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51192\Desktop\岐阜県高体連_テニス部\01_R3ランキングポイント関連\"/>
    </mc:Choice>
  </mc:AlternateContent>
  <bookViews>
    <workbookView xWindow="-105" yWindow="-105" windowWidth="23250" windowHeight="12570" tabRatio="747"/>
  </bookViews>
  <sheets>
    <sheet name="男子S（2021）" sheetId="26" r:id="rId1"/>
    <sheet name="女子S（2021）" sheetId="27" r:id="rId2"/>
    <sheet name="男子D（2021）" sheetId="28" r:id="rId3"/>
    <sheet name="女子D（2021）" sheetId="29" r:id="rId4"/>
  </sheets>
  <definedNames>
    <definedName name="_xlnm._FilterDatabase" localSheetId="3" hidden="1">'女子D（2021）'!$A$3:$Y$91</definedName>
    <definedName name="_xlnm._FilterDatabase" localSheetId="1" hidden="1">'女子S（2021）'!$A$3:$AC$54</definedName>
    <definedName name="_xlnm._FilterDatabase" localSheetId="2" hidden="1">'男子D（2021）'!$A$3:$Y$96</definedName>
    <definedName name="_xlnm._FilterDatabase" localSheetId="0" hidden="1">'男子S（2021）'!$A$3:$AC$74</definedName>
    <definedName name="_xlnm.Print_Area" localSheetId="3">'女子D（2021）'!$A$1:$Y$89</definedName>
    <definedName name="_xlnm.Print_Area" localSheetId="1">'女子S（2021）'!$A$1:$AC$49</definedName>
    <definedName name="_xlnm.Print_Area" localSheetId="2">'男子D（2021）'!$A$1:$Y$90</definedName>
    <definedName name="_xlnm.Print_Area" localSheetId="0">'男子S（2021）'!$A$1:$AC$70</definedName>
    <definedName name="_xlnm.Print_Titles" localSheetId="3">'女子D（2021）'!$1:$3</definedName>
    <definedName name="_xlnm.Print_Titles" localSheetId="1">'女子S（2021）'!$1:$3</definedName>
    <definedName name="_xlnm.Print_Titles" localSheetId="2">'男子D（2021）'!$1:$3</definedName>
    <definedName name="_xlnm.Print_Titles" localSheetId="0">'男子S（2021）'!$1:$3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27" l="1"/>
  <c r="K32" i="27"/>
  <c r="M32" i="27"/>
  <c r="O32" i="27"/>
  <c r="Q32" i="27"/>
  <c r="S32" i="27"/>
  <c r="U32" i="27"/>
  <c r="W32" i="27"/>
  <c r="Y32" i="27"/>
  <c r="AA32" i="27"/>
  <c r="AC32" i="27"/>
  <c r="I34" i="27"/>
  <c r="K34" i="27"/>
  <c r="M34" i="27"/>
  <c r="O34" i="27"/>
  <c r="Q34" i="27"/>
  <c r="S34" i="27"/>
  <c r="U34" i="27"/>
  <c r="W34" i="27"/>
  <c r="Y34" i="27"/>
  <c r="AA34" i="27"/>
  <c r="AC34" i="27"/>
  <c r="I31" i="27"/>
  <c r="K31" i="27"/>
  <c r="M31" i="27"/>
  <c r="O31" i="27"/>
  <c r="Q31" i="27"/>
  <c r="S31" i="27"/>
  <c r="U31" i="27"/>
  <c r="W31" i="27"/>
  <c r="Y31" i="27"/>
  <c r="AA31" i="27"/>
  <c r="AC31" i="27"/>
  <c r="I33" i="27"/>
  <c r="K33" i="27"/>
  <c r="M33" i="27"/>
  <c r="O33" i="27"/>
  <c r="Q33" i="27"/>
  <c r="S33" i="27"/>
  <c r="U33" i="27"/>
  <c r="W33" i="27"/>
  <c r="Y33" i="27"/>
  <c r="AA33" i="27"/>
  <c r="AC33" i="27"/>
  <c r="I23" i="27"/>
  <c r="K23" i="27"/>
  <c r="M23" i="27"/>
  <c r="O23" i="27"/>
  <c r="Q23" i="27"/>
  <c r="S23" i="27"/>
  <c r="U23" i="27"/>
  <c r="W23" i="27"/>
  <c r="Y23" i="27"/>
  <c r="AA23" i="27"/>
  <c r="AC23" i="27"/>
  <c r="I35" i="27"/>
  <c r="E35" i="27" s="1"/>
  <c r="K35" i="27"/>
  <c r="M35" i="27"/>
  <c r="O35" i="27"/>
  <c r="Q35" i="27"/>
  <c r="S35" i="27"/>
  <c r="U35" i="27"/>
  <c r="W35" i="27"/>
  <c r="Y35" i="27"/>
  <c r="AA35" i="27"/>
  <c r="AC35" i="27"/>
  <c r="I36" i="27"/>
  <c r="K36" i="27"/>
  <c r="M36" i="27"/>
  <c r="O36" i="27"/>
  <c r="Q36" i="27"/>
  <c r="S36" i="27"/>
  <c r="U36" i="27"/>
  <c r="W36" i="27"/>
  <c r="Y36" i="27"/>
  <c r="AA36" i="27"/>
  <c r="AC36" i="27"/>
  <c r="I50" i="27"/>
  <c r="K50" i="27"/>
  <c r="M50" i="27"/>
  <c r="O50" i="27"/>
  <c r="Q50" i="27"/>
  <c r="S50" i="27"/>
  <c r="U50" i="27"/>
  <c r="W50" i="27"/>
  <c r="Y50" i="27"/>
  <c r="AA50" i="27"/>
  <c r="AC50" i="27"/>
  <c r="I51" i="27"/>
  <c r="K51" i="27"/>
  <c r="M51" i="27"/>
  <c r="O51" i="27"/>
  <c r="Q51" i="27"/>
  <c r="S51" i="27"/>
  <c r="U51" i="27"/>
  <c r="W51" i="27"/>
  <c r="Y51" i="27"/>
  <c r="AA51" i="27"/>
  <c r="AC51" i="27"/>
  <c r="I52" i="27"/>
  <c r="K52" i="27"/>
  <c r="M52" i="27"/>
  <c r="O52" i="27"/>
  <c r="Q52" i="27"/>
  <c r="S52" i="27"/>
  <c r="U52" i="27"/>
  <c r="W52" i="27"/>
  <c r="Y52" i="27"/>
  <c r="AA52" i="27"/>
  <c r="AC52" i="27"/>
  <c r="I53" i="27"/>
  <c r="K53" i="27"/>
  <c r="M53" i="27"/>
  <c r="O53" i="27"/>
  <c r="Q53" i="27"/>
  <c r="S53" i="27"/>
  <c r="U53" i="27"/>
  <c r="W53" i="27"/>
  <c r="Y53" i="27"/>
  <c r="AA53" i="27"/>
  <c r="AC53" i="27"/>
  <c r="I39" i="26"/>
  <c r="K39" i="26"/>
  <c r="M39" i="26"/>
  <c r="O39" i="26"/>
  <c r="Q39" i="26"/>
  <c r="S39" i="26"/>
  <c r="U39" i="26"/>
  <c r="W39" i="26"/>
  <c r="Y39" i="26"/>
  <c r="AA39" i="26"/>
  <c r="AC39" i="26"/>
  <c r="I35" i="26"/>
  <c r="K35" i="26"/>
  <c r="M35" i="26"/>
  <c r="O35" i="26"/>
  <c r="Q35" i="26"/>
  <c r="S35" i="26"/>
  <c r="U35" i="26"/>
  <c r="W35" i="26"/>
  <c r="Y35" i="26"/>
  <c r="AA35" i="26"/>
  <c r="AC35" i="26"/>
  <c r="I37" i="26"/>
  <c r="K37" i="26"/>
  <c r="M37" i="26"/>
  <c r="O37" i="26"/>
  <c r="Q37" i="26"/>
  <c r="S37" i="26"/>
  <c r="U37" i="26"/>
  <c r="W37" i="26"/>
  <c r="Y37" i="26"/>
  <c r="AA37" i="26"/>
  <c r="AC37" i="26"/>
  <c r="I44" i="29"/>
  <c r="K82" i="29"/>
  <c r="M82" i="29"/>
  <c r="O82" i="29"/>
  <c r="Q82" i="29"/>
  <c r="S82" i="29"/>
  <c r="U82" i="29"/>
  <c r="W82" i="29"/>
  <c r="Y82" i="29"/>
  <c r="I43" i="29"/>
  <c r="K83" i="29"/>
  <c r="M83" i="29"/>
  <c r="O83" i="29"/>
  <c r="Q83" i="29"/>
  <c r="S83" i="29"/>
  <c r="U83" i="29"/>
  <c r="W83" i="29"/>
  <c r="Y83" i="29"/>
  <c r="I54" i="29"/>
  <c r="K84" i="29"/>
  <c r="M84" i="29"/>
  <c r="O84" i="29"/>
  <c r="Q84" i="29"/>
  <c r="S84" i="29"/>
  <c r="U84" i="29"/>
  <c r="W84" i="29"/>
  <c r="Y84" i="29"/>
  <c r="I55" i="29"/>
  <c r="K85" i="29"/>
  <c r="M85" i="29"/>
  <c r="O85" i="29"/>
  <c r="Q85" i="29"/>
  <c r="S85" i="29"/>
  <c r="U85" i="29"/>
  <c r="W85" i="29"/>
  <c r="Y85" i="29"/>
  <c r="I60" i="29"/>
  <c r="K86" i="29"/>
  <c r="M86" i="29"/>
  <c r="O86" i="29"/>
  <c r="Q86" i="29"/>
  <c r="S86" i="29"/>
  <c r="U86" i="29"/>
  <c r="W86" i="29"/>
  <c r="Y86" i="29"/>
  <c r="I59" i="29"/>
  <c r="K87" i="29"/>
  <c r="M87" i="29"/>
  <c r="O87" i="29"/>
  <c r="Q87" i="29"/>
  <c r="S87" i="29"/>
  <c r="U87" i="29"/>
  <c r="W87" i="29"/>
  <c r="Y87" i="29"/>
  <c r="I61" i="29"/>
  <c r="K88" i="29"/>
  <c r="M88" i="29"/>
  <c r="O88" i="29"/>
  <c r="Q88" i="29"/>
  <c r="S88" i="29"/>
  <c r="U88" i="29"/>
  <c r="W88" i="29"/>
  <c r="Y88" i="29"/>
  <c r="I62" i="29"/>
  <c r="K89" i="29"/>
  <c r="M89" i="29"/>
  <c r="O89" i="29"/>
  <c r="Q89" i="29"/>
  <c r="S89" i="29"/>
  <c r="U89" i="29"/>
  <c r="W89" i="29"/>
  <c r="Y89" i="29"/>
  <c r="I90" i="29"/>
  <c r="K90" i="29"/>
  <c r="M90" i="29"/>
  <c r="O90" i="29"/>
  <c r="Q90" i="29"/>
  <c r="S90" i="29"/>
  <c r="U90" i="29"/>
  <c r="W90" i="29"/>
  <c r="Y90" i="29"/>
  <c r="I91" i="29"/>
  <c r="K91" i="29"/>
  <c r="M91" i="29"/>
  <c r="O91" i="29"/>
  <c r="Q91" i="29"/>
  <c r="S91" i="29"/>
  <c r="U91" i="29"/>
  <c r="W91" i="29"/>
  <c r="Y91" i="29"/>
  <c r="E50" i="27" l="1"/>
  <c r="E33" i="27"/>
  <c r="E34" i="27"/>
  <c r="E53" i="27"/>
  <c r="E51" i="27"/>
  <c r="E36" i="27"/>
  <c r="E31" i="27"/>
  <c r="E52" i="27"/>
  <c r="E23" i="27"/>
  <c r="E32" i="27"/>
  <c r="E35" i="26"/>
  <c r="E37" i="26"/>
  <c r="E39" i="26"/>
  <c r="E90" i="29"/>
  <c r="E91" i="29"/>
  <c r="I74" i="26"/>
  <c r="K74" i="26"/>
  <c r="M74" i="26"/>
  <c r="O74" i="26"/>
  <c r="Q74" i="26"/>
  <c r="S74" i="26"/>
  <c r="U74" i="26"/>
  <c r="W74" i="26"/>
  <c r="Y74" i="26"/>
  <c r="AA74" i="26"/>
  <c r="AC74" i="26"/>
  <c r="I91" i="28"/>
  <c r="K87" i="28"/>
  <c r="M87" i="28"/>
  <c r="O87" i="28"/>
  <c r="Q87" i="28"/>
  <c r="S87" i="28"/>
  <c r="U87" i="28"/>
  <c r="W87" i="28"/>
  <c r="Y87" i="28"/>
  <c r="I58" i="28"/>
  <c r="K88" i="28"/>
  <c r="M88" i="28"/>
  <c r="O88" i="28"/>
  <c r="Q88" i="28"/>
  <c r="S88" i="28"/>
  <c r="U88" i="28"/>
  <c r="W88" i="28"/>
  <c r="Y88" i="28"/>
  <c r="I59" i="28"/>
  <c r="K89" i="28"/>
  <c r="M89" i="28"/>
  <c r="O89" i="28"/>
  <c r="Q89" i="28"/>
  <c r="S89" i="28"/>
  <c r="U89" i="28"/>
  <c r="W89" i="28"/>
  <c r="Y89" i="28"/>
  <c r="I62" i="28"/>
  <c r="K90" i="28"/>
  <c r="M90" i="28"/>
  <c r="O90" i="28"/>
  <c r="Q90" i="28"/>
  <c r="S90" i="28"/>
  <c r="U90" i="28"/>
  <c r="W90" i="28"/>
  <c r="Y90" i="28"/>
  <c r="I92" i="28"/>
  <c r="K92" i="28"/>
  <c r="M92" i="28"/>
  <c r="O92" i="28"/>
  <c r="Q92" i="28"/>
  <c r="S92" i="28"/>
  <c r="U92" i="28"/>
  <c r="W92" i="28"/>
  <c r="Y92" i="28"/>
  <c r="I93" i="28"/>
  <c r="K93" i="28"/>
  <c r="M93" i="28"/>
  <c r="O93" i="28"/>
  <c r="Q93" i="28"/>
  <c r="S93" i="28"/>
  <c r="U93" i="28"/>
  <c r="W93" i="28"/>
  <c r="Y93" i="28"/>
  <c r="I94" i="28"/>
  <c r="K94" i="28"/>
  <c r="M94" i="28"/>
  <c r="O94" i="28"/>
  <c r="Q94" i="28"/>
  <c r="S94" i="28"/>
  <c r="U94" i="28"/>
  <c r="W94" i="28"/>
  <c r="Y94" i="28"/>
  <c r="I95" i="28"/>
  <c r="K95" i="28"/>
  <c r="M95" i="28"/>
  <c r="O95" i="28"/>
  <c r="Q95" i="28"/>
  <c r="S95" i="28"/>
  <c r="U95" i="28"/>
  <c r="W95" i="28"/>
  <c r="Y95" i="28"/>
  <c r="K84" i="28"/>
  <c r="M84" i="28"/>
  <c r="O84" i="28"/>
  <c r="Q84" i="28"/>
  <c r="S84" i="28"/>
  <c r="U84" i="28"/>
  <c r="W84" i="28"/>
  <c r="Y84" i="28"/>
  <c r="K85" i="28"/>
  <c r="M85" i="28"/>
  <c r="O85" i="28"/>
  <c r="Q85" i="28"/>
  <c r="S85" i="28"/>
  <c r="U85" i="28"/>
  <c r="W85" i="28"/>
  <c r="Y85" i="28"/>
  <c r="I28" i="28"/>
  <c r="I27" i="28"/>
  <c r="E94" i="28" l="1"/>
  <c r="E93" i="28"/>
  <c r="E92" i="28"/>
  <c r="E95" i="28"/>
  <c r="X94" i="29"/>
  <c r="V94" i="29"/>
  <c r="T94" i="29"/>
  <c r="R94" i="29"/>
  <c r="P94" i="29"/>
  <c r="N94" i="29"/>
  <c r="L94" i="29"/>
  <c r="J94" i="29"/>
  <c r="H94" i="29"/>
  <c r="AB57" i="27"/>
  <c r="Z57" i="27"/>
  <c r="X57" i="27"/>
  <c r="V57" i="27"/>
  <c r="T57" i="27"/>
  <c r="R57" i="27"/>
  <c r="P57" i="27"/>
  <c r="N57" i="27"/>
  <c r="L57" i="27"/>
  <c r="J57" i="27"/>
  <c r="H57" i="27"/>
  <c r="I5" i="29" l="1"/>
  <c r="K5" i="29"/>
  <c r="M5" i="29"/>
  <c r="O5" i="29"/>
  <c r="Q5" i="29"/>
  <c r="S5" i="29"/>
  <c r="U5" i="29"/>
  <c r="W5" i="29"/>
  <c r="Y5" i="29"/>
  <c r="I6" i="29"/>
  <c r="K6" i="29"/>
  <c r="M6" i="29"/>
  <c r="O6" i="29"/>
  <c r="Q6" i="29"/>
  <c r="S6" i="29"/>
  <c r="U6" i="29"/>
  <c r="W6" i="29"/>
  <c r="Y6" i="29"/>
  <c r="I8" i="29"/>
  <c r="K7" i="29"/>
  <c r="M7" i="29"/>
  <c r="O7" i="29"/>
  <c r="Q7" i="29"/>
  <c r="S7" i="29"/>
  <c r="U7" i="29"/>
  <c r="W7" i="29"/>
  <c r="Y7" i="29"/>
  <c r="I9" i="29"/>
  <c r="K9" i="29"/>
  <c r="M9" i="29"/>
  <c r="O9" i="29"/>
  <c r="Q9" i="29"/>
  <c r="S9" i="29"/>
  <c r="U9" i="29"/>
  <c r="W9" i="29"/>
  <c r="Y9" i="29"/>
  <c r="I10" i="29"/>
  <c r="K10" i="29"/>
  <c r="M10" i="29"/>
  <c r="O10" i="29"/>
  <c r="Q10" i="29"/>
  <c r="S10" i="29"/>
  <c r="U10" i="29"/>
  <c r="W10" i="29"/>
  <c r="Y10" i="29"/>
  <c r="I11" i="29"/>
  <c r="K11" i="29"/>
  <c r="M11" i="29"/>
  <c r="O11" i="29"/>
  <c r="Q11" i="29"/>
  <c r="S11" i="29"/>
  <c r="U11" i="29"/>
  <c r="W11" i="29"/>
  <c r="Y11" i="29"/>
  <c r="I18" i="29"/>
  <c r="K12" i="29"/>
  <c r="M12" i="29"/>
  <c r="O12" i="29"/>
  <c r="Q12" i="29"/>
  <c r="S12" i="29"/>
  <c r="U12" i="29"/>
  <c r="W12" i="29"/>
  <c r="Y12" i="29"/>
  <c r="I14" i="29"/>
  <c r="K14" i="29"/>
  <c r="M14" i="29"/>
  <c r="O14" i="29"/>
  <c r="Q14" i="29"/>
  <c r="S14" i="29"/>
  <c r="U14" i="29"/>
  <c r="W14" i="29"/>
  <c r="Y14" i="29"/>
  <c r="I15" i="29"/>
  <c r="K15" i="29"/>
  <c r="M15" i="29"/>
  <c r="O15" i="29"/>
  <c r="Q15" i="29"/>
  <c r="S15" i="29"/>
  <c r="U15" i="29"/>
  <c r="W15" i="29"/>
  <c r="Y15" i="29"/>
  <c r="I21" i="29"/>
  <c r="K17" i="29"/>
  <c r="M17" i="29"/>
  <c r="O17" i="29"/>
  <c r="Q17" i="29"/>
  <c r="S17" i="29"/>
  <c r="U17" i="29"/>
  <c r="W17" i="29"/>
  <c r="Y17" i="29"/>
  <c r="I24" i="29"/>
  <c r="K18" i="29"/>
  <c r="M18" i="29"/>
  <c r="O18" i="29"/>
  <c r="Q18" i="29"/>
  <c r="S18" i="29"/>
  <c r="U18" i="29"/>
  <c r="W18" i="29"/>
  <c r="Y18" i="29"/>
  <c r="I17" i="29"/>
  <c r="K20" i="29"/>
  <c r="M20" i="29"/>
  <c r="O20" i="29"/>
  <c r="Q20" i="29"/>
  <c r="S20" i="29"/>
  <c r="U20" i="29"/>
  <c r="W20" i="29"/>
  <c r="Y20" i="29"/>
  <c r="I25" i="29"/>
  <c r="K22" i="29"/>
  <c r="M22" i="29"/>
  <c r="O22" i="29"/>
  <c r="Q22" i="29"/>
  <c r="S22" i="29"/>
  <c r="U22" i="29"/>
  <c r="W22" i="29"/>
  <c r="Y22" i="29"/>
  <c r="I19" i="29"/>
  <c r="K24" i="29"/>
  <c r="M24" i="29"/>
  <c r="O24" i="29"/>
  <c r="Q24" i="29"/>
  <c r="S24" i="29"/>
  <c r="U24" i="29"/>
  <c r="W24" i="29"/>
  <c r="Y24" i="29"/>
  <c r="I20" i="29"/>
  <c r="K26" i="29"/>
  <c r="M26" i="29"/>
  <c r="O26" i="29"/>
  <c r="Q26" i="29"/>
  <c r="S26" i="29"/>
  <c r="U26" i="29"/>
  <c r="W26" i="29"/>
  <c r="Y26" i="29"/>
  <c r="I30" i="29"/>
  <c r="K29" i="29"/>
  <c r="M29" i="29"/>
  <c r="O29" i="29"/>
  <c r="Q29" i="29"/>
  <c r="S29" i="29"/>
  <c r="U29" i="29"/>
  <c r="W29" i="29"/>
  <c r="Y29" i="29"/>
  <c r="I34" i="29"/>
  <c r="K32" i="29"/>
  <c r="M32" i="29"/>
  <c r="O32" i="29"/>
  <c r="Q32" i="29"/>
  <c r="S32" i="29"/>
  <c r="U32" i="29"/>
  <c r="W32" i="29"/>
  <c r="Y32" i="29"/>
  <c r="I35" i="29"/>
  <c r="K33" i="29"/>
  <c r="M33" i="29"/>
  <c r="O33" i="29"/>
  <c r="Q33" i="29"/>
  <c r="S33" i="29"/>
  <c r="U33" i="29"/>
  <c r="W33" i="29"/>
  <c r="Y33" i="29"/>
  <c r="I32" i="29"/>
  <c r="K36" i="29"/>
  <c r="M36" i="29"/>
  <c r="O36" i="29"/>
  <c r="Q36" i="29"/>
  <c r="S36" i="29"/>
  <c r="U36" i="29"/>
  <c r="W36" i="29"/>
  <c r="Y36" i="29"/>
  <c r="I40" i="29"/>
  <c r="K37" i="29"/>
  <c r="M37" i="29"/>
  <c r="O37" i="29"/>
  <c r="Q37" i="29"/>
  <c r="S37" i="29"/>
  <c r="U37" i="29"/>
  <c r="W37" i="29"/>
  <c r="Y37" i="29"/>
  <c r="I50" i="29"/>
  <c r="K35" i="29"/>
  <c r="M35" i="29"/>
  <c r="O35" i="29"/>
  <c r="Q35" i="29"/>
  <c r="S35" i="29"/>
  <c r="U35" i="29"/>
  <c r="W35" i="29"/>
  <c r="Y35" i="29"/>
  <c r="I41" i="29"/>
  <c r="K38" i="29"/>
  <c r="M38" i="29"/>
  <c r="O38" i="29"/>
  <c r="Q38" i="29"/>
  <c r="S38" i="29"/>
  <c r="U38" i="29"/>
  <c r="W38" i="29"/>
  <c r="Y38" i="29"/>
  <c r="I36" i="29"/>
  <c r="K39" i="29"/>
  <c r="M39" i="29"/>
  <c r="O39" i="29"/>
  <c r="Q39" i="29"/>
  <c r="S39" i="29"/>
  <c r="U39" i="29"/>
  <c r="W39" i="29"/>
  <c r="Y39" i="29"/>
  <c r="I52" i="29"/>
  <c r="K44" i="29"/>
  <c r="M44" i="29"/>
  <c r="O44" i="29"/>
  <c r="Q44" i="29"/>
  <c r="S44" i="29"/>
  <c r="U44" i="29"/>
  <c r="W44" i="29"/>
  <c r="Y44" i="29"/>
  <c r="I38" i="29"/>
  <c r="K45" i="29"/>
  <c r="M45" i="29"/>
  <c r="O45" i="29"/>
  <c r="Q45" i="29"/>
  <c r="S45" i="29"/>
  <c r="U45" i="29"/>
  <c r="W45" i="29"/>
  <c r="Y45" i="29"/>
  <c r="I39" i="29"/>
  <c r="K46" i="29"/>
  <c r="M46" i="29"/>
  <c r="O46" i="29"/>
  <c r="Q46" i="29"/>
  <c r="S46" i="29"/>
  <c r="U46" i="29"/>
  <c r="W46" i="29"/>
  <c r="Y46" i="29"/>
  <c r="I56" i="29"/>
  <c r="K49" i="29"/>
  <c r="M49" i="29"/>
  <c r="O49" i="29"/>
  <c r="Q49" i="29"/>
  <c r="S49" i="29"/>
  <c r="U49" i="29"/>
  <c r="W49" i="29"/>
  <c r="Y49" i="29"/>
  <c r="I57" i="29"/>
  <c r="K50" i="29"/>
  <c r="M50" i="29"/>
  <c r="O50" i="29"/>
  <c r="Q50" i="29"/>
  <c r="S50" i="29"/>
  <c r="U50" i="29"/>
  <c r="W50" i="29"/>
  <c r="Y50" i="29"/>
  <c r="I58" i="29"/>
  <c r="K51" i="29"/>
  <c r="M51" i="29"/>
  <c r="O51" i="29"/>
  <c r="Q51" i="29"/>
  <c r="S51" i="29"/>
  <c r="U51" i="29"/>
  <c r="W51" i="29"/>
  <c r="Y51" i="29"/>
  <c r="I46" i="29"/>
  <c r="K52" i="29"/>
  <c r="M52" i="29"/>
  <c r="O52" i="29"/>
  <c r="Q52" i="29"/>
  <c r="S52" i="29"/>
  <c r="U52" i="29"/>
  <c r="W52" i="29"/>
  <c r="Y52" i="29"/>
  <c r="I45" i="29"/>
  <c r="K53" i="29"/>
  <c r="M53" i="29"/>
  <c r="O53" i="29"/>
  <c r="Q53" i="29"/>
  <c r="S53" i="29"/>
  <c r="U53" i="29"/>
  <c r="W53" i="29"/>
  <c r="Y53" i="29"/>
  <c r="I64" i="29"/>
  <c r="K57" i="29"/>
  <c r="M57" i="29"/>
  <c r="O57" i="29"/>
  <c r="Q57" i="29"/>
  <c r="S57" i="29"/>
  <c r="U57" i="29"/>
  <c r="W57" i="29"/>
  <c r="Y57" i="29"/>
  <c r="I47" i="29"/>
  <c r="K58" i="29"/>
  <c r="M58" i="29"/>
  <c r="O58" i="29"/>
  <c r="Q58" i="29"/>
  <c r="S58" i="29"/>
  <c r="U58" i="29"/>
  <c r="W58" i="29"/>
  <c r="Y58" i="29"/>
  <c r="I66" i="29"/>
  <c r="K55" i="29"/>
  <c r="M55" i="29"/>
  <c r="O55" i="29"/>
  <c r="Q55" i="29"/>
  <c r="S55" i="29"/>
  <c r="U55" i="29"/>
  <c r="W55" i="29"/>
  <c r="Y55" i="29"/>
  <c r="I67" i="29"/>
  <c r="K59" i="29"/>
  <c r="M59" i="29"/>
  <c r="O59" i="29"/>
  <c r="Q59" i="29"/>
  <c r="S59" i="29"/>
  <c r="U59" i="29"/>
  <c r="W59" i="29"/>
  <c r="Y59" i="29"/>
  <c r="I68" i="29"/>
  <c r="K60" i="29"/>
  <c r="M60" i="29"/>
  <c r="O60" i="29"/>
  <c r="Q60" i="29"/>
  <c r="S60" i="29"/>
  <c r="U60" i="29"/>
  <c r="W60" i="29"/>
  <c r="Y60" i="29"/>
  <c r="I69" i="29"/>
  <c r="K61" i="29"/>
  <c r="M61" i="29"/>
  <c r="O61" i="29"/>
  <c r="Q61" i="29"/>
  <c r="S61" i="29"/>
  <c r="U61" i="29"/>
  <c r="W61" i="29"/>
  <c r="Y61" i="29"/>
  <c r="I70" i="29"/>
  <c r="K62" i="29"/>
  <c r="M62" i="29"/>
  <c r="O62" i="29"/>
  <c r="Q62" i="29"/>
  <c r="S62" i="29"/>
  <c r="U62" i="29"/>
  <c r="W62" i="29"/>
  <c r="Y62" i="29"/>
  <c r="I71" i="29"/>
  <c r="K63" i="29"/>
  <c r="M63" i="29"/>
  <c r="O63" i="29"/>
  <c r="Q63" i="29"/>
  <c r="S63" i="29"/>
  <c r="U63" i="29"/>
  <c r="W63" i="29"/>
  <c r="Y63" i="29"/>
  <c r="I75" i="29"/>
  <c r="K64" i="29"/>
  <c r="M64" i="29"/>
  <c r="O64" i="29"/>
  <c r="Q64" i="29"/>
  <c r="S64" i="29"/>
  <c r="U64" i="29"/>
  <c r="W64" i="29"/>
  <c r="Y64" i="29"/>
  <c r="I76" i="29"/>
  <c r="K65" i="29"/>
  <c r="M65" i="29"/>
  <c r="O65" i="29"/>
  <c r="Q65" i="29"/>
  <c r="S65" i="29"/>
  <c r="U65" i="29"/>
  <c r="W65" i="29"/>
  <c r="Y65" i="29"/>
  <c r="I81" i="29"/>
  <c r="K66" i="29"/>
  <c r="M66" i="29"/>
  <c r="O66" i="29"/>
  <c r="Q66" i="29"/>
  <c r="S66" i="29"/>
  <c r="U66" i="29"/>
  <c r="W66" i="29"/>
  <c r="Y66" i="29"/>
  <c r="I85" i="29"/>
  <c r="K67" i="29"/>
  <c r="M67" i="29"/>
  <c r="O67" i="29"/>
  <c r="Q67" i="29"/>
  <c r="S67" i="29"/>
  <c r="U67" i="29"/>
  <c r="W67" i="29"/>
  <c r="Y67" i="29"/>
  <c r="I86" i="29"/>
  <c r="K68" i="29"/>
  <c r="M68" i="29"/>
  <c r="O68" i="29"/>
  <c r="Q68" i="29"/>
  <c r="S68" i="29"/>
  <c r="U68" i="29"/>
  <c r="W68" i="29"/>
  <c r="Y68" i="29"/>
  <c r="I78" i="29"/>
  <c r="K69" i="29"/>
  <c r="M69" i="29"/>
  <c r="O69" i="29"/>
  <c r="Q69" i="29"/>
  <c r="S69" i="29"/>
  <c r="U69" i="29"/>
  <c r="W69" i="29"/>
  <c r="Y69" i="29"/>
  <c r="I72" i="29"/>
  <c r="K70" i="29"/>
  <c r="M70" i="29"/>
  <c r="O70" i="29"/>
  <c r="Q70" i="29"/>
  <c r="S70" i="29"/>
  <c r="U70" i="29"/>
  <c r="W70" i="29"/>
  <c r="Y70" i="29"/>
  <c r="I89" i="29"/>
  <c r="K81" i="29"/>
  <c r="M81" i="29"/>
  <c r="O81" i="29"/>
  <c r="Q81" i="29"/>
  <c r="S81" i="29"/>
  <c r="U81" i="29"/>
  <c r="W81" i="29"/>
  <c r="Y81" i="29"/>
  <c r="I7" i="29"/>
  <c r="K8" i="29"/>
  <c r="M8" i="29"/>
  <c r="O8" i="29"/>
  <c r="Q8" i="29"/>
  <c r="S8" i="29"/>
  <c r="U8" i="29"/>
  <c r="W8" i="29"/>
  <c r="Y8" i="29"/>
  <c r="I12" i="29"/>
  <c r="K13" i="29"/>
  <c r="M13" i="29"/>
  <c r="O13" i="29"/>
  <c r="Q13" i="29"/>
  <c r="S13" i="29"/>
  <c r="U13" i="29"/>
  <c r="W13" i="29"/>
  <c r="Y13" i="29"/>
  <c r="I13" i="29"/>
  <c r="K16" i="29"/>
  <c r="M16" i="29"/>
  <c r="O16" i="29"/>
  <c r="Q16" i="29"/>
  <c r="S16" i="29"/>
  <c r="U16" i="29"/>
  <c r="W16" i="29"/>
  <c r="Y16" i="29"/>
  <c r="I16" i="29"/>
  <c r="K19" i="29"/>
  <c r="M19" i="29"/>
  <c r="O19" i="29"/>
  <c r="Q19" i="29"/>
  <c r="S19" i="29"/>
  <c r="U19" i="29"/>
  <c r="W19" i="29"/>
  <c r="Y19" i="29"/>
  <c r="I22" i="29"/>
  <c r="K21" i="29"/>
  <c r="M21" i="29"/>
  <c r="O21" i="29"/>
  <c r="Q21" i="29"/>
  <c r="S21" i="29"/>
  <c r="U21" i="29"/>
  <c r="W21" i="29"/>
  <c r="Y21" i="29"/>
  <c r="I23" i="29"/>
  <c r="K23" i="29"/>
  <c r="M23" i="29"/>
  <c r="O23" i="29"/>
  <c r="Q23" i="29"/>
  <c r="S23" i="29"/>
  <c r="U23" i="29"/>
  <c r="W23" i="29"/>
  <c r="Y23" i="29"/>
  <c r="I26" i="29"/>
  <c r="K27" i="29"/>
  <c r="M27" i="29"/>
  <c r="O27" i="29"/>
  <c r="Q27" i="29"/>
  <c r="S27" i="29"/>
  <c r="U27" i="29"/>
  <c r="W27" i="29"/>
  <c r="Y27" i="29"/>
  <c r="I27" i="29"/>
  <c r="K28" i="29"/>
  <c r="M28" i="29"/>
  <c r="O28" i="29"/>
  <c r="Q28" i="29"/>
  <c r="S28" i="29"/>
  <c r="U28" i="29"/>
  <c r="W28" i="29"/>
  <c r="Y28" i="29"/>
  <c r="I28" i="29"/>
  <c r="K30" i="29"/>
  <c r="M30" i="29"/>
  <c r="O30" i="29"/>
  <c r="Q30" i="29"/>
  <c r="S30" i="29"/>
  <c r="U30" i="29"/>
  <c r="W30" i="29"/>
  <c r="Y30" i="29"/>
  <c r="I33" i="29"/>
  <c r="K34" i="29"/>
  <c r="M34" i="29"/>
  <c r="O34" i="29"/>
  <c r="Q34" i="29"/>
  <c r="S34" i="29"/>
  <c r="U34" i="29"/>
  <c r="W34" i="29"/>
  <c r="Y34" i="29"/>
  <c r="I37" i="29"/>
  <c r="K40" i="29"/>
  <c r="M40" i="29"/>
  <c r="O40" i="29"/>
  <c r="Q40" i="29"/>
  <c r="S40" i="29"/>
  <c r="U40" i="29"/>
  <c r="W40" i="29"/>
  <c r="Y40" i="29"/>
  <c r="I48" i="29"/>
  <c r="K41" i="29"/>
  <c r="M41" i="29"/>
  <c r="O41" i="29"/>
  <c r="Q41" i="29"/>
  <c r="S41" i="29"/>
  <c r="U41" i="29"/>
  <c r="W41" i="29"/>
  <c r="Y41" i="29"/>
  <c r="I49" i="29"/>
  <c r="K42" i="29"/>
  <c r="M42" i="29"/>
  <c r="O42" i="29"/>
  <c r="Q42" i="29"/>
  <c r="S42" i="29"/>
  <c r="U42" i="29"/>
  <c r="W42" i="29"/>
  <c r="Y42" i="29"/>
  <c r="I51" i="29"/>
  <c r="K43" i="29"/>
  <c r="M43" i="29"/>
  <c r="O43" i="29"/>
  <c r="Q43" i="29"/>
  <c r="S43" i="29"/>
  <c r="U43" i="29"/>
  <c r="W43" i="29"/>
  <c r="Y43" i="29"/>
  <c r="I53" i="29"/>
  <c r="K47" i="29"/>
  <c r="M47" i="29"/>
  <c r="O47" i="29"/>
  <c r="Q47" i="29"/>
  <c r="S47" i="29"/>
  <c r="U47" i="29"/>
  <c r="W47" i="29"/>
  <c r="Y47" i="29"/>
  <c r="I42" i="29"/>
  <c r="K48" i="29"/>
  <c r="M48" i="29"/>
  <c r="O48" i="29"/>
  <c r="Q48" i="29"/>
  <c r="S48" i="29"/>
  <c r="U48" i="29"/>
  <c r="W48" i="29"/>
  <c r="Y48" i="29"/>
  <c r="I63" i="29"/>
  <c r="K56" i="29"/>
  <c r="M56" i="29"/>
  <c r="O56" i="29"/>
  <c r="Q56" i="29"/>
  <c r="S56" i="29"/>
  <c r="U56" i="29"/>
  <c r="W56" i="29"/>
  <c r="Y56" i="29"/>
  <c r="I65" i="29"/>
  <c r="K54" i="29"/>
  <c r="M54" i="29"/>
  <c r="O54" i="29"/>
  <c r="Q54" i="29"/>
  <c r="S54" i="29"/>
  <c r="U54" i="29"/>
  <c r="W54" i="29"/>
  <c r="Y54" i="29"/>
  <c r="I73" i="29"/>
  <c r="K71" i="29"/>
  <c r="M71" i="29"/>
  <c r="O71" i="29"/>
  <c r="Q71" i="29"/>
  <c r="S71" i="29"/>
  <c r="U71" i="29"/>
  <c r="W71" i="29"/>
  <c r="Y71" i="29"/>
  <c r="I74" i="29"/>
  <c r="K72" i="29"/>
  <c r="M72" i="29"/>
  <c r="O72" i="29"/>
  <c r="Q72" i="29"/>
  <c r="S72" i="29"/>
  <c r="U72" i="29"/>
  <c r="W72" i="29"/>
  <c r="Y72" i="29"/>
  <c r="I77" i="29"/>
  <c r="K73" i="29"/>
  <c r="M73" i="29"/>
  <c r="O73" i="29"/>
  <c r="Q73" i="29"/>
  <c r="S73" i="29"/>
  <c r="U73" i="29"/>
  <c r="W73" i="29"/>
  <c r="Y73" i="29"/>
  <c r="I80" i="29"/>
  <c r="K74" i="29"/>
  <c r="M74" i="29"/>
  <c r="O74" i="29"/>
  <c r="Q74" i="29"/>
  <c r="S74" i="29"/>
  <c r="U74" i="29"/>
  <c r="W74" i="29"/>
  <c r="Y74" i="29"/>
  <c r="I82" i="29"/>
  <c r="K75" i="29"/>
  <c r="M75" i="29"/>
  <c r="O75" i="29"/>
  <c r="Q75" i="29"/>
  <c r="S75" i="29"/>
  <c r="U75" i="29"/>
  <c r="W75" i="29"/>
  <c r="Y75" i="29"/>
  <c r="I83" i="29"/>
  <c r="K76" i="29"/>
  <c r="M76" i="29"/>
  <c r="O76" i="29"/>
  <c r="Q76" i="29"/>
  <c r="S76" i="29"/>
  <c r="U76" i="29"/>
  <c r="W76" i="29"/>
  <c r="Y76" i="29"/>
  <c r="I84" i="29"/>
  <c r="K77" i="29"/>
  <c r="M77" i="29"/>
  <c r="O77" i="29"/>
  <c r="Q77" i="29"/>
  <c r="S77" i="29"/>
  <c r="U77" i="29"/>
  <c r="W77" i="29"/>
  <c r="Y77" i="29"/>
  <c r="I87" i="29"/>
  <c r="K78" i="29"/>
  <c r="M78" i="29"/>
  <c r="O78" i="29"/>
  <c r="Q78" i="29"/>
  <c r="S78" i="29"/>
  <c r="U78" i="29"/>
  <c r="W78" i="29"/>
  <c r="Y78" i="29"/>
  <c r="I79" i="29"/>
  <c r="K79" i="29"/>
  <c r="M79" i="29"/>
  <c r="O79" i="29"/>
  <c r="Q79" i="29"/>
  <c r="S79" i="29"/>
  <c r="U79" i="29"/>
  <c r="W79" i="29"/>
  <c r="Y79" i="29"/>
  <c r="I88" i="29"/>
  <c r="K80" i="29"/>
  <c r="M80" i="29"/>
  <c r="O80" i="29"/>
  <c r="Q80" i="29"/>
  <c r="S80" i="29"/>
  <c r="U80" i="29"/>
  <c r="W80" i="29"/>
  <c r="Y80" i="29"/>
  <c r="I10" i="28"/>
  <c r="K7" i="28"/>
  <c r="M7" i="28"/>
  <c r="O7" i="28"/>
  <c r="Q7" i="28"/>
  <c r="S7" i="28"/>
  <c r="U7" i="28"/>
  <c r="W7" i="28"/>
  <c r="Y7" i="28"/>
  <c r="I7" i="28"/>
  <c r="K8" i="28"/>
  <c r="M8" i="28"/>
  <c r="O8" i="28"/>
  <c r="Q8" i="28"/>
  <c r="S8" i="28"/>
  <c r="U8" i="28"/>
  <c r="W8" i="28"/>
  <c r="Y8" i="28"/>
  <c r="I9" i="28"/>
  <c r="K9" i="28"/>
  <c r="M9" i="28"/>
  <c r="O9" i="28"/>
  <c r="Q9" i="28"/>
  <c r="S9" i="28"/>
  <c r="U9" i="28"/>
  <c r="W9" i="28"/>
  <c r="Y9" i="28"/>
  <c r="I8" i="28"/>
  <c r="K10" i="28"/>
  <c r="M10" i="28"/>
  <c r="O10" i="28"/>
  <c r="Q10" i="28"/>
  <c r="S10" i="28"/>
  <c r="U10" i="28"/>
  <c r="W10" i="28"/>
  <c r="Y10" i="28"/>
  <c r="I11" i="28"/>
  <c r="K12" i="28"/>
  <c r="M12" i="28"/>
  <c r="O12" i="28"/>
  <c r="Q12" i="28"/>
  <c r="S12" i="28"/>
  <c r="U12" i="28"/>
  <c r="W12" i="28"/>
  <c r="Y12" i="28"/>
  <c r="I14" i="28"/>
  <c r="K14" i="28"/>
  <c r="M14" i="28"/>
  <c r="O14" i="28"/>
  <c r="Q14" i="28"/>
  <c r="S14" i="28"/>
  <c r="U14" i="28"/>
  <c r="W14" i="28"/>
  <c r="Y14" i="28"/>
  <c r="I20" i="28"/>
  <c r="K19" i="28"/>
  <c r="M19" i="28"/>
  <c r="O19" i="28"/>
  <c r="Q19" i="28"/>
  <c r="S19" i="28"/>
  <c r="U19" i="28"/>
  <c r="W19" i="28"/>
  <c r="Y19" i="28"/>
  <c r="I22" i="28"/>
  <c r="K20" i="28"/>
  <c r="M20" i="28"/>
  <c r="O20" i="28"/>
  <c r="Q20" i="28"/>
  <c r="S20" i="28"/>
  <c r="U20" i="28"/>
  <c r="W20" i="28"/>
  <c r="Y20" i="28"/>
  <c r="I24" i="28"/>
  <c r="K21" i="28"/>
  <c r="M21" i="28"/>
  <c r="O21" i="28"/>
  <c r="Q21" i="28"/>
  <c r="S21" i="28"/>
  <c r="U21" i="28"/>
  <c r="W21" i="28"/>
  <c r="Y21" i="28"/>
  <c r="I25" i="28"/>
  <c r="K22" i="28"/>
  <c r="M22" i="28"/>
  <c r="O22" i="28"/>
  <c r="Q22" i="28"/>
  <c r="S22" i="28"/>
  <c r="U22" i="28"/>
  <c r="W22" i="28"/>
  <c r="Y22" i="28"/>
  <c r="I21" i="28"/>
  <c r="K24" i="28"/>
  <c r="M24" i="28"/>
  <c r="O24" i="28"/>
  <c r="Q24" i="28"/>
  <c r="S24" i="28"/>
  <c r="U24" i="28"/>
  <c r="W24" i="28"/>
  <c r="Y24" i="28"/>
  <c r="I29" i="28"/>
  <c r="K28" i="28"/>
  <c r="M28" i="28"/>
  <c r="O28" i="28"/>
  <c r="Q28" i="28"/>
  <c r="S28" i="28"/>
  <c r="U28" i="28"/>
  <c r="W28" i="28"/>
  <c r="Y28" i="28"/>
  <c r="I31" i="28"/>
  <c r="K29" i="28"/>
  <c r="M29" i="28"/>
  <c r="O29" i="28"/>
  <c r="Q29" i="28"/>
  <c r="S29" i="28"/>
  <c r="U29" i="28"/>
  <c r="W29" i="28"/>
  <c r="Y29" i="28"/>
  <c r="I45" i="28"/>
  <c r="K35" i="28"/>
  <c r="M35" i="28"/>
  <c r="O35" i="28"/>
  <c r="Q35" i="28"/>
  <c r="S35" i="28"/>
  <c r="U35" i="28"/>
  <c r="W35" i="28"/>
  <c r="Y35" i="28"/>
  <c r="I33" i="28"/>
  <c r="K36" i="28"/>
  <c r="M36" i="28"/>
  <c r="O36" i="28"/>
  <c r="Q36" i="28"/>
  <c r="S36" i="28"/>
  <c r="U36" i="28"/>
  <c r="W36" i="28"/>
  <c r="Y36" i="28"/>
  <c r="I51" i="28"/>
  <c r="K37" i="28"/>
  <c r="M37" i="28"/>
  <c r="O37" i="28"/>
  <c r="Q37" i="28"/>
  <c r="S37" i="28"/>
  <c r="U37" i="28"/>
  <c r="W37" i="28"/>
  <c r="Y37" i="28"/>
  <c r="I52" i="28"/>
  <c r="K38" i="28"/>
  <c r="M38" i="28"/>
  <c r="O38" i="28"/>
  <c r="Q38" i="28"/>
  <c r="S38" i="28"/>
  <c r="U38" i="28"/>
  <c r="W38" i="28"/>
  <c r="Y38" i="28"/>
  <c r="I41" i="28"/>
  <c r="K41" i="28"/>
  <c r="M41" i="28"/>
  <c r="O41" i="28"/>
  <c r="Q41" i="28"/>
  <c r="S41" i="28"/>
  <c r="U41" i="28"/>
  <c r="W41" i="28"/>
  <c r="Y41" i="28"/>
  <c r="I42" i="28"/>
  <c r="K42" i="28"/>
  <c r="M42" i="28"/>
  <c r="O42" i="28"/>
  <c r="Q42" i="28"/>
  <c r="S42" i="28"/>
  <c r="U42" i="28"/>
  <c r="W42" i="28"/>
  <c r="Y42" i="28"/>
  <c r="I43" i="28"/>
  <c r="K43" i="28"/>
  <c r="M43" i="28"/>
  <c r="O43" i="28"/>
  <c r="Q43" i="28"/>
  <c r="S43" i="28"/>
  <c r="U43" i="28"/>
  <c r="W43" i="28"/>
  <c r="Y43" i="28"/>
  <c r="I55" i="28"/>
  <c r="K44" i="28"/>
  <c r="M44" i="28"/>
  <c r="O44" i="28"/>
  <c r="Q44" i="28"/>
  <c r="S44" i="28"/>
  <c r="U44" i="28"/>
  <c r="W44" i="28"/>
  <c r="Y44" i="28"/>
  <c r="I56" i="28"/>
  <c r="K45" i="28"/>
  <c r="M45" i="28"/>
  <c r="O45" i="28"/>
  <c r="Q45" i="28"/>
  <c r="S45" i="28"/>
  <c r="U45" i="28"/>
  <c r="W45" i="28"/>
  <c r="Y45" i="28"/>
  <c r="I46" i="28"/>
  <c r="K46" i="28"/>
  <c r="M46" i="28"/>
  <c r="O46" i="28"/>
  <c r="Q46" i="28"/>
  <c r="S46" i="28"/>
  <c r="U46" i="28"/>
  <c r="W46" i="28"/>
  <c r="Y46" i="28"/>
  <c r="I36" i="28"/>
  <c r="K47" i="28"/>
  <c r="M47" i="28"/>
  <c r="O47" i="28"/>
  <c r="Q47" i="28"/>
  <c r="S47" i="28"/>
  <c r="U47" i="28"/>
  <c r="W47" i="28"/>
  <c r="Y47" i="28"/>
  <c r="I57" i="28"/>
  <c r="K49" i="28"/>
  <c r="M49" i="28"/>
  <c r="O49" i="28"/>
  <c r="Q49" i="28"/>
  <c r="S49" i="28"/>
  <c r="U49" i="28"/>
  <c r="W49" i="28"/>
  <c r="Y49" i="28"/>
  <c r="I47" i="28"/>
  <c r="K51" i="28"/>
  <c r="M51" i="28"/>
  <c r="O51" i="28"/>
  <c r="Q51" i="28"/>
  <c r="S51" i="28"/>
  <c r="U51" i="28"/>
  <c r="W51" i="28"/>
  <c r="Y51" i="28"/>
  <c r="I60" i="28"/>
  <c r="K91" i="28"/>
  <c r="M91" i="28"/>
  <c r="O91" i="28"/>
  <c r="Q91" i="28"/>
  <c r="S91" i="28"/>
  <c r="U91" i="28"/>
  <c r="W91" i="28"/>
  <c r="Y91" i="28"/>
  <c r="I54" i="28"/>
  <c r="K55" i="28"/>
  <c r="M55" i="28"/>
  <c r="O55" i="28"/>
  <c r="Q55" i="28"/>
  <c r="S55" i="28"/>
  <c r="U55" i="28"/>
  <c r="W55" i="28"/>
  <c r="Y55" i="28"/>
  <c r="I40" i="28"/>
  <c r="K56" i="28"/>
  <c r="M56" i="28"/>
  <c r="O56" i="28"/>
  <c r="Q56" i="28"/>
  <c r="S56" i="28"/>
  <c r="U56" i="28"/>
  <c r="W56" i="28"/>
  <c r="Y56" i="28"/>
  <c r="I64" i="28"/>
  <c r="K57" i="28"/>
  <c r="M57" i="28"/>
  <c r="O57" i="28"/>
  <c r="Q57" i="28"/>
  <c r="S57" i="28"/>
  <c r="U57" i="28"/>
  <c r="W57" i="28"/>
  <c r="Y57" i="28"/>
  <c r="I66" i="28"/>
  <c r="K61" i="28"/>
  <c r="M61" i="28"/>
  <c r="O61" i="28"/>
  <c r="Q61" i="28"/>
  <c r="S61" i="28"/>
  <c r="U61" i="28"/>
  <c r="W61" i="28"/>
  <c r="Y61" i="28"/>
  <c r="I67" i="28"/>
  <c r="K63" i="28"/>
  <c r="M63" i="28"/>
  <c r="O63" i="28"/>
  <c r="Q63" i="28"/>
  <c r="S63" i="28"/>
  <c r="U63" i="28"/>
  <c r="W63" i="28"/>
  <c r="Y63" i="28"/>
  <c r="I69" i="28"/>
  <c r="K58" i="28"/>
  <c r="M58" i="28"/>
  <c r="O58" i="28"/>
  <c r="Q58" i="28"/>
  <c r="S58" i="28"/>
  <c r="U58" i="28"/>
  <c r="W58" i="28"/>
  <c r="Y58" i="28"/>
  <c r="I68" i="28"/>
  <c r="K59" i="28"/>
  <c r="M59" i="28"/>
  <c r="O59" i="28"/>
  <c r="Q59" i="28"/>
  <c r="S59" i="28"/>
  <c r="U59" i="28"/>
  <c r="W59" i="28"/>
  <c r="Y59" i="28"/>
  <c r="I71" i="28"/>
  <c r="K64" i="28"/>
  <c r="M64" i="28"/>
  <c r="O64" i="28"/>
  <c r="Q64" i="28"/>
  <c r="S64" i="28"/>
  <c r="U64" i="28"/>
  <c r="W64" i="28"/>
  <c r="Y64" i="28"/>
  <c r="I75" i="28"/>
  <c r="K65" i="28"/>
  <c r="M65" i="28"/>
  <c r="O65" i="28"/>
  <c r="Q65" i="28"/>
  <c r="S65" i="28"/>
  <c r="U65" i="28"/>
  <c r="W65" i="28"/>
  <c r="Y65" i="28"/>
  <c r="I76" i="28"/>
  <c r="K66" i="28"/>
  <c r="M66" i="28"/>
  <c r="O66" i="28"/>
  <c r="Q66" i="28"/>
  <c r="S66" i="28"/>
  <c r="U66" i="28"/>
  <c r="W66" i="28"/>
  <c r="Y66" i="28"/>
  <c r="I74" i="28"/>
  <c r="K72" i="28"/>
  <c r="M72" i="28"/>
  <c r="O72" i="28"/>
  <c r="Q72" i="28"/>
  <c r="S72" i="28"/>
  <c r="U72" i="28"/>
  <c r="W72" i="28"/>
  <c r="Y72" i="28"/>
  <c r="I77" i="28"/>
  <c r="K73" i="28"/>
  <c r="M73" i="28"/>
  <c r="O73" i="28"/>
  <c r="Q73" i="28"/>
  <c r="S73" i="28"/>
  <c r="U73" i="28"/>
  <c r="W73" i="28"/>
  <c r="Y73" i="28"/>
  <c r="I78" i="28"/>
  <c r="K74" i="28"/>
  <c r="M74" i="28"/>
  <c r="O74" i="28"/>
  <c r="Q74" i="28"/>
  <c r="S74" i="28"/>
  <c r="U74" i="28"/>
  <c r="W74" i="28"/>
  <c r="Y74" i="28"/>
  <c r="I79" i="28"/>
  <c r="K75" i="28"/>
  <c r="M75" i="28"/>
  <c r="O75" i="28"/>
  <c r="Q75" i="28"/>
  <c r="S75" i="28"/>
  <c r="U75" i="28"/>
  <c r="W75" i="28"/>
  <c r="Y75" i="28"/>
  <c r="I80" i="28"/>
  <c r="K76" i="28"/>
  <c r="M76" i="28"/>
  <c r="O76" i="28"/>
  <c r="Q76" i="28"/>
  <c r="S76" i="28"/>
  <c r="U76" i="28"/>
  <c r="W76" i="28"/>
  <c r="Y76" i="28"/>
  <c r="I81" i="28"/>
  <c r="K77" i="28"/>
  <c r="M77" i="28"/>
  <c r="O77" i="28"/>
  <c r="Q77" i="28"/>
  <c r="S77" i="28"/>
  <c r="U77" i="28"/>
  <c r="W77" i="28"/>
  <c r="Y77" i="28"/>
  <c r="I82" i="28"/>
  <c r="K78" i="28"/>
  <c r="M78" i="28"/>
  <c r="O78" i="28"/>
  <c r="Q78" i="28"/>
  <c r="S78" i="28"/>
  <c r="U78" i="28"/>
  <c r="W78" i="28"/>
  <c r="Y78" i="28"/>
  <c r="I83" i="28"/>
  <c r="K79" i="28"/>
  <c r="M79" i="28"/>
  <c r="O79" i="28"/>
  <c r="Q79" i="28"/>
  <c r="S79" i="28"/>
  <c r="U79" i="28"/>
  <c r="W79" i="28"/>
  <c r="Y79" i="28"/>
  <c r="I84" i="28"/>
  <c r="K80" i="28"/>
  <c r="M80" i="28"/>
  <c r="O80" i="28"/>
  <c r="Q80" i="28"/>
  <c r="S80" i="28"/>
  <c r="U80" i="28"/>
  <c r="W80" i="28"/>
  <c r="Y80" i="28"/>
  <c r="I87" i="28"/>
  <c r="K81" i="28"/>
  <c r="M81" i="28"/>
  <c r="O81" i="28"/>
  <c r="Q81" i="28"/>
  <c r="S81" i="28"/>
  <c r="U81" i="28"/>
  <c r="W81" i="28"/>
  <c r="Y81" i="28"/>
  <c r="I88" i="28"/>
  <c r="K82" i="28"/>
  <c r="M82" i="28"/>
  <c r="O82" i="28"/>
  <c r="Q82" i="28"/>
  <c r="S82" i="28"/>
  <c r="U82" i="28"/>
  <c r="W82" i="28"/>
  <c r="Y82" i="28"/>
  <c r="I89" i="28"/>
  <c r="K83" i="28"/>
  <c r="M83" i="28"/>
  <c r="O83" i="28"/>
  <c r="Q83" i="28"/>
  <c r="S83" i="28"/>
  <c r="U83" i="28"/>
  <c r="W83" i="28"/>
  <c r="Y83" i="28"/>
  <c r="I50" i="28"/>
  <c r="K86" i="28"/>
  <c r="M86" i="28"/>
  <c r="O86" i="28"/>
  <c r="Q86" i="28"/>
  <c r="S86" i="28"/>
  <c r="U86" i="28"/>
  <c r="W86" i="28"/>
  <c r="Y86" i="28"/>
  <c r="I96" i="28"/>
  <c r="K96" i="28"/>
  <c r="M96" i="28"/>
  <c r="O96" i="28"/>
  <c r="Q96" i="28"/>
  <c r="S96" i="28"/>
  <c r="U96" i="28"/>
  <c r="W96" i="28"/>
  <c r="Y96" i="28"/>
  <c r="I5" i="28"/>
  <c r="K5" i="28"/>
  <c r="M5" i="28"/>
  <c r="O5" i="28"/>
  <c r="Q5" i="28"/>
  <c r="S5" i="28"/>
  <c r="U5" i="28"/>
  <c r="W5" i="28"/>
  <c r="Y5" i="28"/>
  <c r="I6" i="28"/>
  <c r="K6" i="28"/>
  <c r="M6" i="28"/>
  <c r="O6" i="28"/>
  <c r="Q6" i="28"/>
  <c r="S6" i="28"/>
  <c r="U6" i="28"/>
  <c r="W6" i="28"/>
  <c r="Y6" i="28"/>
  <c r="I12" i="28"/>
  <c r="K11" i="28"/>
  <c r="M11" i="28"/>
  <c r="O11" i="28"/>
  <c r="Q11" i="28"/>
  <c r="S11" i="28"/>
  <c r="U11" i="28"/>
  <c r="W11" i="28"/>
  <c r="Y11" i="28"/>
  <c r="I16" i="28"/>
  <c r="K13" i="28"/>
  <c r="M13" i="28"/>
  <c r="O13" i="28"/>
  <c r="Q13" i="28"/>
  <c r="S13" i="28"/>
  <c r="U13" i="28"/>
  <c r="W13" i="28"/>
  <c r="Y13" i="28"/>
  <c r="I15" i="28"/>
  <c r="K15" i="28"/>
  <c r="M15" i="28"/>
  <c r="O15" i="28"/>
  <c r="Q15" i="28"/>
  <c r="S15" i="28"/>
  <c r="U15" i="28"/>
  <c r="W15" i="28"/>
  <c r="Y15" i="28"/>
  <c r="I19" i="28"/>
  <c r="K18" i="28"/>
  <c r="M18" i="28"/>
  <c r="O18" i="28"/>
  <c r="Q18" i="28"/>
  <c r="S18" i="28"/>
  <c r="U18" i="28"/>
  <c r="W18" i="28"/>
  <c r="Y18" i="28"/>
  <c r="I26" i="28"/>
  <c r="K27" i="28"/>
  <c r="M27" i="28"/>
  <c r="O27" i="28"/>
  <c r="Q27" i="28"/>
  <c r="S27" i="28"/>
  <c r="U27" i="28"/>
  <c r="W27" i="28"/>
  <c r="Y27" i="28"/>
  <c r="I23" i="28"/>
  <c r="K30" i="28"/>
  <c r="M30" i="28"/>
  <c r="O30" i="28"/>
  <c r="Q30" i="28"/>
  <c r="S30" i="28"/>
  <c r="U30" i="28"/>
  <c r="W30" i="28"/>
  <c r="Y30" i="28"/>
  <c r="I44" i="28"/>
  <c r="K34" i="28"/>
  <c r="M34" i="28"/>
  <c r="O34" i="28"/>
  <c r="Q34" i="28"/>
  <c r="S34" i="28"/>
  <c r="U34" i="28"/>
  <c r="W34" i="28"/>
  <c r="Y34" i="28"/>
  <c r="I53" i="28"/>
  <c r="K39" i="28"/>
  <c r="M39" i="28"/>
  <c r="O39" i="28"/>
  <c r="Q39" i="28"/>
  <c r="S39" i="28"/>
  <c r="U39" i="28"/>
  <c r="W39" i="28"/>
  <c r="Y39" i="28"/>
  <c r="I38" i="28"/>
  <c r="K31" i="28"/>
  <c r="M31" i="28"/>
  <c r="O31" i="28"/>
  <c r="Q31" i="28"/>
  <c r="S31" i="28"/>
  <c r="U31" i="28"/>
  <c r="W31" i="28"/>
  <c r="Y31" i="28"/>
  <c r="I39" i="28"/>
  <c r="K40" i="28"/>
  <c r="M40" i="28"/>
  <c r="O40" i="28"/>
  <c r="Q40" i="28"/>
  <c r="S40" i="28"/>
  <c r="U40" i="28"/>
  <c r="W40" i="28"/>
  <c r="Y40" i="28"/>
  <c r="I37" i="28"/>
  <c r="K48" i="28"/>
  <c r="M48" i="28"/>
  <c r="O48" i="28"/>
  <c r="Q48" i="28"/>
  <c r="S48" i="28"/>
  <c r="U48" i="28"/>
  <c r="W48" i="28"/>
  <c r="Y48" i="28"/>
  <c r="I49" i="28"/>
  <c r="K52" i="28"/>
  <c r="M52" i="28"/>
  <c r="O52" i="28"/>
  <c r="Q52" i="28"/>
  <c r="S52" i="28"/>
  <c r="U52" i="28"/>
  <c r="W52" i="28"/>
  <c r="Y52" i="28"/>
  <c r="I48" i="28"/>
  <c r="K53" i="28"/>
  <c r="M53" i="28"/>
  <c r="O53" i="28"/>
  <c r="Q53" i="28"/>
  <c r="S53" i="28"/>
  <c r="U53" i="28"/>
  <c r="W53" i="28"/>
  <c r="Y53" i="28"/>
  <c r="I63" i="28"/>
  <c r="K50" i="28"/>
  <c r="M50" i="28"/>
  <c r="O50" i="28"/>
  <c r="Q50" i="28"/>
  <c r="S50" i="28"/>
  <c r="U50" i="28"/>
  <c r="W50" i="28"/>
  <c r="Y50" i="28"/>
  <c r="I61" i="28"/>
  <c r="K54" i="28"/>
  <c r="M54" i="28"/>
  <c r="O54" i="28"/>
  <c r="Q54" i="28"/>
  <c r="S54" i="28"/>
  <c r="U54" i="28"/>
  <c r="W54" i="28"/>
  <c r="Y54" i="28"/>
  <c r="I65" i="28"/>
  <c r="K60" i="28"/>
  <c r="M60" i="28"/>
  <c r="O60" i="28"/>
  <c r="Q60" i="28"/>
  <c r="S60" i="28"/>
  <c r="U60" i="28"/>
  <c r="W60" i="28"/>
  <c r="Y60" i="28"/>
  <c r="I70" i="28"/>
  <c r="K62" i="28"/>
  <c r="M62" i="28"/>
  <c r="O62" i="28"/>
  <c r="Q62" i="28"/>
  <c r="S62" i="28"/>
  <c r="U62" i="28"/>
  <c r="W62" i="28"/>
  <c r="Y62" i="28"/>
  <c r="I85" i="28"/>
  <c r="K67" i="28"/>
  <c r="M67" i="28"/>
  <c r="O67" i="28"/>
  <c r="Q67" i="28"/>
  <c r="S67" i="28"/>
  <c r="U67" i="28"/>
  <c r="W67" i="28"/>
  <c r="Y67" i="28"/>
  <c r="I86" i="28"/>
  <c r="K68" i="28"/>
  <c r="M68" i="28"/>
  <c r="O68" i="28"/>
  <c r="Q68" i="28"/>
  <c r="S68" i="28"/>
  <c r="U68" i="28"/>
  <c r="W68" i="28"/>
  <c r="Y68" i="28"/>
  <c r="I90" i="28"/>
  <c r="K69" i="28"/>
  <c r="M69" i="28"/>
  <c r="O69" i="28"/>
  <c r="Q69" i="28"/>
  <c r="S69" i="28"/>
  <c r="U69" i="28"/>
  <c r="W69" i="28"/>
  <c r="Y69" i="28"/>
  <c r="I72" i="28"/>
  <c r="K70" i="28"/>
  <c r="M70" i="28"/>
  <c r="O70" i="28"/>
  <c r="Q70" i="28"/>
  <c r="S70" i="28"/>
  <c r="U70" i="28"/>
  <c r="W70" i="28"/>
  <c r="Y70" i="28"/>
  <c r="I73" i="28"/>
  <c r="K71" i="28"/>
  <c r="M71" i="28"/>
  <c r="O71" i="28"/>
  <c r="Q71" i="28"/>
  <c r="S71" i="28"/>
  <c r="U71" i="28"/>
  <c r="W71" i="28"/>
  <c r="Y71" i="28"/>
  <c r="E59" i="29" l="1"/>
  <c r="E62" i="29"/>
  <c r="E55" i="29"/>
  <c r="E54" i="29"/>
  <c r="E43" i="29"/>
  <c r="E61" i="29"/>
  <c r="E60" i="29"/>
  <c r="E44" i="29"/>
  <c r="E59" i="28"/>
  <c r="E27" i="28"/>
  <c r="E62" i="28"/>
  <c r="E58" i="28"/>
  <c r="E91" i="28"/>
  <c r="E28" i="28"/>
  <c r="AA4" i="27"/>
  <c r="I10" i="27"/>
  <c r="K10" i="27"/>
  <c r="M10" i="27"/>
  <c r="O10" i="27"/>
  <c r="Q10" i="27"/>
  <c r="S10" i="27"/>
  <c r="U10" i="27"/>
  <c r="W10" i="27"/>
  <c r="Y10" i="27"/>
  <c r="AA10" i="27"/>
  <c r="AC10" i="27"/>
  <c r="I15" i="27"/>
  <c r="K15" i="27"/>
  <c r="M15" i="27"/>
  <c r="O15" i="27"/>
  <c r="Q15" i="27"/>
  <c r="S15" i="27"/>
  <c r="U15" i="27"/>
  <c r="W15" i="27"/>
  <c r="Y15" i="27"/>
  <c r="AA15" i="27"/>
  <c r="AC15" i="27"/>
  <c r="Y8" i="26"/>
  <c r="AA8" i="26"/>
  <c r="AC8" i="26"/>
  <c r="Y12" i="26"/>
  <c r="AA12" i="26"/>
  <c r="AC12" i="26"/>
  <c r="Y10" i="26"/>
  <c r="AA10" i="26"/>
  <c r="AC10" i="26"/>
  <c r="Y16" i="26"/>
  <c r="AA16" i="26"/>
  <c r="AC16" i="26"/>
  <c r="Y19" i="26"/>
  <c r="AA19" i="26"/>
  <c r="AC19" i="26"/>
  <c r="Y29" i="26"/>
  <c r="AA29" i="26"/>
  <c r="AC29" i="26"/>
  <c r="Y41" i="26"/>
  <c r="AA41" i="26"/>
  <c r="AC41" i="26"/>
  <c r="Y4" i="26"/>
  <c r="AA4" i="26"/>
  <c r="AC4" i="26"/>
  <c r="Y5" i="26"/>
  <c r="AA5" i="26"/>
  <c r="AC5" i="26"/>
  <c r="Y9" i="26"/>
  <c r="AA9" i="26"/>
  <c r="AC9" i="26"/>
  <c r="Y7" i="26"/>
  <c r="AA7" i="26"/>
  <c r="AC7" i="26"/>
  <c r="Y13" i="26"/>
  <c r="AA13" i="26"/>
  <c r="AC13" i="26"/>
  <c r="Y20" i="26"/>
  <c r="AA20" i="26"/>
  <c r="AC20" i="26"/>
  <c r="Y23" i="26"/>
  <c r="AA23" i="26"/>
  <c r="AC23" i="26"/>
  <c r="Y25" i="26"/>
  <c r="AA25" i="26"/>
  <c r="AC25" i="26"/>
  <c r="Y27" i="26"/>
  <c r="AA27" i="26"/>
  <c r="AC27" i="26"/>
  <c r="Y34" i="26"/>
  <c r="AA34" i="26"/>
  <c r="AC34" i="26"/>
  <c r="Y36" i="26"/>
  <c r="AA36" i="26"/>
  <c r="AC36" i="26"/>
  <c r="Y40" i="26"/>
  <c r="AA40" i="26"/>
  <c r="AC40" i="26"/>
  <c r="Y24" i="26"/>
  <c r="AA24" i="26"/>
  <c r="AC24" i="26"/>
  <c r="Y44" i="26"/>
  <c r="AA44" i="26"/>
  <c r="AC44" i="26"/>
  <c r="Y47" i="26"/>
  <c r="AA47" i="26"/>
  <c r="AC47" i="26"/>
  <c r="Y49" i="26"/>
  <c r="AA49" i="26"/>
  <c r="AC49" i="26"/>
  <c r="Y50" i="26"/>
  <c r="AA50" i="26"/>
  <c r="AC50" i="26"/>
  <c r="Y33" i="26"/>
  <c r="AA33" i="26"/>
  <c r="AC33" i="26"/>
  <c r="Y26" i="26"/>
  <c r="AA26" i="26"/>
  <c r="AC26" i="26"/>
  <c r="Y46" i="26"/>
  <c r="AA46" i="26"/>
  <c r="AC46" i="26"/>
  <c r="Y56" i="26"/>
  <c r="AA56" i="26"/>
  <c r="AC56" i="26"/>
  <c r="Y52" i="26"/>
  <c r="AA52" i="26"/>
  <c r="AC52" i="26"/>
  <c r="Y53" i="26"/>
  <c r="AA53" i="26"/>
  <c r="AC53" i="26"/>
  <c r="Y54" i="26"/>
  <c r="AA54" i="26"/>
  <c r="AC54" i="26"/>
  <c r="Y55" i="26"/>
  <c r="AA55" i="26"/>
  <c r="AC55" i="26"/>
  <c r="Y59" i="26"/>
  <c r="AA59" i="26"/>
  <c r="AC59" i="26"/>
  <c r="Y60" i="26"/>
  <c r="AA60" i="26"/>
  <c r="AC60" i="26"/>
  <c r="Y61" i="26"/>
  <c r="AA61" i="26"/>
  <c r="AC61" i="26"/>
  <c r="Y57" i="26"/>
  <c r="AA57" i="26"/>
  <c r="AC57" i="26"/>
  <c r="Y62" i="26"/>
  <c r="AA62" i="26"/>
  <c r="AC62" i="26"/>
  <c r="Y65" i="26"/>
  <c r="AA65" i="26"/>
  <c r="AC65" i="26"/>
  <c r="Y66" i="26"/>
  <c r="AA66" i="26"/>
  <c r="AC66" i="26"/>
  <c r="Y63" i="26"/>
  <c r="AA63" i="26"/>
  <c r="AC63" i="26"/>
  <c r="Y68" i="26"/>
  <c r="AA68" i="26"/>
  <c r="AC68" i="26"/>
  <c r="Y69" i="26"/>
  <c r="AA69" i="26"/>
  <c r="AC69" i="26"/>
  <c r="Y70" i="26"/>
  <c r="AA70" i="26"/>
  <c r="AC70" i="26"/>
  <c r="Y38" i="26"/>
  <c r="AA38" i="26"/>
  <c r="AC38" i="26"/>
  <c r="Y6" i="26"/>
  <c r="AA6" i="26"/>
  <c r="AC6" i="26"/>
  <c r="Y14" i="26"/>
  <c r="AA14" i="26"/>
  <c r="AC14" i="26"/>
  <c r="Y15" i="26"/>
  <c r="AA15" i="26"/>
  <c r="AC15" i="26"/>
  <c r="Y11" i="26"/>
  <c r="AA11" i="26"/>
  <c r="AC11" i="26"/>
  <c r="Y17" i="26"/>
  <c r="AA17" i="26"/>
  <c r="AC17" i="26"/>
  <c r="Y18" i="26"/>
  <c r="AA18" i="26"/>
  <c r="AC18" i="26"/>
  <c r="Y21" i="26"/>
  <c r="AA21" i="26"/>
  <c r="AC21" i="26"/>
  <c r="Y22" i="26"/>
  <c r="AA22" i="26"/>
  <c r="AC22" i="26"/>
  <c r="Y28" i="26"/>
  <c r="AA28" i="26"/>
  <c r="AC28" i="26"/>
  <c r="Y30" i="26"/>
  <c r="AA30" i="26"/>
  <c r="AC30" i="26"/>
  <c r="Y42" i="26"/>
  <c r="AA42" i="26"/>
  <c r="AC42" i="26"/>
  <c r="Y45" i="26"/>
  <c r="AA45" i="26"/>
  <c r="AC45" i="26"/>
  <c r="Y43" i="26"/>
  <c r="AA43" i="26"/>
  <c r="AC43" i="26"/>
  <c r="Y48" i="26"/>
  <c r="AA48" i="26"/>
  <c r="AC48" i="26"/>
  <c r="Y51" i="26"/>
  <c r="AA51" i="26"/>
  <c r="AC51" i="26"/>
  <c r="Y64" i="26"/>
  <c r="AA64" i="26"/>
  <c r="AC64" i="26"/>
  <c r="Y58" i="26"/>
  <c r="AA58" i="26"/>
  <c r="AC58" i="26"/>
  <c r="Y67" i="26"/>
  <c r="AA67" i="26"/>
  <c r="AC67" i="26"/>
  <c r="W8" i="26"/>
  <c r="W12" i="26"/>
  <c r="W10" i="26"/>
  <c r="W16" i="26"/>
  <c r="W19" i="26"/>
  <c r="W29" i="26"/>
  <c r="W41" i="26"/>
  <c r="W4" i="26"/>
  <c r="W5" i="26"/>
  <c r="W9" i="26"/>
  <c r="W7" i="26"/>
  <c r="W13" i="26"/>
  <c r="W20" i="26"/>
  <c r="W23" i="26"/>
  <c r="W25" i="26"/>
  <c r="W27" i="26"/>
  <c r="W34" i="26"/>
  <c r="W36" i="26"/>
  <c r="W40" i="26"/>
  <c r="W24" i="26"/>
  <c r="W44" i="26"/>
  <c r="W47" i="26"/>
  <c r="W49" i="26"/>
  <c r="W50" i="26"/>
  <c r="W33" i="26"/>
  <c r="W26" i="26"/>
  <c r="W46" i="26"/>
  <c r="W56" i="26"/>
  <c r="W52" i="26"/>
  <c r="W53" i="26"/>
  <c r="W54" i="26"/>
  <c r="W55" i="26"/>
  <c r="W59" i="26"/>
  <c r="W60" i="26"/>
  <c r="W61" i="26"/>
  <c r="W57" i="26"/>
  <c r="W62" i="26"/>
  <c r="W65" i="26"/>
  <c r="W66" i="26"/>
  <c r="W63" i="26"/>
  <c r="W68" i="26"/>
  <c r="W69" i="26"/>
  <c r="W70" i="26"/>
  <c r="W38" i="26"/>
  <c r="W6" i="26"/>
  <c r="W14" i="26"/>
  <c r="W15" i="26"/>
  <c r="W11" i="26"/>
  <c r="W17" i="26"/>
  <c r="W18" i="26"/>
  <c r="W21" i="26"/>
  <c r="W22" i="26"/>
  <c r="W28" i="26"/>
  <c r="W30" i="26"/>
  <c r="W42" i="26"/>
  <c r="W45" i="26"/>
  <c r="W43" i="26"/>
  <c r="W48" i="26"/>
  <c r="W51" i="26"/>
  <c r="W64" i="26"/>
  <c r="W58" i="26"/>
  <c r="W67" i="26"/>
  <c r="M8" i="26"/>
  <c r="O8" i="26"/>
  <c r="Q8" i="26"/>
  <c r="S8" i="26"/>
  <c r="U8" i="26"/>
  <c r="M12" i="26"/>
  <c r="O12" i="26"/>
  <c r="Q12" i="26"/>
  <c r="S12" i="26"/>
  <c r="U12" i="26"/>
  <c r="M10" i="26"/>
  <c r="O10" i="26"/>
  <c r="Q10" i="26"/>
  <c r="S10" i="26"/>
  <c r="U10" i="26"/>
  <c r="M16" i="26"/>
  <c r="O16" i="26"/>
  <c r="Q16" i="26"/>
  <c r="S16" i="26"/>
  <c r="U16" i="26"/>
  <c r="M19" i="26"/>
  <c r="O19" i="26"/>
  <c r="Q19" i="26"/>
  <c r="S19" i="26"/>
  <c r="U19" i="26"/>
  <c r="M29" i="26"/>
  <c r="O29" i="26"/>
  <c r="Q29" i="26"/>
  <c r="S29" i="26"/>
  <c r="U29" i="26"/>
  <c r="M41" i="26"/>
  <c r="O41" i="26"/>
  <c r="Q41" i="26"/>
  <c r="S41" i="26"/>
  <c r="U41" i="26"/>
  <c r="M4" i="26"/>
  <c r="O4" i="26"/>
  <c r="Q4" i="26"/>
  <c r="S4" i="26"/>
  <c r="U4" i="26"/>
  <c r="M5" i="26"/>
  <c r="O5" i="26"/>
  <c r="Q5" i="26"/>
  <c r="S5" i="26"/>
  <c r="U5" i="26"/>
  <c r="M9" i="26"/>
  <c r="O9" i="26"/>
  <c r="Q9" i="26"/>
  <c r="S9" i="26"/>
  <c r="U9" i="26"/>
  <c r="M7" i="26"/>
  <c r="O7" i="26"/>
  <c r="Q7" i="26"/>
  <c r="S7" i="26"/>
  <c r="U7" i="26"/>
  <c r="M13" i="26"/>
  <c r="O13" i="26"/>
  <c r="Q13" i="26"/>
  <c r="S13" i="26"/>
  <c r="U13" i="26"/>
  <c r="M20" i="26"/>
  <c r="O20" i="26"/>
  <c r="Q20" i="26"/>
  <c r="S20" i="26"/>
  <c r="U20" i="26"/>
  <c r="M23" i="26"/>
  <c r="O23" i="26"/>
  <c r="Q23" i="26"/>
  <c r="S23" i="26"/>
  <c r="U23" i="26"/>
  <c r="M25" i="26"/>
  <c r="O25" i="26"/>
  <c r="Q25" i="26"/>
  <c r="S25" i="26"/>
  <c r="U25" i="26"/>
  <c r="M27" i="26"/>
  <c r="O27" i="26"/>
  <c r="Q27" i="26"/>
  <c r="S27" i="26"/>
  <c r="U27" i="26"/>
  <c r="M34" i="26"/>
  <c r="O34" i="26"/>
  <c r="Q34" i="26"/>
  <c r="S34" i="26"/>
  <c r="U34" i="26"/>
  <c r="M36" i="26"/>
  <c r="O36" i="26"/>
  <c r="Q36" i="26"/>
  <c r="S36" i="26"/>
  <c r="U36" i="26"/>
  <c r="M40" i="26"/>
  <c r="O40" i="26"/>
  <c r="Q40" i="26"/>
  <c r="S40" i="26"/>
  <c r="U40" i="26"/>
  <c r="M24" i="26"/>
  <c r="O24" i="26"/>
  <c r="Q24" i="26"/>
  <c r="S24" i="26"/>
  <c r="U24" i="26"/>
  <c r="M44" i="26"/>
  <c r="O44" i="26"/>
  <c r="Q44" i="26"/>
  <c r="S44" i="26"/>
  <c r="U44" i="26"/>
  <c r="M47" i="26"/>
  <c r="O47" i="26"/>
  <c r="Q47" i="26"/>
  <c r="S47" i="26"/>
  <c r="U47" i="26"/>
  <c r="M49" i="26"/>
  <c r="O49" i="26"/>
  <c r="Q49" i="26"/>
  <c r="S49" i="26"/>
  <c r="U49" i="26"/>
  <c r="M50" i="26"/>
  <c r="O50" i="26"/>
  <c r="Q50" i="26"/>
  <c r="S50" i="26"/>
  <c r="U50" i="26"/>
  <c r="M33" i="26"/>
  <c r="O33" i="26"/>
  <c r="Q33" i="26"/>
  <c r="S33" i="26"/>
  <c r="U33" i="26"/>
  <c r="M26" i="26"/>
  <c r="O26" i="26"/>
  <c r="Q26" i="26"/>
  <c r="S26" i="26"/>
  <c r="U26" i="26"/>
  <c r="M46" i="26"/>
  <c r="O46" i="26"/>
  <c r="Q46" i="26"/>
  <c r="S46" i="26"/>
  <c r="U46" i="26"/>
  <c r="M56" i="26"/>
  <c r="O56" i="26"/>
  <c r="Q56" i="26"/>
  <c r="S56" i="26"/>
  <c r="U56" i="26"/>
  <c r="M52" i="26"/>
  <c r="O52" i="26"/>
  <c r="Q52" i="26"/>
  <c r="S52" i="26"/>
  <c r="U52" i="26"/>
  <c r="M53" i="26"/>
  <c r="O53" i="26"/>
  <c r="Q53" i="26"/>
  <c r="S53" i="26"/>
  <c r="U53" i="26"/>
  <c r="M54" i="26"/>
  <c r="O54" i="26"/>
  <c r="Q54" i="26"/>
  <c r="S54" i="26"/>
  <c r="U54" i="26"/>
  <c r="M55" i="26"/>
  <c r="O55" i="26"/>
  <c r="Q55" i="26"/>
  <c r="S55" i="26"/>
  <c r="U55" i="26"/>
  <c r="M59" i="26"/>
  <c r="O59" i="26"/>
  <c r="Q59" i="26"/>
  <c r="S59" i="26"/>
  <c r="U59" i="26"/>
  <c r="M60" i="26"/>
  <c r="O60" i="26"/>
  <c r="Q60" i="26"/>
  <c r="S60" i="26"/>
  <c r="U60" i="26"/>
  <c r="M61" i="26"/>
  <c r="O61" i="26"/>
  <c r="Q61" i="26"/>
  <c r="S61" i="26"/>
  <c r="U61" i="26"/>
  <c r="M57" i="26"/>
  <c r="O57" i="26"/>
  <c r="Q57" i="26"/>
  <c r="S57" i="26"/>
  <c r="U57" i="26"/>
  <c r="M62" i="26"/>
  <c r="O62" i="26"/>
  <c r="Q62" i="26"/>
  <c r="S62" i="26"/>
  <c r="U62" i="26"/>
  <c r="M65" i="26"/>
  <c r="O65" i="26"/>
  <c r="Q65" i="26"/>
  <c r="S65" i="26"/>
  <c r="U65" i="26"/>
  <c r="M66" i="26"/>
  <c r="O66" i="26"/>
  <c r="Q66" i="26"/>
  <c r="S66" i="26"/>
  <c r="U66" i="26"/>
  <c r="M63" i="26"/>
  <c r="O63" i="26"/>
  <c r="Q63" i="26"/>
  <c r="S63" i="26"/>
  <c r="U63" i="26"/>
  <c r="M68" i="26"/>
  <c r="O68" i="26"/>
  <c r="Q68" i="26"/>
  <c r="S68" i="26"/>
  <c r="U68" i="26"/>
  <c r="M69" i="26"/>
  <c r="O69" i="26"/>
  <c r="Q69" i="26"/>
  <c r="S69" i="26"/>
  <c r="U69" i="26"/>
  <c r="M70" i="26"/>
  <c r="O70" i="26"/>
  <c r="Q70" i="26"/>
  <c r="S70" i="26"/>
  <c r="U70" i="26"/>
  <c r="M38" i="26"/>
  <c r="O38" i="26"/>
  <c r="Q38" i="26"/>
  <c r="S38" i="26"/>
  <c r="U38" i="26"/>
  <c r="M6" i="26"/>
  <c r="O6" i="26"/>
  <c r="Q6" i="26"/>
  <c r="S6" i="26"/>
  <c r="U6" i="26"/>
  <c r="M14" i="26"/>
  <c r="O14" i="26"/>
  <c r="Q14" i="26"/>
  <c r="S14" i="26"/>
  <c r="U14" i="26"/>
  <c r="M15" i="26"/>
  <c r="O15" i="26"/>
  <c r="Q15" i="26"/>
  <c r="S15" i="26"/>
  <c r="U15" i="26"/>
  <c r="M11" i="26"/>
  <c r="O11" i="26"/>
  <c r="Q11" i="26"/>
  <c r="S11" i="26"/>
  <c r="U11" i="26"/>
  <c r="M17" i="26"/>
  <c r="O17" i="26"/>
  <c r="Q17" i="26"/>
  <c r="S17" i="26"/>
  <c r="U17" i="26"/>
  <c r="M18" i="26"/>
  <c r="O18" i="26"/>
  <c r="Q18" i="26"/>
  <c r="S18" i="26"/>
  <c r="U18" i="26"/>
  <c r="M21" i="26"/>
  <c r="O21" i="26"/>
  <c r="Q21" i="26"/>
  <c r="S21" i="26"/>
  <c r="U21" i="26"/>
  <c r="M22" i="26"/>
  <c r="O22" i="26"/>
  <c r="Q22" i="26"/>
  <c r="S22" i="26"/>
  <c r="U22" i="26"/>
  <c r="M28" i="26"/>
  <c r="O28" i="26"/>
  <c r="Q28" i="26"/>
  <c r="S28" i="26"/>
  <c r="U28" i="26"/>
  <c r="M30" i="26"/>
  <c r="O30" i="26"/>
  <c r="Q30" i="26"/>
  <c r="S30" i="26"/>
  <c r="U30" i="26"/>
  <c r="M42" i="26"/>
  <c r="O42" i="26"/>
  <c r="Q42" i="26"/>
  <c r="S42" i="26"/>
  <c r="U42" i="26"/>
  <c r="M45" i="26"/>
  <c r="O45" i="26"/>
  <c r="Q45" i="26"/>
  <c r="S45" i="26"/>
  <c r="U45" i="26"/>
  <c r="M43" i="26"/>
  <c r="O43" i="26"/>
  <c r="Q43" i="26"/>
  <c r="S43" i="26"/>
  <c r="U43" i="26"/>
  <c r="M48" i="26"/>
  <c r="O48" i="26"/>
  <c r="Q48" i="26"/>
  <c r="S48" i="26"/>
  <c r="U48" i="26"/>
  <c r="M51" i="26"/>
  <c r="O51" i="26"/>
  <c r="Q51" i="26"/>
  <c r="S51" i="26"/>
  <c r="U51" i="26"/>
  <c r="M64" i="26"/>
  <c r="O64" i="26"/>
  <c r="Q64" i="26"/>
  <c r="S64" i="26"/>
  <c r="U64" i="26"/>
  <c r="M58" i="26"/>
  <c r="O58" i="26"/>
  <c r="Q58" i="26"/>
  <c r="S58" i="26"/>
  <c r="U58" i="26"/>
  <c r="M67" i="26"/>
  <c r="O67" i="26"/>
  <c r="Q67" i="26"/>
  <c r="S67" i="26"/>
  <c r="U67" i="26"/>
  <c r="K8" i="26"/>
  <c r="K12" i="26"/>
  <c r="K10" i="26"/>
  <c r="K16" i="26"/>
  <c r="K19" i="26"/>
  <c r="K29" i="26"/>
  <c r="K41" i="26"/>
  <c r="K4" i="26"/>
  <c r="K5" i="26"/>
  <c r="K9" i="26"/>
  <c r="K7" i="26"/>
  <c r="K13" i="26"/>
  <c r="K20" i="26"/>
  <c r="K23" i="26"/>
  <c r="K25" i="26"/>
  <c r="K27" i="26"/>
  <c r="K34" i="26"/>
  <c r="K36" i="26"/>
  <c r="K40" i="26"/>
  <c r="K24" i="26"/>
  <c r="K44" i="26"/>
  <c r="K47" i="26"/>
  <c r="K49" i="26"/>
  <c r="K50" i="26"/>
  <c r="K33" i="26"/>
  <c r="K26" i="26"/>
  <c r="K46" i="26"/>
  <c r="K56" i="26"/>
  <c r="K52" i="26"/>
  <c r="K53" i="26"/>
  <c r="K54" i="26"/>
  <c r="K55" i="26"/>
  <c r="K59" i="26"/>
  <c r="K60" i="26"/>
  <c r="K61" i="26"/>
  <c r="K57" i="26"/>
  <c r="K62" i="26"/>
  <c r="K65" i="26"/>
  <c r="K66" i="26"/>
  <c r="K63" i="26"/>
  <c r="K68" i="26"/>
  <c r="K69" i="26"/>
  <c r="K70" i="26"/>
  <c r="K38" i="26"/>
  <c r="K6" i="26"/>
  <c r="K14" i="26"/>
  <c r="K15" i="26"/>
  <c r="K11" i="26"/>
  <c r="K17" i="26"/>
  <c r="K18" i="26"/>
  <c r="K21" i="26"/>
  <c r="K22" i="26"/>
  <c r="K28" i="26"/>
  <c r="K30" i="26"/>
  <c r="K42" i="26"/>
  <c r="K45" i="26"/>
  <c r="K43" i="26"/>
  <c r="K48" i="26"/>
  <c r="K51" i="26"/>
  <c r="K64" i="26"/>
  <c r="K58" i="26"/>
  <c r="K67" i="26"/>
  <c r="I8" i="26"/>
  <c r="I12" i="26"/>
  <c r="I10" i="26"/>
  <c r="I16" i="26"/>
  <c r="I19" i="26"/>
  <c r="I29" i="26"/>
  <c r="I41" i="26"/>
  <c r="I4" i="26"/>
  <c r="I5" i="26"/>
  <c r="I9" i="26"/>
  <c r="I7" i="26"/>
  <c r="I13" i="26"/>
  <c r="I20" i="26"/>
  <c r="I23" i="26"/>
  <c r="I25" i="26"/>
  <c r="I27" i="26"/>
  <c r="I34" i="26"/>
  <c r="I36" i="26"/>
  <c r="I40" i="26"/>
  <c r="I24" i="26"/>
  <c r="I44" i="26"/>
  <c r="I47" i="26"/>
  <c r="I49" i="26"/>
  <c r="I50" i="26"/>
  <c r="I33" i="26"/>
  <c r="I26" i="26"/>
  <c r="I46" i="26"/>
  <c r="I56" i="26"/>
  <c r="I52" i="26"/>
  <c r="I53" i="26"/>
  <c r="I54" i="26"/>
  <c r="I55" i="26"/>
  <c r="I59" i="26"/>
  <c r="I60" i="26"/>
  <c r="I61" i="26"/>
  <c r="I57" i="26"/>
  <c r="I62" i="26"/>
  <c r="I65" i="26"/>
  <c r="I66" i="26"/>
  <c r="I63" i="26"/>
  <c r="I68" i="26"/>
  <c r="I69" i="26"/>
  <c r="I70" i="26"/>
  <c r="I38" i="26"/>
  <c r="I6" i="26"/>
  <c r="I14" i="26"/>
  <c r="I15" i="26"/>
  <c r="I11" i="26"/>
  <c r="I17" i="26"/>
  <c r="I18" i="26"/>
  <c r="I21" i="26"/>
  <c r="I22" i="26"/>
  <c r="I28" i="26"/>
  <c r="I30" i="26"/>
  <c r="I42" i="26"/>
  <c r="I45" i="26"/>
  <c r="I43" i="26"/>
  <c r="I48" i="26"/>
  <c r="I51" i="26"/>
  <c r="I64" i="26"/>
  <c r="I58" i="26"/>
  <c r="I67" i="26"/>
  <c r="I31" i="26"/>
  <c r="I71" i="26"/>
  <c r="I72" i="26"/>
  <c r="I32" i="26"/>
  <c r="I73" i="26"/>
  <c r="X121" i="29"/>
  <c r="V121" i="29"/>
  <c r="T121" i="29"/>
  <c r="R121" i="29"/>
  <c r="P121" i="29"/>
  <c r="N121" i="29"/>
  <c r="L121" i="29"/>
  <c r="J121" i="29"/>
  <c r="H121" i="29"/>
  <c r="X120" i="29"/>
  <c r="V120" i="29"/>
  <c r="T120" i="29"/>
  <c r="R120" i="29"/>
  <c r="P120" i="29"/>
  <c r="N120" i="29"/>
  <c r="L120" i="29"/>
  <c r="J120" i="29"/>
  <c r="H120" i="29"/>
  <c r="X119" i="29"/>
  <c r="V119" i="29"/>
  <c r="T119" i="29"/>
  <c r="R119" i="29"/>
  <c r="P119" i="29"/>
  <c r="N119" i="29"/>
  <c r="L119" i="29"/>
  <c r="J119" i="29"/>
  <c r="H119" i="29"/>
  <c r="X118" i="29"/>
  <c r="V118" i="29"/>
  <c r="T118" i="29"/>
  <c r="R118" i="29"/>
  <c r="P118" i="29"/>
  <c r="N118" i="29"/>
  <c r="L118" i="29"/>
  <c r="J118" i="29"/>
  <c r="H118" i="29"/>
  <c r="X117" i="29"/>
  <c r="V117" i="29"/>
  <c r="T117" i="29"/>
  <c r="R117" i="29"/>
  <c r="P117" i="29"/>
  <c r="N117" i="29"/>
  <c r="L117" i="29"/>
  <c r="J117" i="29"/>
  <c r="H117" i="29"/>
  <c r="X116" i="29"/>
  <c r="V116" i="29"/>
  <c r="T116" i="29"/>
  <c r="R116" i="29"/>
  <c r="P116" i="29"/>
  <c r="N116" i="29"/>
  <c r="L116" i="29"/>
  <c r="J116" i="29"/>
  <c r="H116" i="29"/>
  <c r="X115" i="29"/>
  <c r="V115" i="29"/>
  <c r="T115" i="29"/>
  <c r="R115" i="29"/>
  <c r="P115" i="29"/>
  <c r="N115" i="29"/>
  <c r="L115" i="29"/>
  <c r="J115" i="29"/>
  <c r="H115" i="29"/>
  <c r="X114" i="29"/>
  <c r="V114" i="29"/>
  <c r="T114" i="29"/>
  <c r="R114" i="29"/>
  <c r="P114" i="29"/>
  <c r="N114" i="29"/>
  <c r="L114" i="29"/>
  <c r="J114" i="29"/>
  <c r="H114" i="29"/>
  <c r="X113" i="29"/>
  <c r="V113" i="29"/>
  <c r="T113" i="29"/>
  <c r="R113" i="29"/>
  <c r="P113" i="29"/>
  <c r="N113" i="29"/>
  <c r="L113" i="29"/>
  <c r="J113" i="29"/>
  <c r="H113" i="29"/>
  <c r="X112" i="29"/>
  <c r="V112" i="29"/>
  <c r="T112" i="29"/>
  <c r="R112" i="29"/>
  <c r="P112" i="29"/>
  <c r="N112" i="29"/>
  <c r="L112" i="29"/>
  <c r="J112" i="29"/>
  <c r="H112" i="29"/>
  <c r="E46" i="29"/>
  <c r="E39" i="29"/>
  <c r="E38" i="29"/>
  <c r="Y31" i="29"/>
  <c r="W31" i="29"/>
  <c r="U31" i="29"/>
  <c r="S31" i="29"/>
  <c r="Q31" i="29"/>
  <c r="O31" i="29"/>
  <c r="M31" i="29"/>
  <c r="K31" i="29"/>
  <c r="I31" i="29"/>
  <c r="Y25" i="29"/>
  <c r="W25" i="29"/>
  <c r="U25" i="29"/>
  <c r="S25" i="29"/>
  <c r="Q25" i="29"/>
  <c r="O25" i="29"/>
  <c r="M25" i="29"/>
  <c r="K25" i="29"/>
  <c r="I29" i="29"/>
  <c r="Y4" i="29"/>
  <c r="W4" i="29"/>
  <c r="U4" i="29"/>
  <c r="S4" i="29"/>
  <c r="Q4" i="29"/>
  <c r="O4" i="29"/>
  <c r="M4" i="29"/>
  <c r="K4" i="29"/>
  <c r="I4" i="29"/>
  <c r="Y98" i="28"/>
  <c r="X98" i="28"/>
  <c r="W98" i="28"/>
  <c r="V98" i="28"/>
  <c r="U98" i="28"/>
  <c r="T98" i="28"/>
  <c r="S98" i="28"/>
  <c r="R98" i="28"/>
  <c r="Q98" i="28"/>
  <c r="P98" i="28"/>
  <c r="O98" i="28"/>
  <c r="N98" i="28"/>
  <c r="M98" i="28"/>
  <c r="L98" i="28"/>
  <c r="K98" i="28"/>
  <c r="J98" i="28"/>
  <c r="I98" i="28"/>
  <c r="H98" i="28"/>
  <c r="E69" i="28"/>
  <c r="E67" i="28"/>
  <c r="Y33" i="28"/>
  <c r="W33" i="28"/>
  <c r="U33" i="28"/>
  <c r="S33" i="28"/>
  <c r="Q33" i="28"/>
  <c r="O33" i="28"/>
  <c r="M33" i="28"/>
  <c r="K33" i="28"/>
  <c r="I32" i="28"/>
  <c r="Y32" i="28"/>
  <c r="W32" i="28"/>
  <c r="U32" i="28"/>
  <c r="S32" i="28"/>
  <c r="Q32" i="28"/>
  <c r="O32" i="28"/>
  <c r="M32" i="28"/>
  <c r="K32" i="28"/>
  <c r="I35" i="28"/>
  <c r="Y26" i="28"/>
  <c r="W26" i="28"/>
  <c r="U26" i="28"/>
  <c r="S26" i="28"/>
  <c r="Q26" i="28"/>
  <c r="O26" i="28"/>
  <c r="M26" i="28"/>
  <c r="K26" i="28"/>
  <c r="I30" i="28"/>
  <c r="Y25" i="28"/>
  <c r="W25" i="28"/>
  <c r="U25" i="28"/>
  <c r="S25" i="28"/>
  <c r="Q25" i="28"/>
  <c r="O25" i="28"/>
  <c r="M25" i="28"/>
  <c r="K25" i="28"/>
  <c r="I17" i="28"/>
  <c r="Y23" i="28"/>
  <c r="W23" i="28"/>
  <c r="U23" i="28"/>
  <c r="S23" i="28"/>
  <c r="Q23" i="28"/>
  <c r="O23" i="28"/>
  <c r="M23" i="28"/>
  <c r="K23" i="28"/>
  <c r="I34" i="28"/>
  <c r="Y17" i="28"/>
  <c r="W17" i="28"/>
  <c r="U17" i="28"/>
  <c r="S17" i="28"/>
  <c r="Q17" i="28"/>
  <c r="O17" i="28"/>
  <c r="M17" i="28"/>
  <c r="K17" i="28"/>
  <c r="I18" i="28"/>
  <c r="Y16" i="28"/>
  <c r="W16" i="28"/>
  <c r="U16" i="28"/>
  <c r="S16" i="28"/>
  <c r="Q16" i="28"/>
  <c r="O16" i="28"/>
  <c r="M16" i="28"/>
  <c r="K16" i="28"/>
  <c r="I13" i="28"/>
  <c r="Y4" i="28"/>
  <c r="W4" i="28"/>
  <c r="U4" i="28"/>
  <c r="S4" i="28"/>
  <c r="Q4" i="28"/>
  <c r="O4" i="28"/>
  <c r="M4" i="28"/>
  <c r="K4" i="28"/>
  <c r="I4" i="28"/>
  <c r="AC48" i="27"/>
  <c r="AA48" i="27"/>
  <c r="Y48" i="27"/>
  <c r="W48" i="27"/>
  <c r="U48" i="27"/>
  <c r="S48" i="27"/>
  <c r="Q48" i="27"/>
  <c r="O48" i="27"/>
  <c r="M48" i="27"/>
  <c r="K48" i="27"/>
  <c r="I48" i="27"/>
  <c r="AC54" i="27"/>
  <c r="AA54" i="27"/>
  <c r="Y54" i="27"/>
  <c r="W54" i="27"/>
  <c r="U54" i="27"/>
  <c r="S54" i="27"/>
  <c r="Q54" i="27"/>
  <c r="O54" i="27"/>
  <c r="M54" i="27"/>
  <c r="K54" i="27"/>
  <c r="I54" i="27"/>
  <c r="AC49" i="27"/>
  <c r="AA49" i="27"/>
  <c r="Y49" i="27"/>
  <c r="W49" i="27"/>
  <c r="U49" i="27"/>
  <c r="S49" i="27"/>
  <c r="Q49" i="27"/>
  <c r="O49" i="27"/>
  <c r="M49" i="27"/>
  <c r="K49" i="27"/>
  <c r="I49" i="27"/>
  <c r="AC30" i="27"/>
  <c r="AA30" i="27"/>
  <c r="Y30" i="27"/>
  <c r="W30" i="27"/>
  <c r="U30" i="27"/>
  <c r="S30" i="27"/>
  <c r="Q30" i="27"/>
  <c r="O30" i="27"/>
  <c r="M30" i="27"/>
  <c r="K30" i="27"/>
  <c r="I30" i="27"/>
  <c r="AC44" i="27"/>
  <c r="AA44" i="27"/>
  <c r="Y44" i="27"/>
  <c r="W44" i="27"/>
  <c r="U44" i="27"/>
  <c r="S44" i="27"/>
  <c r="Q44" i="27"/>
  <c r="O44" i="27"/>
  <c r="M44" i="27"/>
  <c r="K44" i="27"/>
  <c r="I44" i="27"/>
  <c r="AC45" i="27"/>
  <c r="AA45" i="27"/>
  <c r="Y45" i="27"/>
  <c r="W45" i="27"/>
  <c r="U45" i="27"/>
  <c r="S45" i="27"/>
  <c r="Q45" i="27"/>
  <c r="O45" i="27"/>
  <c r="M45" i="27"/>
  <c r="K45" i="27"/>
  <c r="I45" i="27"/>
  <c r="AC29" i="27"/>
  <c r="AA29" i="27"/>
  <c r="Y29" i="27"/>
  <c r="W29" i="27"/>
  <c r="U29" i="27"/>
  <c r="S29" i="27"/>
  <c r="Q29" i="27"/>
  <c r="O29" i="27"/>
  <c r="M29" i="27"/>
  <c r="K29" i="27"/>
  <c r="I29" i="27"/>
  <c r="AC42" i="27"/>
  <c r="AA42" i="27"/>
  <c r="Y42" i="27"/>
  <c r="W42" i="27"/>
  <c r="U42" i="27"/>
  <c r="S42" i="27"/>
  <c r="Q42" i="27"/>
  <c r="O42" i="27"/>
  <c r="M42" i="27"/>
  <c r="K42" i="27"/>
  <c r="I42" i="27"/>
  <c r="AC41" i="27"/>
  <c r="AA41" i="27"/>
  <c r="Y41" i="27"/>
  <c r="W41" i="27"/>
  <c r="U41" i="27"/>
  <c r="S41" i="27"/>
  <c r="Q41" i="27"/>
  <c r="O41" i="27"/>
  <c r="M41" i="27"/>
  <c r="K41" i="27"/>
  <c r="I41" i="27"/>
  <c r="AC40" i="27"/>
  <c r="AA40" i="27"/>
  <c r="Y40" i="27"/>
  <c r="W40" i="27"/>
  <c r="U40" i="27"/>
  <c r="S40" i="27"/>
  <c r="Q40" i="27"/>
  <c r="O40" i="27"/>
  <c r="M40" i="27"/>
  <c r="K40" i="27"/>
  <c r="I40" i="27"/>
  <c r="AC43" i="27"/>
  <c r="AA43" i="27"/>
  <c r="Y43" i="27"/>
  <c r="W43" i="27"/>
  <c r="U43" i="27"/>
  <c r="S43" i="27"/>
  <c r="Q43" i="27"/>
  <c r="O43" i="27"/>
  <c r="M43" i="27"/>
  <c r="K43" i="27"/>
  <c r="I43" i="27"/>
  <c r="AC39" i="27"/>
  <c r="AA39" i="27"/>
  <c r="Y39" i="27"/>
  <c r="W39" i="27"/>
  <c r="U39" i="27"/>
  <c r="S39" i="27"/>
  <c r="Q39" i="27"/>
  <c r="O39" i="27"/>
  <c r="M39" i="27"/>
  <c r="K39" i="27"/>
  <c r="I39" i="27"/>
  <c r="AC28" i="27"/>
  <c r="AA28" i="27"/>
  <c r="Y28" i="27"/>
  <c r="W28" i="27"/>
  <c r="U28" i="27"/>
  <c r="S28" i="27"/>
  <c r="Q28" i="27"/>
  <c r="O28" i="27"/>
  <c r="M28" i="27"/>
  <c r="K28" i="27"/>
  <c r="I28" i="27"/>
  <c r="AC47" i="27"/>
  <c r="AA47" i="27"/>
  <c r="Y47" i="27"/>
  <c r="W47" i="27"/>
  <c r="U47" i="27"/>
  <c r="S47" i="27"/>
  <c r="Q47" i="27"/>
  <c r="O47" i="27"/>
  <c r="M47" i="27"/>
  <c r="K47" i="27"/>
  <c r="I47" i="27"/>
  <c r="AC27" i="27"/>
  <c r="AA27" i="27"/>
  <c r="Y27" i="27"/>
  <c r="W27" i="27"/>
  <c r="U27" i="27"/>
  <c r="S27" i="27"/>
  <c r="Q27" i="27"/>
  <c r="O27" i="27"/>
  <c r="M27" i="27"/>
  <c r="K27" i="27"/>
  <c r="I27" i="27"/>
  <c r="AC26" i="27"/>
  <c r="AA26" i="27"/>
  <c r="Y26" i="27"/>
  <c r="W26" i="27"/>
  <c r="U26" i="27"/>
  <c r="S26" i="27"/>
  <c r="Q26" i="27"/>
  <c r="O26" i="27"/>
  <c r="M26" i="27"/>
  <c r="K26" i="27"/>
  <c r="I26" i="27"/>
  <c r="AC38" i="27"/>
  <c r="AA38" i="27"/>
  <c r="Y38" i="27"/>
  <c r="W38" i="27"/>
  <c r="U38" i="27"/>
  <c r="S38" i="27"/>
  <c r="Q38" i="27"/>
  <c r="O38" i="27"/>
  <c r="M38" i="27"/>
  <c r="K38" i="27"/>
  <c r="I38" i="27"/>
  <c r="AC46" i="27"/>
  <c r="AA46" i="27"/>
  <c r="Y46" i="27"/>
  <c r="W46" i="27"/>
  <c r="U46" i="27"/>
  <c r="S46" i="27"/>
  <c r="Q46" i="27"/>
  <c r="O46" i="27"/>
  <c r="M46" i="27"/>
  <c r="K46" i="27"/>
  <c r="I46" i="27"/>
  <c r="AC25" i="27"/>
  <c r="AA25" i="27"/>
  <c r="Y25" i="27"/>
  <c r="W25" i="27"/>
  <c r="U25" i="27"/>
  <c r="S25" i="27"/>
  <c r="Q25" i="27"/>
  <c r="O25" i="27"/>
  <c r="M25" i="27"/>
  <c r="K25" i="27"/>
  <c r="I25" i="27"/>
  <c r="AC24" i="27"/>
  <c r="AA24" i="27"/>
  <c r="Y24" i="27"/>
  <c r="W24" i="27"/>
  <c r="U24" i="27"/>
  <c r="S24" i="27"/>
  <c r="Q24" i="27"/>
  <c r="O24" i="27"/>
  <c r="M24" i="27"/>
  <c r="K24" i="27"/>
  <c r="I24" i="27"/>
  <c r="AC20" i="27"/>
  <c r="AA20" i="27"/>
  <c r="Y20" i="27"/>
  <c r="W20" i="27"/>
  <c r="U20" i="27"/>
  <c r="S20" i="27"/>
  <c r="Q20" i="27"/>
  <c r="O20" i="27"/>
  <c r="M20" i="27"/>
  <c r="K20" i="27"/>
  <c r="I20" i="27"/>
  <c r="AC21" i="27"/>
  <c r="AA21" i="27"/>
  <c r="Y21" i="27"/>
  <c r="W21" i="27"/>
  <c r="U21" i="27"/>
  <c r="S21" i="27"/>
  <c r="Q21" i="27"/>
  <c r="O21" i="27"/>
  <c r="M21" i="27"/>
  <c r="K21" i="27"/>
  <c r="I21" i="27"/>
  <c r="AC37" i="27"/>
  <c r="AA37" i="27"/>
  <c r="Y37" i="27"/>
  <c r="W37" i="27"/>
  <c r="U37" i="27"/>
  <c r="S37" i="27"/>
  <c r="Q37" i="27"/>
  <c r="O37" i="27"/>
  <c r="M37" i="27"/>
  <c r="K37" i="27"/>
  <c r="I37" i="27"/>
  <c r="AC22" i="27"/>
  <c r="AA22" i="27"/>
  <c r="Y22" i="27"/>
  <c r="W22" i="27"/>
  <c r="U22" i="27"/>
  <c r="S22" i="27"/>
  <c r="Q22" i="27"/>
  <c r="O22" i="27"/>
  <c r="M22" i="27"/>
  <c r="K22" i="27"/>
  <c r="I22" i="27"/>
  <c r="AC18" i="27"/>
  <c r="AA18" i="27"/>
  <c r="Y18" i="27"/>
  <c r="W18" i="27"/>
  <c r="U18" i="27"/>
  <c r="S18" i="27"/>
  <c r="Q18" i="27"/>
  <c r="O18" i="27"/>
  <c r="M18" i="27"/>
  <c r="K18" i="27"/>
  <c r="I18" i="27"/>
  <c r="AC16" i="27"/>
  <c r="AA16" i="27"/>
  <c r="Y16" i="27"/>
  <c r="W16" i="27"/>
  <c r="U16" i="27"/>
  <c r="S16" i="27"/>
  <c r="Q16" i="27"/>
  <c r="O16" i="27"/>
  <c r="M16" i="27"/>
  <c r="K16" i="27"/>
  <c r="I16" i="27"/>
  <c r="AC13" i="27"/>
  <c r="AA13" i="27"/>
  <c r="Y13" i="27"/>
  <c r="W13" i="27"/>
  <c r="U13" i="27"/>
  <c r="S13" i="27"/>
  <c r="Q13" i="27"/>
  <c r="O13" i="27"/>
  <c r="M13" i="27"/>
  <c r="K13" i="27"/>
  <c r="I13" i="27"/>
  <c r="AC17" i="27"/>
  <c r="AA17" i="27"/>
  <c r="Y17" i="27"/>
  <c r="W17" i="27"/>
  <c r="U17" i="27"/>
  <c r="S17" i="27"/>
  <c r="Q17" i="27"/>
  <c r="O17" i="27"/>
  <c r="M17" i="27"/>
  <c r="K17" i="27"/>
  <c r="I17" i="27"/>
  <c r="AC11" i="27"/>
  <c r="AA11" i="27"/>
  <c r="Y11" i="27"/>
  <c r="W11" i="27"/>
  <c r="U11" i="27"/>
  <c r="S11" i="27"/>
  <c r="Q11" i="27"/>
  <c r="O11" i="27"/>
  <c r="M11" i="27"/>
  <c r="K11" i="27"/>
  <c r="I11" i="27"/>
  <c r="AC19" i="27"/>
  <c r="AA19" i="27"/>
  <c r="Y19" i="27"/>
  <c r="W19" i="27"/>
  <c r="U19" i="27"/>
  <c r="S19" i="27"/>
  <c r="Q19" i="27"/>
  <c r="O19" i="27"/>
  <c r="M19" i="27"/>
  <c r="K19" i="27"/>
  <c r="I19" i="27"/>
  <c r="AC14" i="27"/>
  <c r="AA14" i="27"/>
  <c r="Y14" i="27"/>
  <c r="W14" i="27"/>
  <c r="U14" i="27"/>
  <c r="S14" i="27"/>
  <c r="Q14" i="27"/>
  <c r="O14" i="27"/>
  <c r="M14" i="27"/>
  <c r="K14" i="27"/>
  <c r="I14" i="27"/>
  <c r="AC12" i="27"/>
  <c r="AA12" i="27"/>
  <c r="Y12" i="27"/>
  <c r="W12" i="27"/>
  <c r="U12" i="27"/>
  <c r="S12" i="27"/>
  <c r="Q12" i="27"/>
  <c r="O12" i="27"/>
  <c r="M12" i="27"/>
  <c r="K12" i="27"/>
  <c r="I12" i="27"/>
  <c r="AC9" i="27"/>
  <c r="AA9" i="27"/>
  <c r="Y9" i="27"/>
  <c r="W9" i="27"/>
  <c r="U9" i="27"/>
  <c r="S9" i="27"/>
  <c r="Q9" i="27"/>
  <c r="O9" i="27"/>
  <c r="M9" i="27"/>
  <c r="K9" i="27"/>
  <c r="I9" i="27"/>
  <c r="AC8" i="27"/>
  <c r="AA8" i="27"/>
  <c r="Y8" i="27"/>
  <c r="W8" i="27"/>
  <c r="U8" i="27"/>
  <c r="S8" i="27"/>
  <c r="Q8" i="27"/>
  <c r="O8" i="27"/>
  <c r="M8" i="27"/>
  <c r="K8" i="27"/>
  <c r="I8" i="27"/>
  <c r="AC7" i="27"/>
  <c r="AA7" i="27"/>
  <c r="Y7" i="27"/>
  <c r="W7" i="27"/>
  <c r="U7" i="27"/>
  <c r="S7" i="27"/>
  <c r="Q7" i="27"/>
  <c r="O7" i="27"/>
  <c r="M7" i="27"/>
  <c r="K7" i="27"/>
  <c r="I7" i="27"/>
  <c r="AC6" i="27"/>
  <c r="AA6" i="27"/>
  <c r="Y6" i="27"/>
  <c r="W6" i="27"/>
  <c r="U6" i="27"/>
  <c r="S6" i="27"/>
  <c r="Q6" i="27"/>
  <c r="O6" i="27"/>
  <c r="M6" i="27"/>
  <c r="K6" i="27"/>
  <c r="I6" i="27"/>
  <c r="AC5" i="27"/>
  <c r="AA5" i="27"/>
  <c r="Y5" i="27"/>
  <c r="W5" i="27"/>
  <c r="U5" i="27"/>
  <c r="S5" i="27"/>
  <c r="Q5" i="27"/>
  <c r="O5" i="27"/>
  <c r="M5" i="27"/>
  <c r="K5" i="27"/>
  <c r="I5" i="27"/>
  <c r="AC4" i="27"/>
  <c r="Y4" i="27"/>
  <c r="W4" i="27"/>
  <c r="U4" i="27"/>
  <c r="S4" i="27"/>
  <c r="Q4" i="27"/>
  <c r="O4" i="27"/>
  <c r="M4" i="27"/>
  <c r="K4" i="27"/>
  <c r="I4" i="27"/>
  <c r="AB79" i="26"/>
  <c r="Z79" i="26"/>
  <c r="X79" i="26"/>
  <c r="V79" i="26"/>
  <c r="T79" i="26"/>
  <c r="R79" i="26"/>
  <c r="P79" i="26"/>
  <c r="N79" i="26"/>
  <c r="L79" i="26"/>
  <c r="J79" i="26"/>
  <c r="H79" i="26"/>
  <c r="AC73" i="26"/>
  <c r="AA73" i="26"/>
  <c r="Y73" i="26"/>
  <c r="W73" i="26"/>
  <c r="U73" i="26"/>
  <c r="S73" i="26"/>
  <c r="Q73" i="26"/>
  <c r="O73" i="26"/>
  <c r="M73" i="26"/>
  <c r="K73" i="26"/>
  <c r="AC32" i="26"/>
  <c r="AA32" i="26"/>
  <c r="Y32" i="26"/>
  <c r="W32" i="26"/>
  <c r="U32" i="26"/>
  <c r="S32" i="26"/>
  <c r="Q32" i="26"/>
  <c r="O32" i="26"/>
  <c r="M32" i="26"/>
  <c r="K32" i="26"/>
  <c r="AC72" i="26"/>
  <c r="AA72" i="26"/>
  <c r="Y72" i="26"/>
  <c r="W72" i="26"/>
  <c r="U72" i="26"/>
  <c r="S72" i="26"/>
  <c r="Q72" i="26"/>
  <c r="O72" i="26"/>
  <c r="M72" i="26"/>
  <c r="K72" i="26"/>
  <c r="AC71" i="26"/>
  <c r="AA71" i="26"/>
  <c r="Y71" i="26"/>
  <c r="W71" i="26"/>
  <c r="U71" i="26"/>
  <c r="S71" i="26"/>
  <c r="Q71" i="26"/>
  <c r="O71" i="26"/>
  <c r="M71" i="26"/>
  <c r="K71" i="26"/>
  <c r="AC31" i="26"/>
  <c r="AA31" i="26"/>
  <c r="Y31" i="26"/>
  <c r="W31" i="26"/>
  <c r="U31" i="26"/>
  <c r="S31" i="26"/>
  <c r="Q31" i="26"/>
  <c r="O31" i="26"/>
  <c r="M31" i="26"/>
  <c r="K31" i="26"/>
  <c r="E49" i="26" l="1"/>
  <c r="E50" i="26"/>
  <c r="E23" i="29"/>
  <c r="E56" i="29"/>
  <c r="E66" i="29"/>
  <c r="E8" i="29"/>
  <c r="E26" i="29"/>
  <c r="E30" i="29"/>
  <c r="E47" i="29"/>
  <c r="E17" i="29"/>
  <c r="E22" i="29"/>
  <c r="E31" i="29"/>
  <c r="E74" i="29"/>
  <c r="E83" i="29"/>
  <c r="E50" i="29"/>
  <c r="E65" i="29"/>
  <c r="E78" i="29"/>
  <c r="E11" i="29"/>
  <c r="E12" i="29"/>
  <c r="E34" i="29"/>
  <c r="E75" i="29"/>
  <c r="E79" i="29"/>
  <c r="E28" i="29"/>
  <c r="E67" i="29"/>
  <c r="E68" i="29"/>
  <c r="E88" i="29"/>
  <c r="E5" i="28"/>
  <c r="E6" i="28"/>
  <c r="E42" i="28"/>
  <c r="E45" i="28"/>
  <c r="E33" i="28"/>
  <c r="E53" i="28"/>
  <c r="E36" i="28"/>
  <c r="E31" i="28"/>
  <c r="E57" i="28"/>
  <c r="E73" i="28"/>
  <c r="E83" i="28"/>
  <c r="E86" i="28"/>
  <c r="E8" i="28"/>
  <c r="E25" i="28"/>
  <c r="E50" i="28"/>
  <c r="E30" i="28"/>
  <c r="E29" i="28"/>
  <c r="E96" i="28"/>
  <c r="E32" i="28"/>
  <c r="E66" i="28"/>
  <c r="E4" i="28"/>
  <c r="E18" i="28"/>
  <c r="E24" i="28"/>
  <c r="E60" i="28"/>
  <c r="E63" i="28"/>
  <c r="E19" i="28"/>
  <c r="E26" i="28"/>
  <c r="E74" i="28"/>
  <c r="E75" i="28"/>
  <c r="E81" i="28"/>
  <c r="E17" i="28"/>
  <c r="E78" i="28"/>
  <c r="E80" i="28"/>
  <c r="E84" i="28"/>
  <c r="E88" i="28"/>
  <c r="E24" i="29"/>
  <c r="E10" i="28"/>
  <c r="E11" i="28"/>
  <c r="E76" i="28"/>
  <c r="E14" i="28"/>
  <c r="E47" i="28"/>
  <c r="E54" i="28"/>
  <c r="E89" i="29"/>
  <c r="E4" i="29"/>
  <c r="E7" i="29"/>
  <c r="E10" i="29"/>
  <c r="E14" i="29"/>
  <c r="E16" i="29"/>
  <c r="E29" i="29"/>
  <c r="E33" i="29"/>
  <c r="E36" i="29"/>
  <c r="E37" i="29"/>
  <c r="E49" i="29"/>
  <c r="E84" i="29"/>
  <c r="E12" i="28"/>
  <c r="E16" i="28"/>
  <c r="E20" i="28"/>
  <c r="E13" i="28"/>
  <c r="E44" i="28"/>
  <c r="E51" i="28"/>
  <c r="E34" i="28"/>
  <c r="E21" i="28"/>
  <c r="E39" i="28"/>
  <c r="E43" i="28"/>
  <c r="E55" i="28"/>
  <c r="E37" i="28"/>
  <c r="E23" i="28"/>
  <c r="E61" i="28"/>
  <c r="E65" i="28"/>
  <c r="E40" i="28"/>
  <c r="E72" i="28"/>
  <c r="E77" i="28"/>
  <c r="E82" i="28"/>
  <c r="E87" i="28"/>
  <c r="E90" i="28"/>
  <c r="E15" i="29"/>
  <c r="E13" i="29"/>
  <c r="E25" i="29"/>
  <c r="E27" i="29"/>
  <c r="E35" i="29"/>
  <c r="E32" i="29"/>
  <c r="E48" i="29"/>
  <c r="E53" i="29"/>
  <c r="E42" i="29"/>
  <c r="E45" i="29"/>
  <c r="E64" i="29"/>
  <c r="E69" i="29"/>
  <c r="E71" i="29"/>
  <c r="E76" i="29"/>
  <c r="E72" i="29"/>
  <c r="E7" i="28"/>
  <c r="E9" i="28"/>
  <c r="E15" i="28"/>
  <c r="E22" i="28"/>
  <c r="E35" i="28"/>
  <c r="E52" i="28"/>
  <c r="E38" i="28"/>
  <c r="E41" i="28"/>
  <c r="E56" i="28"/>
  <c r="E46" i="28"/>
  <c r="E48" i="28"/>
  <c r="E49" i="28"/>
  <c r="E64" i="28"/>
  <c r="E68" i="28"/>
  <c r="E70" i="28"/>
  <c r="E71" i="28"/>
  <c r="E79" i="28"/>
  <c r="E89" i="28"/>
  <c r="E85" i="28"/>
  <c r="E5" i="29"/>
  <c r="E6" i="29"/>
  <c r="E9" i="29"/>
  <c r="E18" i="29"/>
  <c r="E21" i="29"/>
  <c r="E19" i="29"/>
  <c r="E20" i="29"/>
  <c r="E40" i="29"/>
  <c r="E41" i="29"/>
  <c r="E57" i="29"/>
  <c r="E58" i="29"/>
  <c r="E70" i="29"/>
  <c r="E81" i="29"/>
  <c r="E73" i="29"/>
  <c r="E77" i="29"/>
  <c r="E80" i="29"/>
  <c r="E87" i="29"/>
  <c r="E51" i="29"/>
  <c r="E52" i="29"/>
  <c r="E63" i="29"/>
  <c r="E85" i="29"/>
  <c r="E86" i="29"/>
  <c r="E82" i="29"/>
  <c r="E54" i="27"/>
  <c r="E49" i="27"/>
  <c r="E25" i="27"/>
  <c r="E46" i="27"/>
  <c r="E46" i="26"/>
  <c r="E26" i="26"/>
  <c r="E20" i="27"/>
  <c r="E40" i="27"/>
  <c r="E41" i="27"/>
  <c r="E42" i="27"/>
  <c r="E51" i="26"/>
  <c r="E48" i="26"/>
  <c r="E33" i="26"/>
  <c r="E47" i="26"/>
  <c r="E32" i="26"/>
  <c r="E5" i="27"/>
  <c r="E12" i="27"/>
  <c r="E14" i="27"/>
  <c r="E4" i="27"/>
  <c r="E8" i="27"/>
  <c r="E24" i="27"/>
  <c r="E47" i="27"/>
  <c r="E30" i="27"/>
  <c r="E10" i="27"/>
  <c r="E18" i="27"/>
  <c r="E29" i="27"/>
  <c r="E15" i="27"/>
  <c r="E39" i="27"/>
  <c r="E45" i="27"/>
  <c r="E7" i="27"/>
  <c r="E6" i="27"/>
  <c r="E19" i="27"/>
  <c r="E13" i="27"/>
  <c r="E27" i="27"/>
  <c r="E48" i="27"/>
  <c r="E17" i="27"/>
  <c r="E37" i="27"/>
  <c r="E22" i="27"/>
  <c r="E26" i="27"/>
  <c r="E43" i="27"/>
  <c r="E9" i="27"/>
  <c r="E11" i="27"/>
  <c r="E16" i="27"/>
  <c r="E21" i="27"/>
  <c r="E38" i="27"/>
  <c r="E44" i="27"/>
  <c r="E28" i="27"/>
  <c r="E7" i="26"/>
  <c r="E24" i="26"/>
  <c r="E21" i="26"/>
  <c r="E14" i="26"/>
  <c r="E55" i="26"/>
  <c r="E62" i="26"/>
  <c r="E10" i="26"/>
  <c r="E30" i="26"/>
  <c r="E8" i="26"/>
  <c r="E4" i="26"/>
  <c r="E34" i="26"/>
  <c r="E12" i="26"/>
  <c r="E15" i="26"/>
  <c r="E28" i="26"/>
  <c r="E25" i="26"/>
  <c r="E64" i="26"/>
  <c r="E56" i="26"/>
  <c r="E65" i="26"/>
  <c r="E67" i="26"/>
  <c r="E20" i="26"/>
  <c r="E54" i="26"/>
  <c r="E44" i="26"/>
  <c r="E59" i="26"/>
  <c r="E61" i="26"/>
  <c r="E71" i="26"/>
  <c r="E70" i="26"/>
  <c r="E36" i="26"/>
  <c r="E18" i="26"/>
  <c r="E22" i="26"/>
  <c r="E23" i="26"/>
  <c r="E42" i="26"/>
  <c r="E52" i="26"/>
  <c r="E40" i="26"/>
  <c r="E9" i="26"/>
  <c r="E38" i="26"/>
  <c r="E5" i="26"/>
  <c r="E16" i="26"/>
  <c r="E11" i="26"/>
  <c r="E29" i="26"/>
  <c r="E19" i="26"/>
  <c r="E63" i="26"/>
  <c r="E57" i="26"/>
  <c r="E66" i="26"/>
  <c r="E68" i="26"/>
  <c r="E69" i="26"/>
  <c r="E41" i="26"/>
  <c r="E43" i="26"/>
  <c r="E17" i="26"/>
  <c r="E13" i="26"/>
  <c r="E53" i="26"/>
  <c r="E60" i="26"/>
  <c r="E72" i="26"/>
  <c r="E74" i="26"/>
  <c r="E73" i="26"/>
  <c r="E6" i="26"/>
  <c r="E27" i="26"/>
  <c r="E58" i="26"/>
  <c r="E45" i="26"/>
  <c r="F35" i="27" l="1"/>
  <c r="F50" i="27"/>
  <c r="F52" i="27"/>
  <c r="F31" i="27"/>
  <c r="F34" i="27"/>
  <c r="F33" i="27"/>
  <c r="F36" i="27"/>
  <c r="F23" i="27"/>
  <c r="F53" i="27"/>
  <c r="F32" i="27"/>
  <c r="F51" i="27"/>
  <c r="F54" i="29"/>
  <c r="F60" i="29"/>
  <c r="F59" i="29"/>
  <c r="F91" i="29"/>
  <c r="F43" i="29"/>
  <c r="F44" i="29"/>
  <c r="F62" i="29"/>
  <c r="F90" i="29"/>
  <c r="F55" i="29"/>
  <c r="F61" i="29"/>
  <c r="F94" i="28"/>
  <c r="F95" i="28"/>
  <c r="F92" i="28"/>
  <c r="F59" i="28"/>
  <c r="F58" i="28"/>
  <c r="F93" i="28"/>
  <c r="F62" i="28"/>
  <c r="F91" i="28"/>
  <c r="F27" i="28"/>
  <c r="F28" i="28"/>
  <c r="F24" i="29"/>
  <c r="F76" i="29"/>
  <c r="F83" i="29"/>
  <c r="F57" i="29"/>
  <c r="F48" i="29"/>
  <c r="F82" i="29"/>
  <c r="F45" i="29"/>
  <c r="F66" i="29"/>
  <c r="F88" i="29"/>
  <c r="F73" i="29"/>
  <c r="F71" i="29"/>
  <c r="F33" i="29"/>
  <c r="F9" i="29"/>
  <c r="F52" i="29"/>
  <c r="F27" i="29"/>
  <c r="F31" i="29"/>
  <c r="F51" i="29"/>
  <c r="F86" i="29"/>
  <c r="F46" i="28"/>
  <c r="F35" i="28"/>
  <c r="F45" i="28"/>
  <c r="F21" i="28"/>
  <c r="F78" i="28"/>
  <c r="F60" i="28"/>
  <c r="F81" i="28"/>
  <c r="F77" i="28"/>
  <c r="F25" i="28"/>
  <c r="F42" i="28"/>
  <c r="F74" i="28"/>
  <c r="F44" i="28"/>
  <c r="F56" i="28"/>
  <c r="F69" i="28"/>
  <c r="F50" i="28"/>
  <c r="F70" i="28"/>
  <c r="F72" i="28"/>
  <c r="F34" i="28"/>
  <c r="F43" i="28"/>
  <c r="F13" i="28"/>
  <c r="F63" i="28"/>
  <c r="F24" i="28"/>
  <c r="F68" i="28"/>
  <c r="F38" i="28"/>
  <c r="F19" i="28"/>
  <c r="F18" i="28"/>
  <c r="F75" i="28"/>
  <c r="F57" i="28"/>
  <c r="F15" i="28"/>
  <c r="F48" i="28"/>
  <c r="F90" i="28"/>
  <c r="F49" i="28"/>
  <c r="F5" i="28"/>
  <c r="F89" i="28"/>
  <c r="F20" i="29"/>
  <c r="F21" i="29"/>
  <c r="F6" i="29"/>
  <c r="F32" i="29"/>
  <c r="F7" i="29"/>
  <c r="F46" i="29"/>
  <c r="F89" i="29"/>
  <c r="F81" i="29"/>
  <c r="F23" i="29"/>
  <c r="F78" i="29"/>
  <c r="F5" i="29"/>
  <c r="F28" i="29"/>
  <c r="F47" i="29"/>
  <c r="F38" i="29"/>
  <c r="F16" i="29"/>
  <c r="F67" i="29"/>
  <c r="F50" i="29"/>
  <c r="F69" i="29"/>
  <c r="F19" i="29"/>
  <c r="F12" i="29"/>
  <c r="F30" i="29"/>
  <c r="F7" i="28"/>
  <c r="F26" i="28"/>
  <c r="F54" i="28"/>
  <c r="F80" i="28"/>
  <c r="F64" i="28"/>
  <c r="F8" i="28"/>
  <c r="F30" i="28"/>
  <c r="F83" i="28"/>
  <c r="F23" i="28"/>
  <c r="F4" i="28"/>
  <c r="F29" i="28"/>
  <c r="F86" i="28"/>
  <c r="F14" i="28"/>
  <c r="F55" i="28"/>
  <c r="F65" i="28"/>
  <c r="F82" i="28"/>
  <c r="F52" i="28"/>
  <c r="F33" i="28"/>
  <c r="F36" i="28"/>
  <c r="F11" i="28"/>
  <c r="F6" i="28"/>
  <c r="F10" i="28"/>
  <c r="F96" i="28"/>
  <c r="F88" i="28"/>
  <c r="F22" i="28"/>
  <c r="F76" i="28"/>
  <c r="F79" i="28"/>
  <c r="F32" i="28"/>
  <c r="F20" i="28"/>
  <c r="F40" i="28"/>
  <c r="F61" i="28"/>
  <c r="F9" i="28"/>
  <c r="F41" i="28"/>
  <c r="F67" i="28"/>
  <c r="F53" i="28"/>
  <c r="F31" i="28"/>
  <c r="F66" i="28"/>
  <c r="F15" i="29"/>
  <c r="F87" i="28"/>
  <c r="F37" i="28"/>
  <c r="F51" i="28"/>
  <c r="F84" i="28"/>
  <c r="F17" i="28"/>
  <c r="F73" i="28"/>
  <c r="F47" i="28"/>
  <c r="F39" i="28"/>
  <c r="F58" i="29"/>
  <c r="F64" i="29"/>
  <c r="F75" i="29"/>
  <c r="F85" i="29"/>
  <c r="F87" i="29"/>
  <c r="F18" i="29"/>
  <c r="F79" i="29"/>
  <c r="F85" i="28"/>
  <c r="F71" i="28"/>
  <c r="F63" i="29"/>
  <c r="F22" i="29"/>
  <c r="F8" i="29"/>
  <c r="F70" i="29"/>
  <c r="F39" i="29"/>
  <c r="F56" i="29"/>
  <c r="F35" i="29"/>
  <c r="F36" i="29"/>
  <c r="F65" i="29"/>
  <c r="F26" i="29"/>
  <c r="F4" i="29"/>
  <c r="F11" i="29"/>
  <c r="F80" i="29"/>
  <c r="F41" i="29"/>
  <c r="F42" i="29"/>
  <c r="F74" i="29"/>
  <c r="F34" i="29"/>
  <c r="F17" i="29"/>
  <c r="F49" i="29"/>
  <c r="F72" i="29"/>
  <c r="F53" i="29"/>
  <c r="F13" i="29"/>
  <c r="F84" i="29"/>
  <c r="F37" i="29"/>
  <c r="F29" i="29"/>
  <c r="F14" i="29"/>
  <c r="F25" i="29"/>
  <c r="F77" i="29"/>
  <c r="F40" i="29"/>
  <c r="F68" i="29"/>
  <c r="F16" i="28"/>
  <c r="F10" i="29"/>
  <c r="F12" i="28"/>
  <c r="F37" i="27"/>
  <c r="F6" i="27"/>
  <c r="F11" i="27"/>
  <c r="F8" i="27"/>
  <c r="F43" i="27"/>
  <c r="F21" i="27"/>
  <c r="F17" i="27"/>
  <c r="F47" i="27"/>
  <c r="F14" i="27"/>
  <c r="F44" i="27"/>
  <c r="F12" i="27"/>
  <c r="F13" i="27"/>
  <c r="F25" i="27"/>
  <c r="F24" i="27"/>
  <c r="F38" i="27"/>
  <c r="F9" i="27"/>
  <c r="F5" i="27"/>
  <c r="F19" i="27"/>
  <c r="F10" i="27"/>
  <c r="F20" i="27"/>
  <c r="F4" i="27"/>
  <c r="F22" i="27"/>
  <c r="F27" i="27"/>
  <c r="F18" i="27"/>
  <c r="F28" i="27"/>
  <c r="F49" i="27"/>
  <c r="F7" i="27"/>
  <c r="F54" i="27"/>
  <c r="F16" i="27"/>
  <c r="F46" i="27"/>
  <c r="F15" i="27"/>
  <c r="F41" i="27"/>
  <c r="F26" i="27"/>
  <c r="F45" i="27"/>
  <c r="F40" i="27"/>
  <c r="F48" i="27"/>
  <c r="F39" i="27"/>
  <c r="F29" i="27"/>
  <c r="F42" i="27"/>
  <c r="F30" i="27"/>
  <c r="E31" i="26" l="1"/>
  <c r="F46" i="26" l="1"/>
  <c r="F35" i="26"/>
  <c r="F39" i="26"/>
  <c r="F37" i="26"/>
  <c r="F52" i="26"/>
  <c r="F38" i="26"/>
  <c r="F62" i="26"/>
  <c r="F59" i="26"/>
  <c r="F10" i="26"/>
  <c r="F29" i="26"/>
  <c r="F16" i="26"/>
  <c r="F41" i="26"/>
  <c r="F43" i="26"/>
  <c r="F15" i="26"/>
  <c r="F14" i="26"/>
  <c r="F61" i="26"/>
  <c r="F36" i="26"/>
  <c r="F17" i="26"/>
  <c r="F44" i="26"/>
  <c r="F32" i="26"/>
  <c r="F33" i="26"/>
  <c r="F45" i="26"/>
  <c r="F50" i="26"/>
  <c r="F69" i="26"/>
  <c r="F40" i="26"/>
  <c r="F26" i="26"/>
  <c r="F27" i="26"/>
  <c r="F22" i="26"/>
  <c r="F49" i="26"/>
  <c r="F4" i="26"/>
  <c r="F58" i="26"/>
  <c r="F20" i="26"/>
  <c r="F67" i="26"/>
  <c r="F64" i="26"/>
  <c r="F42" i="26"/>
  <c r="F73" i="26"/>
  <c r="F13" i="26"/>
  <c r="F65" i="26"/>
  <c r="F55" i="26"/>
  <c r="F54" i="26"/>
  <c r="F19" i="26"/>
  <c r="F5" i="26"/>
  <c r="F47" i="26"/>
  <c r="F70" i="26"/>
  <c r="F8" i="26"/>
  <c r="F23" i="26"/>
  <c r="F28" i="26"/>
  <c r="F24" i="26"/>
  <c r="F25" i="26"/>
  <c r="F56" i="26"/>
  <c r="F57" i="26"/>
  <c r="F11" i="26"/>
  <c r="F12" i="26"/>
  <c r="F48" i="26"/>
  <c r="F63" i="26"/>
  <c r="F66" i="26"/>
  <c r="F34" i="26"/>
  <c r="F18" i="26"/>
  <c r="F7" i="26"/>
  <c r="F68" i="26"/>
  <c r="F71" i="26"/>
  <c r="F9" i="26"/>
  <c r="F51" i="26"/>
  <c r="F6" i="26"/>
  <c r="F60" i="26"/>
  <c r="F30" i="26"/>
  <c r="F72" i="26"/>
  <c r="F53" i="26"/>
  <c r="F31" i="26"/>
  <c r="F74" i="26"/>
  <c r="F21" i="26"/>
</calcChain>
</file>

<file path=xl/comments1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>
  <authors>
    <author>maintenance</author>
    <author>nakano-ko</author>
  </authors>
  <commentLis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<sst xmlns="http://schemas.openxmlformats.org/spreadsheetml/2006/main" count="720" uniqueCount="361">
  <si>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</si>
  <si>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</si>
  <si>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</si>
  <si>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</si>
  <si>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</si>
  <si>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麗澤瑞浪</t>
  </si>
  <si>
    <t>県岐阜商</t>
  </si>
  <si>
    <t>大垣北</t>
  </si>
  <si>
    <t>人数</t>
    <rPh sb="0" eb="2">
      <t>ニンズウ</t>
    </rPh>
    <phoneticPr fontId="4"/>
  </si>
  <si>
    <t>ポイント</t>
  </si>
  <si>
    <t>各務原</t>
  </si>
  <si>
    <t>関</t>
  </si>
  <si>
    <t>大垣南</t>
  </si>
  <si>
    <t>各務原西</t>
  </si>
  <si>
    <t>東濃実</t>
  </si>
  <si>
    <t>郡上</t>
  </si>
  <si>
    <t>豊吉　柊人</t>
  </si>
  <si>
    <t>宮本　雪凪</t>
  </si>
  <si>
    <t>半田　茜子</t>
  </si>
  <si>
    <t>間宮　万結</t>
  </si>
  <si>
    <t>三本　紗衣</t>
  </si>
  <si>
    <t>足立　莉子</t>
  </si>
  <si>
    <t>岐阜</t>
    <rPh sb="0" eb="2">
      <t>ギフ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</si>
  <si>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</si>
  <si>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</si>
  <si>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</si>
  <si>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座馬　　陸</t>
  </si>
  <si>
    <t>山下　湧登</t>
  </si>
  <si>
    <t>小川　拳斗</t>
  </si>
  <si>
    <t>藤本　博文</t>
  </si>
  <si>
    <t>北野　旦陽</t>
  </si>
  <si>
    <t>纐纈　晟留</t>
  </si>
  <si>
    <t>村田　英夢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</si>
  <si>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</si>
  <si>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</si>
  <si>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</si>
  <si>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</si>
  <si>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</si>
  <si>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各務原</t>
    <rPh sb="0" eb="3">
      <t>カガミハラ</t>
    </rPh>
    <phoneticPr fontId="2"/>
  </si>
  <si>
    <t>No</t>
  </si>
  <si>
    <t>有鹿　　桃</t>
  </si>
  <si>
    <t>林　　香那</t>
  </si>
  <si>
    <t>後藤　希生</t>
  </si>
  <si>
    <t>戸田　涼太</t>
  </si>
  <si>
    <t>入木田颯真</t>
  </si>
  <si>
    <t>水野峻太郎</t>
  </si>
  <si>
    <t>石井　　晶</t>
  </si>
  <si>
    <t>水野峻太朗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</si>
  <si>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</si>
  <si>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</si>
  <si>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</si>
  <si>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</si>
  <si>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</si>
  <si>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</si>
  <si>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</si>
  <si>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</si>
  <si>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関商工</t>
    <rPh sb="0" eb="1">
      <t>セキ</t>
    </rPh>
    <rPh sb="1" eb="3">
      <t>ショウコウ</t>
    </rPh>
    <phoneticPr fontId="2"/>
  </si>
  <si>
    <t>藤本　博文</t>
    <rPh sb="0" eb="2">
      <t>フジモト</t>
    </rPh>
    <rPh sb="3" eb="5">
      <t>ヒロフミ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</si>
  <si>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</si>
  <si>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</si>
  <si>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</si>
  <si>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</si>
  <si>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</si>
  <si>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</si>
  <si>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</si>
  <si>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</si>
  <si>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</si>
  <si>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</si>
  <si>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</si>
  <si>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</si>
  <si>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</si>
  <si>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</si>
  <si>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</si>
  <si>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</si>
  <si>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</si>
  <si>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</si>
  <si>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</si>
  <si>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</si>
  <si>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</si>
  <si>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</si>
  <si>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</si>
  <si>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</si>
  <si>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</si>
  <si>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</si>
  <si>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</si>
  <si>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</si>
  <si>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</si>
  <si>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</si>
  <si>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加納</t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</si>
  <si>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</si>
  <si>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</si>
  <si>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</si>
  <si>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古田　　楓</t>
    <rPh sb="0" eb="2">
      <t>フルタ</t>
    </rPh>
    <rPh sb="4" eb="5">
      <t>カエデ</t>
    </rPh>
    <phoneticPr fontId="2"/>
  </si>
  <si>
    <t>ポイント</t>
    <phoneticPr fontId="2"/>
  </si>
  <si>
    <t>木村　祐介</t>
    <rPh sb="0" eb="2">
      <t>キムラ</t>
    </rPh>
    <rPh sb="3" eb="5">
      <t>ユウスケ</t>
    </rPh>
    <phoneticPr fontId="2"/>
  </si>
  <si>
    <t>苅谷　颯斗</t>
    <phoneticPr fontId="2"/>
  </si>
  <si>
    <t>大垣東</t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</si>
  <si>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</si>
  <si>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</si>
  <si>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</si>
  <si>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</si>
  <si>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安藤　千尋</t>
    <rPh sb="0" eb="2">
      <t>アンドウ</t>
    </rPh>
    <rPh sb="3" eb="5">
      <t>チヒロ</t>
    </rPh>
    <phoneticPr fontId="2"/>
  </si>
  <si>
    <t>粥川　美星</t>
    <rPh sb="0" eb="2">
      <t>カユカワ</t>
    </rPh>
    <rPh sb="3" eb="5">
      <t>ビセイ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</si>
  <si>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</si>
  <si>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</si>
  <si>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</si>
  <si>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</si>
  <si>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高田　朋弥</t>
  </si>
  <si>
    <t>関野　洸貴</t>
  </si>
  <si>
    <t>Nick's Tennis Team</t>
  </si>
  <si>
    <t>桂田　雅己</t>
  </si>
  <si>
    <t>苅谷　颯斗</t>
  </si>
  <si>
    <t>川田　駿実</t>
  </si>
  <si>
    <t>石埜　光輝</t>
  </si>
  <si>
    <t>淺野　洸司</t>
  </si>
  <si>
    <t>立石　真也</t>
  </si>
  <si>
    <t>川路　夏生</t>
  </si>
  <si>
    <t>可児工</t>
  </si>
  <si>
    <t>棚橋　佑弥</t>
  </si>
  <si>
    <t>奥田　晃平</t>
  </si>
  <si>
    <t>高橋　宗佑</t>
  </si>
  <si>
    <t>木村　祐介</t>
  </si>
  <si>
    <t>熊本　優弥</t>
  </si>
  <si>
    <t>久世　一姫</t>
  </si>
  <si>
    <t>古田　唯夏</t>
  </si>
  <si>
    <t>松林　麻央</t>
  </si>
  <si>
    <t>近藤　春奈</t>
  </si>
  <si>
    <t>河田　更紗</t>
  </si>
  <si>
    <t>重松　優芽</t>
  </si>
  <si>
    <t>深尾　初音</t>
  </si>
  <si>
    <t>岡田　和奏</t>
  </si>
  <si>
    <t>後藤　真尋</t>
  </si>
  <si>
    <t>小野木笑花</t>
  </si>
  <si>
    <t>岡野紅香乃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</si>
  <si>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</si>
  <si>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</si>
  <si>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</si>
  <si>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</si>
  <si>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</si>
  <si>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</si>
  <si>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</si>
  <si>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</si>
  <si>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</si>
  <si>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</si>
  <si>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佐藤日向拓</t>
    <rPh sb="2" eb="4">
      <t>ヒナタ</t>
    </rPh>
    <rPh sb="4" eb="5">
      <t>タク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</si>
  <si>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</si>
  <si>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</si>
  <si>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</si>
  <si>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</si>
  <si>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</si>
  <si>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</si>
  <si>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</si>
  <si>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</si>
  <si>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</si>
  <si>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</si>
  <si>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</si>
  <si>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</si>
  <si>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</si>
  <si>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</si>
  <si>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</si>
  <si>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</si>
  <si>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</si>
  <si>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</si>
  <si>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</si>
  <si>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</si>
  <si>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</si>
  <si>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</si>
  <si>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</si>
  <si>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</si>
  <si>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</si>
  <si>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</si>
  <si>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</si>
  <si>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</si>
  <si>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</si>
  <si>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</si>
  <si>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</si>
  <si>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</si>
  <si>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</si>
  <si>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</si>
  <si>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</si>
  <si>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</si>
  <si>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川瀬菜々美</t>
    <rPh sb="2" eb="5">
      <t>ナナミ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</si>
  <si>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</si>
  <si>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</si>
  <si>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</si>
  <si>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</si>
  <si>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</si>
  <si>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</si>
  <si>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</si>
  <si>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</si>
  <si>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</si>
  <si>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</si>
  <si>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</si>
  <si>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</si>
  <si>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</si>
  <si>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</si>
  <si>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</si>
  <si>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</si>
  <si>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</si>
  <si>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</si>
  <si>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</si>
  <si>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</si>
  <si>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</si>
  <si>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</si>
  <si>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</si>
  <si>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渡辺　　駿</t>
    <rPh sb="4" eb="5">
      <t>シュン</t>
    </rPh>
    <phoneticPr fontId="2"/>
  </si>
  <si>
    <t>鈴木　　頼</t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</si>
  <si>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</si>
  <si>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</si>
  <si>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</si>
  <si>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</si>
  <si>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</si>
  <si>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</si>
  <si>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</si>
  <si>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</si>
  <si>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古田　　楓</t>
    <rPh sb="4" eb="5">
      <t>カエデ</t>
    </rPh>
    <phoneticPr fontId="2"/>
  </si>
  <si>
    <t>座馬　　陸</t>
    <phoneticPr fontId="2"/>
  </si>
  <si>
    <t>森　　映琉</t>
    <phoneticPr fontId="2"/>
  </si>
  <si>
    <t>横山　　蒼</t>
    <rPh sb="0" eb="2">
      <t>ヨコヤマ</t>
    </rPh>
    <rPh sb="4" eb="5">
      <t>アオ</t>
    </rPh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</si>
  <si>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</si>
  <si>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</si>
  <si>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</si>
  <si>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</si>
  <si>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</si>
  <si>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</si>
  <si>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</si>
  <si>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</si>
  <si>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</si>
  <si>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棚橋　洋介</t>
    <rPh sb="0" eb="2">
      <t>タナハシ</t>
    </rPh>
    <rPh sb="3" eb="5">
      <t>ヨウスケ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</si>
  <si>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</si>
  <si>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野口　　大</t>
    <rPh sb="0" eb="2">
      <t>ノグチ</t>
    </rPh>
    <rPh sb="4" eb="5">
      <t>ダイ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</si>
  <si>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</si>
  <si>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</si>
  <si>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</si>
  <si>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</si>
  <si>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</si>
  <si>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</si>
  <si>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</si>
  <si>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</si>
  <si>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</si>
  <si>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</si>
  <si>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</si>
  <si>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</si>
  <si>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</si>
  <si>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</si>
  <si>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</si>
  <si>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</si>
  <si>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</si>
  <si>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</si>
  <si>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</si>
  <si>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</si>
  <si>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</si>
  <si>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</si>
  <si>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</si>
  <si>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</si>
  <si>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</si>
  <si>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</si>
  <si>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江崎　大智</t>
    <rPh sb="0" eb="2">
      <t>エサキ</t>
    </rPh>
    <rPh sb="3" eb="4">
      <t>ダイ</t>
    </rPh>
    <rPh sb="4" eb="5">
      <t>トモ</t>
    </rPh>
    <phoneticPr fontId="2"/>
  </si>
  <si>
    <t>大塚　淳司</t>
    <rPh sb="0" eb="2">
      <t>オオツカ</t>
    </rPh>
    <rPh sb="3" eb="5">
      <t>ジュンジ</t>
    </rPh>
    <phoneticPr fontId="2"/>
  </si>
  <si>
    <t>片桐健太郎</t>
    <rPh sb="0" eb="2">
      <t>カタギリ</t>
    </rPh>
    <rPh sb="2" eb="5">
      <t>ケンタロウ</t>
    </rPh>
    <phoneticPr fontId="2"/>
  </si>
  <si>
    <t>土屋　貴鼓</t>
    <rPh sb="0" eb="2">
      <t>ツチヤ</t>
    </rPh>
    <rPh sb="3" eb="4">
      <t>キ</t>
    </rPh>
    <rPh sb="4" eb="5">
      <t>ツヅミ</t>
    </rPh>
    <phoneticPr fontId="2"/>
  </si>
  <si>
    <t>山口　　想</t>
    <rPh sb="0" eb="2">
      <t>ヤマグチ</t>
    </rPh>
    <rPh sb="4" eb="5">
      <t>ソウ</t>
    </rPh>
    <phoneticPr fontId="2"/>
  </si>
  <si>
    <t>木股直太朗</t>
    <rPh sb="2" eb="3">
      <t>ナオ</t>
    </rPh>
    <rPh sb="4" eb="5">
      <t>ロウ</t>
    </rPh>
    <phoneticPr fontId="2"/>
  </si>
  <si>
    <t>木股直太朗</t>
    <rPh sb="4" eb="5">
      <t>ロウ</t>
    </rPh>
    <phoneticPr fontId="2"/>
  </si>
  <si>
    <t>一色　巧翔</t>
    <rPh sb="0" eb="2">
      <t>イッシキ</t>
    </rPh>
    <rPh sb="3" eb="4">
      <t>タクミ</t>
    </rPh>
    <rPh sb="4" eb="5">
      <t>ショウ</t>
    </rPh>
    <phoneticPr fontId="2"/>
  </si>
  <si>
    <t>山本　航旗</t>
    <rPh sb="0" eb="2">
      <t>ヤマモト</t>
    </rPh>
    <rPh sb="3" eb="4">
      <t>コウ</t>
    </rPh>
    <rPh sb="4" eb="5">
      <t>ハタ</t>
    </rPh>
    <phoneticPr fontId="2"/>
  </si>
  <si>
    <t>原　　愛斗</t>
    <rPh sb="0" eb="1">
      <t>ハラ</t>
    </rPh>
    <rPh sb="3" eb="4">
      <t>アイ</t>
    </rPh>
    <rPh sb="4" eb="5">
      <t>ト</t>
    </rPh>
    <phoneticPr fontId="2"/>
  </si>
  <si>
    <t>遠山　寛幸</t>
    <rPh sb="0" eb="2">
      <t>トオヤマ</t>
    </rPh>
    <rPh sb="3" eb="5">
      <t>ヒロユキ</t>
    </rPh>
    <phoneticPr fontId="2"/>
  </si>
  <si>
    <t>大野　真聖</t>
    <rPh sb="0" eb="2">
      <t>オオノ</t>
    </rPh>
    <rPh sb="3" eb="4">
      <t>マ</t>
    </rPh>
    <rPh sb="4" eb="5">
      <t>セイ</t>
    </rPh>
    <phoneticPr fontId="2"/>
  </si>
  <si>
    <t>永井　勇闘</t>
    <rPh sb="0" eb="2">
      <t>ナガイ</t>
    </rPh>
    <rPh sb="3" eb="4">
      <t>ユウ</t>
    </rPh>
    <rPh sb="4" eb="5">
      <t>トウ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</si>
  <si>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</si>
  <si>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</si>
  <si>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伊藤　昂平</t>
    <rPh sb="0" eb="2">
      <t>イトウ</t>
    </rPh>
    <rPh sb="3" eb="4">
      <t>コウ</t>
    </rPh>
    <rPh sb="4" eb="5">
      <t>タイラ</t>
    </rPh>
    <phoneticPr fontId="2"/>
  </si>
  <si>
    <t>可児工</t>
    <rPh sb="0" eb="3">
      <t>カニコウ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</si>
  <si>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</si>
  <si>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</si>
  <si>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大垣北</t>
    <rPh sb="0" eb="2">
      <t>オオガキ</t>
    </rPh>
    <rPh sb="2" eb="3">
      <t>キタ</t>
    </rPh>
    <phoneticPr fontId="2"/>
  </si>
  <si>
    <t>舩戸　稜空</t>
    <rPh sb="1" eb="2">
      <t>ト</t>
    </rPh>
    <rPh sb="3" eb="4">
      <t>リョウ</t>
    </rPh>
    <rPh sb="4" eb="5">
      <t>クウ</t>
    </rPh>
    <phoneticPr fontId="2"/>
  </si>
  <si>
    <t>藤原　悠輔</t>
    <rPh sb="0" eb="2">
      <t>フジワラ</t>
    </rPh>
    <rPh sb="3" eb="5">
      <t>ユウスケ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</si>
  <si>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</si>
  <si>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</si>
  <si>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</si>
  <si>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</si>
  <si>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木村奈那海</t>
    <rPh sb="0" eb="2">
      <t>キムラ</t>
    </rPh>
    <rPh sb="2" eb="3">
      <t>ナ</t>
    </rPh>
    <rPh sb="3" eb="4">
      <t>ナ</t>
    </rPh>
    <rPh sb="4" eb="5">
      <t>ウミ</t>
    </rPh>
    <phoneticPr fontId="2"/>
  </si>
  <si>
    <t>矢野詩央里</t>
    <rPh sb="0" eb="2">
      <t>ヤノ</t>
    </rPh>
    <rPh sb="2" eb="3">
      <t>シ</t>
    </rPh>
    <rPh sb="3" eb="4">
      <t>オウ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</si>
  <si>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</si>
  <si>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</si>
  <si>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河野　紗英</t>
    <rPh sb="0" eb="2">
      <t>コウノ</t>
    </rPh>
    <rPh sb="3" eb="4">
      <t>サ</t>
    </rPh>
    <rPh sb="4" eb="5">
      <t>エイ</t>
    </rPh>
    <phoneticPr fontId="2"/>
  </si>
  <si>
    <t>堀部　早希</t>
    <rPh sb="0" eb="2">
      <t>ホリベ</t>
    </rPh>
    <rPh sb="3" eb="5">
      <t>サキ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</si>
  <si>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</si>
  <si>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</si>
  <si>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纐纈　莉生</t>
    <rPh sb="0" eb="2">
      <t>コウケツ</t>
    </rPh>
    <rPh sb="3" eb="4">
      <t>リ</t>
    </rPh>
    <rPh sb="4" eb="5">
      <t>イ</t>
    </rPh>
    <phoneticPr fontId="2"/>
  </si>
  <si>
    <t>石黒　華音</t>
    <rPh sb="0" eb="2">
      <t>イシグロ</t>
    </rPh>
    <rPh sb="3" eb="4">
      <t>ハナ</t>
    </rPh>
    <rPh sb="4" eb="5">
      <t>オト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</si>
  <si>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</si>
  <si>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</si>
  <si>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片山　満温</t>
    <rPh sb="0" eb="2">
      <t>カタヤマ</t>
    </rPh>
    <rPh sb="3" eb="4">
      <t>マン</t>
    </rPh>
    <rPh sb="4" eb="5">
      <t>オン</t>
    </rPh>
    <phoneticPr fontId="2"/>
  </si>
  <si>
    <t>亀山　友菜</t>
    <rPh sb="0" eb="2">
      <t>カメヤマ</t>
    </rPh>
    <rPh sb="3" eb="4">
      <t>ユウ</t>
    </rPh>
    <rPh sb="4" eb="5">
      <t>ナ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</si>
  <si>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</si>
  <si>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</si>
  <si>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高山　希望</t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</si>
  <si>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</si>
  <si>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</si>
  <si>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令和３年度全日本JrU18</t>
    <rPh sb="5" eb="8">
      <t>ゼンニホン</t>
    </rPh>
    <phoneticPr fontId="4"/>
  </si>
  <si>
    <t>令和３年度総合ポイント</t>
    <rPh sb="0" eb="1">
      <t>レイ</t>
    </rPh>
    <rPh sb="1" eb="2">
      <t>ワ</t>
    </rPh>
    <rPh sb="5" eb="7">
      <t>ソウゴウ</t>
    </rPh>
    <phoneticPr fontId="4"/>
  </si>
  <si>
    <t>令和３年度最新順位</t>
    <rPh sb="5" eb="7">
      <t>サイシン</t>
    </rPh>
    <rPh sb="7" eb="9">
      <t>ジュンイ</t>
    </rPh>
    <phoneticPr fontId="4"/>
  </si>
  <si>
    <t>令和２年度新ポイント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</si>
  <si>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令和３年度ＩＨ予選</t>
    <rPh sb="7" eb="9">
      <t>ヨセン</t>
    </rPh>
    <phoneticPr fontId="4"/>
  </si>
  <si>
    <t>令和３年度強化練習会</t>
    <rPh sb="5" eb="7">
      <t>キョウカ</t>
    </rPh>
    <rPh sb="7" eb="9">
      <t>レンシュウ</t>
    </rPh>
    <rPh sb="9" eb="10">
      <t>カイ</t>
    </rPh>
    <phoneticPr fontId="4"/>
  </si>
  <si>
    <t>令和３年度新人戦順位</t>
    <rPh sb="5" eb="8">
      <t>シンジンセン</t>
    </rPh>
    <rPh sb="8" eb="10">
      <t>ジュンイ</t>
    </rPh>
    <phoneticPr fontId="4"/>
  </si>
  <si>
    <t>令和３年度全日本JrU16</t>
    <rPh sb="5" eb="8">
      <t>ゼンニホン</t>
    </rPh>
    <phoneticPr fontId="4"/>
  </si>
  <si>
    <t>令和３年度全日本JrU14</t>
    <rPh sb="5" eb="8">
      <t>ゼンニホン</t>
    </rPh>
    <phoneticPr fontId="4"/>
  </si>
  <si>
    <t>令和３年度岐阜県中学</t>
    <rPh sb="5" eb="8">
      <t>ギフケン</t>
    </rPh>
    <rPh sb="8" eb="10">
      <t>チュウガク</t>
    </rPh>
    <phoneticPr fontId="4"/>
  </si>
  <si>
    <t>令和３年度選抜室内Ｊ</t>
    <phoneticPr fontId="2"/>
  </si>
  <si>
    <t>令和３年度東海毎日U18</t>
    <rPh sb="5" eb="7">
      <t>トウカイ</t>
    </rPh>
    <rPh sb="7" eb="9">
      <t>マイニチ</t>
    </rPh>
    <phoneticPr fontId="4"/>
  </si>
  <si>
    <t>令和３年度東海毎日U16</t>
    <rPh sb="5" eb="7">
      <t>トウカイ</t>
    </rPh>
    <rPh sb="7" eb="9">
      <t>マイニチ</t>
    </rPh>
    <phoneticPr fontId="4"/>
  </si>
  <si>
    <t>令和３年度MUFGJU16</t>
    <phoneticPr fontId="2"/>
  </si>
  <si>
    <t>令和３年度最新順位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</si>
  <si>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林　　香那</t>
    <phoneticPr fontId="2"/>
  </si>
  <si>
    <t>向山　実来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</si>
  <si>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</si>
  <si>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</si>
  <si>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</si>
  <si>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</si>
  <si>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</si>
  <si>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</si>
  <si>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</si>
  <si>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松田　琉詩</t>
    <rPh sb="0" eb="2">
      <t>マツダ</t>
    </rPh>
    <rPh sb="3" eb="4">
      <t>リュウ</t>
    </rPh>
    <rPh sb="4" eb="5">
      <t>シ</t>
    </rPh>
    <phoneticPr fontId="2"/>
  </si>
  <si>
    <t>村木　悠馬</t>
    <rPh sb="0" eb="2">
      <t>ムラキ</t>
    </rPh>
    <rPh sb="3" eb="4">
      <t>ユウ</t>
    </rPh>
    <rPh sb="4" eb="5">
      <t>ウマ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</si>
  <si>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</si>
  <si>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</si>
  <si>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</si>
  <si>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長谷　はる</t>
    <rPh sb="0" eb="2">
      <t>ハセ</t>
    </rPh>
    <phoneticPr fontId="2"/>
  </si>
  <si>
    <t>加茂</t>
    <rPh sb="0" eb="2">
      <t>カモ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</si>
  <si>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</si>
  <si>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</si>
  <si>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鳥本　優奈</t>
    <rPh sb="0" eb="2">
      <t>トリモト</t>
    </rPh>
    <rPh sb="3" eb="5">
      <t>ユウナ</t>
    </rPh>
    <phoneticPr fontId="2"/>
  </si>
  <si>
    <t>大垣南</t>
    <rPh sb="0" eb="2">
      <t>オオガキ</t>
    </rPh>
    <rPh sb="2" eb="3">
      <t>ミナミ</t>
    </rPh>
    <phoneticPr fontId="2"/>
  </si>
  <si>
    <t>橋本　葵</t>
    <rPh sb="0" eb="2">
      <t>ハシモト</t>
    </rPh>
    <rPh sb="3" eb="4">
      <t>アオイ</t>
    </rPh>
    <phoneticPr fontId="2"/>
  </si>
  <si>
    <t>加藤久菜綺</t>
    <rPh sb="0" eb="2">
      <t>カトウ</t>
    </rPh>
    <rPh sb="2" eb="3">
      <t>ヒサ</t>
    </rPh>
    <rPh sb="3" eb="4">
      <t>ナ</t>
    </rPh>
    <rPh sb="4" eb="5">
      <t>キ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</si>
  <si>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</si>
  <si>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</si>
  <si>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</si>
  <si>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</si>
  <si>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加納　暖己</t>
    <rPh sb="0" eb="2">
      <t>カノウ</t>
    </rPh>
    <rPh sb="3" eb="4">
      <t>ダン</t>
    </rPh>
    <rPh sb="4" eb="5">
      <t>キ</t>
    </rPh>
    <phoneticPr fontId="2"/>
  </si>
  <si>
    <t>帝京大可児</t>
    <rPh sb="0" eb="2">
      <t>テイキョウ</t>
    </rPh>
    <rPh sb="2" eb="3">
      <t>ダイ</t>
    </rPh>
    <rPh sb="3" eb="5">
      <t>カニ</t>
    </rPh>
    <phoneticPr fontId="2"/>
  </si>
  <si>
    <t>近藤　陽太</t>
    <rPh sb="0" eb="2">
      <t>コンドウ</t>
    </rPh>
    <rPh sb="3" eb="5">
      <t>ヨウタ</t>
    </rPh>
    <phoneticPr fontId="2"/>
  </si>
  <si>
    <t>西部　幹人</t>
    <rPh sb="0" eb="2">
      <t>ニシベ</t>
    </rPh>
    <rPh sb="3" eb="4">
      <t>ミキ</t>
    </rPh>
    <rPh sb="4" eb="5">
      <t>ヒト</t>
    </rPh>
    <phoneticPr fontId="2"/>
  </si>
  <si>
    <t>可児</t>
    <rPh sb="0" eb="2">
      <t>カニ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</si>
  <si>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</si>
  <si>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</si>
  <si>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</si>
  <si>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安藤　千尋</t>
    <rPh sb="0" eb="2">
      <t>アンドウ</t>
    </rPh>
    <rPh sb="3" eb="5">
      <t>チヒロ</t>
    </rPh>
    <phoneticPr fontId="2"/>
  </si>
  <si>
    <t>松本　和花</t>
    <rPh sb="0" eb="2">
      <t>マツモト</t>
    </rPh>
    <rPh sb="3" eb="4">
      <t>カズ</t>
    </rPh>
    <rPh sb="4" eb="5">
      <t>ハナ</t>
    </rPh>
    <phoneticPr fontId="2"/>
  </si>
  <si>
    <t>多治見北</t>
    <rPh sb="0" eb="3">
      <t>タジミ</t>
    </rPh>
    <rPh sb="3" eb="4">
      <t>キタ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</si>
  <si>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</si>
  <si>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</si>
  <si>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</si>
  <si>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令和３年度ポイントランキング表（男子シングルス）　R3/5/24現在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</si>
  <si>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令和３年度ポイントランキング表（女子シングルス）　R3/5/24現在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</si>
  <si>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令和３年度ポイントランキング表（男子ダブルス）　R3/5/24現在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</si>
  <si>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令和３年度ポイントランキング表（女子ダブルス）　R3/5/24現在</t>
    <rPh sb="0" eb="1">
      <t>レイ</t>
    </rPh>
    <rPh sb="1" eb="2">
      <t>ワ</t>
    </rPh>
    <rPh sb="16" eb="18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</si>
</sst>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0_ ;[Red]\-#,##0.0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9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184" fontId="0" fillId="2" borderId="14" xfId="0" applyNumberForma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5" fillId="0" borderId="14" xfId="1" applyNumberFormat="1" applyFont="1" applyFill="1" applyBorder="1" applyAlignment="1">
      <alignment vertical="center"/>
    </xf>
    <xf numFmtId="184" fontId="0" fillId="2" borderId="37" xfId="0" applyNumberForma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84" fontId="0" fillId="0" borderId="38" xfId="0" applyNumberForma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2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0" fontId="5" fillId="0" borderId="12" xfId="2" applyNumberFormat="1" applyFont="1" applyFill="1" applyBorder="1" applyAlignment="1">
      <alignment vertical="center"/>
    </xf>
    <xf numFmtId="185" fontId="13" fillId="2" borderId="23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shrinkToFit="1"/>
    </xf>
    <xf numFmtId="0" fontId="13" fillId="0" borderId="24" xfId="2" applyFont="1" applyFill="1" applyBorder="1" applyAlignment="1">
      <alignment vertical="center" shrinkToFit="1"/>
    </xf>
    <xf numFmtId="185" fontId="13" fillId="2" borderId="14" xfId="0" applyNumberFormat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83" fontId="13" fillId="2" borderId="20" xfId="0" applyNumberFormat="1" applyFont="1" applyFill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83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83" fontId="13" fillId="2" borderId="23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40" xfId="2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183" fontId="12" fillId="2" borderId="14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vertical="center"/>
    </xf>
    <xf numFmtId="180" fontId="12" fillId="0" borderId="9" xfId="0" applyNumberFormat="1" applyFont="1" applyFill="1" applyBorder="1" applyAlignment="1">
      <alignment vertical="center"/>
    </xf>
    <xf numFmtId="183" fontId="12" fillId="2" borderId="13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1" xfId="2" applyFont="1" applyFill="1" applyBorder="1" applyAlignment="1">
      <alignment horizontal="center" vertical="center"/>
    </xf>
    <xf numFmtId="0" fontId="13" fillId="0" borderId="40" xfId="2" applyFont="1" applyFill="1" applyBorder="1" applyAlignment="1">
      <alignment vertical="center" shrinkToFit="1"/>
    </xf>
    <xf numFmtId="185" fontId="13" fillId="2" borderId="42" xfId="0" applyNumberFormat="1" applyFont="1" applyFill="1" applyBorder="1" applyAlignment="1">
      <alignment vertical="center"/>
    </xf>
    <xf numFmtId="176" fontId="5" fillId="2" borderId="37" xfId="2" applyNumberFormat="1" applyFont="1" applyFill="1" applyBorder="1" applyAlignment="1">
      <alignment horizontal="right" vertical="center"/>
    </xf>
    <xf numFmtId="184" fontId="5" fillId="0" borderId="37" xfId="1" applyNumberFormat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horizontal="right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/>
    <cellStyle name="標準 2 2" xfId="5"/>
    <cellStyle name="標準 3" xfId="3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03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customWidth="1"/>
    <col min="23" max="23" width="5.625" style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7" t="s">
        <v>357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2" spans="1:29" ht="18.95" customHeight="1" thickBot="1" x14ac:dyDescent="0.2">
      <c r="A2" s="4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1:29" s="17" customFormat="1" ht="177.75" customHeight="1" thickBot="1" x14ac:dyDescent="0.2">
      <c r="A3" s="5" t="s">
        <v>0</v>
      </c>
      <c r="B3" s="6" t="s">
        <v>1</v>
      </c>
      <c r="C3" s="6" t="s">
        <v>2</v>
      </c>
      <c r="D3" s="7" t="s">
        <v>3</v>
      </c>
      <c r="E3" s="8" t="s">
        <v>303</v>
      </c>
      <c r="F3" s="9" t="s">
        <v>304</v>
      </c>
      <c r="G3" s="10" t="s">
        <v>305</v>
      </c>
      <c r="H3" s="159" t="s">
        <v>306</v>
      </c>
      <c r="I3" s="11" t="s">
        <v>9</v>
      </c>
      <c r="J3" s="12" t="s">
        <v>307</v>
      </c>
      <c r="K3" s="7" t="s">
        <v>9</v>
      </c>
      <c r="L3" s="12" t="s">
        <v>308</v>
      </c>
      <c r="M3" s="7" t="s">
        <v>9</v>
      </c>
      <c r="N3" s="12" t="s">
        <v>302</v>
      </c>
      <c r="O3" s="11" t="s">
        <v>9</v>
      </c>
      <c r="P3" s="12" t="s">
        <v>309</v>
      </c>
      <c r="Q3" s="11" t="s">
        <v>9</v>
      </c>
      <c r="R3" s="13" t="s">
        <v>310</v>
      </c>
      <c r="S3" s="14" t="s">
        <v>9</v>
      </c>
      <c r="T3" s="13" t="s">
        <v>311</v>
      </c>
      <c r="U3" s="14" t="s">
        <v>9</v>
      </c>
      <c r="V3" s="15" t="s">
        <v>312</v>
      </c>
      <c r="W3" s="7" t="s">
        <v>9</v>
      </c>
      <c r="X3" s="12" t="s">
        <v>313</v>
      </c>
      <c r="Y3" s="11" t="s">
        <v>9</v>
      </c>
      <c r="Z3" s="12" t="s">
        <v>314</v>
      </c>
      <c r="AA3" s="16" t="s">
        <v>9</v>
      </c>
      <c r="AB3" s="15" t="s">
        <v>315</v>
      </c>
      <c r="AC3" s="11" t="s">
        <v>9</v>
      </c>
    </row>
    <row r="4" spans="1:29" ht="15.95" customHeight="1" x14ac:dyDescent="0.15">
      <c r="A4" s="295">
        <v>1</v>
      </c>
      <c r="B4" s="296" t="s">
        <v>112</v>
      </c>
      <c r="C4" s="109">
        <v>3</v>
      </c>
      <c r="D4" s="151" t="s">
        <v>5</v>
      </c>
      <c r="E4" s="166">
        <f t="shared" ref="E4:E35" si="0">SUM(G4,I4,K4,M4,O4,Q4,S4,U4,W4,Y4,AA4,AC4)</f>
        <v>73</v>
      </c>
      <c r="F4" s="110">
        <f t="shared" ref="F4:F35" si="1">RANK(E4,$E$4:$E$74)</f>
        <v>1</v>
      </c>
      <c r="G4" s="169">
        <v>52</v>
      </c>
      <c r="H4" s="111">
        <v>2</v>
      </c>
      <c r="I4" s="297">
        <f t="shared" ref="I4:I35" si="2">IF(H4="","",VLOOKUP(H4,H$80:I$100,2))</f>
        <v>21</v>
      </c>
      <c r="J4" s="111"/>
      <c r="K4" s="297" t="str">
        <f t="shared" ref="K4:K35" si="3">IF(J4="","",VLOOKUP(J4,J$80:K$100,2))</f>
        <v/>
      </c>
      <c r="L4" s="111"/>
      <c r="M4" s="297" t="str">
        <f t="shared" ref="M4:M35" si="4">IF(L4="","",VLOOKUP(L4,L$80:M$100,2))</f>
        <v/>
      </c>
      <c r="N4" s="111"/>
      <c r="O4" s="297" t="str">
        <f t="shared" ref="O4:O35" si="5">IF(N4="","",VLOOKUP(N4,N$80:O$100,2))</f>
        <v/>
      </c>
      <c r="P4" s="111"/>
      <c r="Q4" s="297" t="str">
        <f t="shared" ref="Q4:Q35" si="6">IF(P4="","",VLOOKUP(P4,P$80:Q$100,2))</f>
        <v/>
      </c>
      <c r="R4" s="111"/>
      <c r="S4" s="297" t="str">
        <f t="shared" ref="S4:S35" si="7">IF(R4="","",VLOOKUP(R4,R$80:S$100,2))</f>
        <v/>
      </c>
      <c r="T4" s="111"/>
      <c r="U4" s="297" t="str">
        <f t="shared" ref="U4:U35" si="8">IF(T4="","",VLOOKUP(T4,T$80:U$100,2))</f>
        <v/>
      </c>
      <c r="V4" s="111"/>
      <c r="W4" s="297" t="str">
        <f t="shared" ref="W4:W35" si="9">IF(V4="","",VLOOKUP(V4,V$80:W$100,2))</f>
        <v/>
      </c>
      <c r="X4" s="111"/>
      <c r="Y4" s="297" t="str">
        <f t="shared" ref="Y4:Y35" si="10">IF(X4="","",VLOOKUP(X4,X$80:Y$102,2))</f>
        <v/>
      </c>
      <c r="Z4" s="111"/>
      <c r="AA4" s="297" t="str">
        <f t="shared" ref="AA4:AA35" si="11">IF(Z4="","",VLOOKUP(Z4,Z$80:AA$100,2))</f>
        <v/>
      </c>
      <c r="AB4" s="111"/>
      <c r="AC4" s="297" t="str">
        <f t="shared" ref="AC4:AC35" si="12">IF(AB4="","",VLOOKUP(AB4,AB$80:AC$100,2))</f>
        <v/>
      </c>
    </row>
    <row r="5" spans="1:29" ht="15.95" customHeight="1" x14ac:dyDescent="0.15">
      <c r="A5" s="286">
        <v>2</v>
      </c>
      <c r="B5" s="18" t="s">
        <v>32</v>
      </c>
      <c r="C5" s="21">
        <v>3</v>
      </c>
      <c r="D5" s="19" t="s">
        <v>5</v>
      </c>
      <c r="E5" s="163">
        <f t="shared" si="0"/>
        <v>57</v>
      </c>
      <c r="F5" s="112">
        <f t="shared" si="1"/>
        <v>2</v>
      </c>
      <c r="G5" s="164">
        <v>24</v>
      </c>
      <c r="H5" s="20">
        <v>1</v>
      </c>
      <c r="I5" s="287">
        <f t="shared" si="2"/>
        <v>33</v>
      </c>
      <c r="J5" s="20"/>
      <c r="K5" s="287" t="str">
        <f t="shared" si="3"/>
        <v/>
      </c>
      <c r="L5" s="20"/>
      <c r="M5" s="287" t="str">
        <f t="shared" si="4"/>
        <v/>
      </c>
      <c r="N5" s="20"/>
      <c r="O5" s="287" t="str">
        <f t="shared" si="5"/>
        <v/>
      </c>
      <c r="P5" s="20"/>
      <c r="Q5" s="287" t="str">
        <f t="shared" si="6"/>
        <v/>
      </c>
      <c r="R5" s="20"/>
      <c r="S5" s="287" t="str">
        <f t="shared" si="7"/>
        <v/>
      </c>
      <c r="T5" s="20"/>
      <c r="U5" s="287" t="str">
        <f t="shared" si="8"/>
        <v/>
      </c>
      <c r="V5" s="20"/>
      <c r="W5" s="287" t="str">
        <f t="shared" si="9"/>
        <v/>
      </c>
      <c r="X5" s="20"/>
      <c r="Y5" s="287" t="str">
        <f t="shared" si="10"/>
        <v/>
      </c>
      <c r="Z5" s="20"/>
      <c r="AA5" s="287" t="str">
        <f t="shared" si="11"/>
        <v/>
      </c>
      <c r="AB5" s="20"/>
      <c r="AC5" s="287" t="str">
        <f t="shared" si="12"/>
        <v/>
      </c>
    </row>
    <row r="6" spans="1:29" ht="15.95" customHeight="1" x14ac:dyDescent="0.15">
      <c r="A6" s="286">
        <v>3</v>
      </c>
      <c r="B6" s="18" t="s">
        <v>135</v>
      </c>
      <c r="C6" s="21">
        <v>2</v>
      </c>
      <c r="D6" s="19" t="s">
        <v>51</v>
      </c>
      <c r="E6" s="163">
        <f t="shared" si="0"/>
        <v>33.5</v>
      </c>
      <c r="F6" s="112">
        <f t="shared" si="1"/>
        <v>3</v>
      </c>
      <c r="G6" s="164">
        <v>17.5</v>
      </c>
      <c r="H6" s="20">
        <v>3</v>
      </c>
      <c r="I6" s="287">
        <f t="shared" si="2"/>
        <v>16</v>
      </c>
      <c r="J6" s="20"/>
      <c r="K6" s="287" t="str">
        <f t="shared" si="3"/>
        <v/>
      </c>
      <c r="L6" s="20"/>
      <c r="M6" s="287" t="str">
        <f t="shared" si="4"/>
        <v/>
      </c>
      <c r="N6" s="20"/>
      <c r="O6" s="287" t="str">
        <f t="shared" si="5"/>
        <v/>
      </c>
      <c r="P6" s="20"/>
      <c r="Q6" s="287" t="str">
        <f t="shared" si="6"/>
        <v/>
      </c>
      <c r="R6" s="20"/>
      <c r="S6" s="287" t="str">
        <f t="shared" si="7"/>
        <v/>
      </c>
      <c r="T6" s="20"/>
      <c r="U6" s="287" t="str">
        <f t="shared" si="8"/>
        <v/>
      </c>
      <c r="V6" s="20"/>
      <c r="W6" s="287" t="str">
        <f t="shared" si="9"/>
        <v/>
      </c>
      <c r="X6" s="20"/>
      <c r="Y6" s="287" t="str">
        <f t="shared" si="10"/>
        <v/>
      </c>
      <c r="Z6" s="20"/>
      <c r="AA6" s="287" t="str">
        <f t="shared" si="11"/>
        <v/>
      </c>
      <c r="AB6" s="20"/>
      <c r="AC6" s="287" t="str">
        <f t="shared" si="12"/>
        <v/>
      </c>
    </row>
    <row r="7" spans="1:29" ht="15.95" customHeight="1" x14ac:dyDescent="0.15">
      <c r="A7" s="286">
        <v>4</v>
      </c>
      <c r="B7" s="18" t="s">
        <v>233</v>
      </c>
      <c r="C7" s="21">
        <v>1</v>
      </c>
      <c r="D7" s="19" t="s">
        <v>319</v>
      </c>
      <c r="E7" s="163">
        <f t="shared" si="0"/>
        <v>26</v>
      </c>
      <c r="F7" s="112">
        <f t="shared" si="1"/>
        <v>4</v>
      </c>
      <c r="G7" s="164">
        <v>14</v>
      </c>
      <c r="H7" s="20">
        <v>4</v>
      </c>
      <c r="I7" s="287">
        <f t="shared" si="2"/>
        <v>12</v>
      </c>
      <c r="J7" s="20"/>
      <c r="K7" s="287" t="str">
        <f t="shared" si="3"/>
        <v/>
      </c>
      <c r="L7" s="20"/>
      <c r="M7" s="287" t="str">
        <f t="shared" si="4"/>
        <v/>
      </c>
      <c r="N7" s="20"/>
      <c r="O7" s="287" t="str">
        <f t="shared" si="5"/>
        <v/>
      </c>
      <c r="P7" s="20"/>
      <c r="Q7" s="287" t="str">
        <f t="shared" si="6"/>
        <v/>
      </c>
      <c r="R7" s="20"/>
      <c r="S7" s="287" t="str">
        <f t="shared" si="7"/>
        <v/>
      </c>
      <c r="T7" s="20"/>
      <c r="U7" s="287" t="str">
        <f t="shared" si="8"/>
        <v/>
      </c>
      <c r="V7" s="20"/>
      <c r="W7" s="287" t="str">
        <f t="shared" si="9"/>
        <v/>
      </c>
      <c r="X7" s="20"/>
      <c r="Y7" s="287" t="str">
        <f t="shared" si="10"/>
        <v/>
      </c>
      <c r="Z7" s="20"/>
      <c r="AA7" s="287" t="str">
        <f t="shared" si="11"/>
        <v/>
      </c>
      <c r="AB7" s="20"/>
      <c r="AC7" s="287" t="str">
        <f t="shared" si="12"/>
        <v/>
      </c>
    </row>
    <row r="8" spans="1:29" ht="15.95" customHeight="1" x14ac:dyDescent="0.15">
      <c r="A8" s="286">
        <v>5</v>
      </c>
      <c r="B8" s="18" t="s">
        <v>113</v>
      </c>
      <c r="C8" s="21">
        <v>3</v>
      </c>
      <c r="D8" s="19" t="s">
        <v>5</v>
      </c>
      <c r="E8" s="163">
        <f t="shared" si="0"/>
        <v>23.75</v>
      </c>
      <c r="F8" s="112">
        <f t="shared" si="1"/>
        <v>5</v>
      </c>
      <c r="G8" s="164">
        <v>15.75</v>
      </c>
      <c r="H8" s="20">
        <v>7</v>
      </c>
      <c r="I8" s="287">
        <f t="shared" si="2"/>
        <v>8</v>
      </c>
      <c r="J8" s="20"/>
      <c r="K8" s="287" t="str">
        <f t="shared" si="3"/>
        <v/>
      </c>
      <c r="L8" s="20"/>
      <c r="M8" s="287" t="str">
        <f t="shared" si="4"/>
        <v/>
      </c>
      <c r="N8" s="20"/>
      <c r="O8" s="287" t="str">
        <f t="shared" si="5"/>
        <v/>
      </c>
      <c r="P8" s="20"/>
      <c r="Q8" s="287" t="str">
        <f t="shared" si="6"/>
        <v/>
      </c>
      <c r="R8" s="20"/>
      <c r="S8" s="287" t="str">
        <f t="shared" si="7"/>
        <v/>
      </c>
      <c r="T8" s="20"/>
      <c r="U8" s="287" t="str">
        <f t="shared" si="8"/>
        <v/>
      </c>
      <c r="V8" s="20"/>
      <c r="W8" s="287" t="str">
        <f t="shared" si="9"/>
        <v/>
      </c>
      <c r="X8" s="20"/>
      <c r="Y8" s="287" t="str">
        <f t="shared" si="10"/>
        <v/>
      </c>
      <c r="Z8" s="20"/>
      <c r="AA8" s="287" t="str">
        <f t="shared" si="11"/>
        <v/>
      </c>
      <c r="AB8" s="20"/>
      <c r="AC8" s="287" t="str">
        <f t="shared" si="12"/>
        <v/>
      </c>
    </row>
    <row r="9" spans="1:29" ht="15.95" customHeight="1" x14ac:dyDescent="0.15">
      <c r="A9" s="286">
        <v>6</v>
      </c>
      <c r="B9" s="18" t="s">
        <v>114</v>
      </c>
      <c r="C9" s="21">
        <v>3</v>
      </c>
      <c r="D9" s="19" t="s">
        <v>5</v>
      </c>
      <c r="E9" s="163">
        <f t="shared" si="0"/>
        <v>22.75</v>
      </c>
      <c r="F9" s="112">
        <f t="shared" si="1"/>
        <v>6</v>
      </c>
      <c r="G9" s="164">
        <v>19.75</v>
      </c>
      <c r="H9" s="20">
        <v>16</v>
      </c>
      <c r="I9" s="287">
        <f t="shared" si="2"/>
        <v>3</v>
      </c>
      <c r="J9" s="20"/>
      <c r="K9" s="287" t="str">
        <f t="shared" si="3"/>
        <v/>
      </c>
      <c r="L9" s="20"/>
      <c r="M9" s="287" t="str">
        <f t="shared" si="4"/>
        <v/>
      </c>
      <c r="N9" s="20"/>
      <c r="O9" s="287" t="str">
        <f t="shared" si="5"/>
        <v/>
      </c>
      <c r="P9" s="20"/>
      <c r="Q9" s="287" t="str">
        <f t="shared" si="6"/>
        <v/>
      </c>
      <c r="R9" s="20"/>
      <c r="S9" s="287" t="str">
        <f t="shared" si="7"/>
        <v/>
      </c>
      <c r="T9" s="20"/>
      <c r="U9" s="287" t="str">
        <f t="shared" si="8"/>
        <v/>
      </c>
      <c r="V9" s="20"/>
      <c r="W9" s="287" t="str">
        <f t="shared" si="9"/>
        <v/>
      </c>
      <c r="X9" s="20"/>
      <c r="Y9" s="287" t="str">
        <f t="shared" si="10"/>
        <v/>
      </c>
      <c r="Z9" s="20"/>
      <c r="AA9" s="287" t="str">
        <f t="shared" si="11"/>
        <v/>
      </c>
      <c r="AB9" s="20"/>
      <c r="AC9" s="287" t="str">
        <f t="shared" si="12"/>
        <v/>
      </c>
    </row>
    <row r="10" spans="1:29" ht="15.95" customHeight="1" x14ac:dyDescent="0.15">
      <c r="A10" s="286">
        <v>7</v>
      </c>
      <c r="B10" s="18" t="s">
        <v>134</v>
      </c>
      <c r="C10" s="21">
        <v>2</v>
      </c>
      <c r="D10" s="19" t="s">
        <v>51</v>
      </c>
      <c r="E10" s="163">
        <f t="shared" si="0"/>
        <v>21</v>
      </c>
      <c r="F10" s="112">
        <f t="shared" si="1"/>
        <v>7</v>
      </c>
      <c r="G10" s="164">
        <v>12</v>
      </c>
      <c r="H10" s="20">
        <v>6</v>
      </c>
      <c r="I10" s="287">
        <f t="shared" si="2"/>
        <v>9</v>
      </c>
      <c r="J10" s="20"/>
      <c r="K10" s="287" t="str">
        <f t="shared" si="3"/>
        <v/>
      </c>
      <c r="L10" s="20"/>
      <c r="M10" s="287" t="str">
        <f t="shared" si="4"/>
        <v/>
      </c>
      <c r="N10" s="20"/>
      <c r="O10" s="287" t="str">
        <f t="shared" si="5"/>
        <v/>
      </c>
      <c r="P10" s="20"/>
      <c r="Q10" s="287" t="str">
        <f t="shared" si="6"/>
        <v/>
      </c>
      <c r="R10" s="20"/>
      <c r="S10" s="287" t="str">
        <f t="shared" si="7"/>
        <v/>
      </c>
      <c r="T10" s="20"/>
      <c r="U10" s="287" t="str">
        <f t="shared" si="8"/>
        <v/>
      </c>
      <c r="V10" s="20"/>
      <c r="W10" s="287" t="str">
        <f t="shared" si="9"/>
        <v/>
      </c>
      <c r="X10" s="20"/>
      <c r="Y10" s="287" t="str">
        <f t="shared" si="10"/>
        <v/>
      </c>
      <c r="Z10" s="20"/>
      <c r="AA10" s="287" t="str">
        <f t="shared" si="11"/>
        <v/>
      </c>
      <c r="AB10" s="20"/>
      <c r="AC10" s="287" t="str">
        <f t="shared" si="12"/>
        <v/>
      </c>
    </row>
    <row r="11" spans="1:29" ht="15.95" customHeight="1" x14ac:dyDescent="0.15">
      <c r="A11" s="286">
        <v>8</v>
      </c>
      <c r="B11" s="18" t="s">
        <v>219</v>
      </c>
      <c r="C11" s="21">
        <v>2</v>
      </c>
      <c r="D11" s="19" t="s">
        <v>48</v>
      </c>
      <c r="E11" s="163">
        <f t="shared" si="0"/>
        <v>20</v>
      </c>
      <c r="F11" s="112">
        <f t="shared" si="1"/>
        <v>8</v>
      </c>
      <c r="G11" s="164">
        <v>10</v>
      </c>
      <c r="H11" s="20">
        <v>5</v>
      </c>
      <c r="I11" s="287">
        <f t="shared" si="2"/>
        <v>10</v>
      </c>
      <c r="J11" s="20"/>
      <c r="K11" s="287" t="str">
        <f t="shared" si="3"/>
        <v/>
      </c>
      <c r="L11" s="20"/>
      <c r="M11" s="287" t="str">
        <f t="shared" si="4"/>
        <v/>
      </c>
      <c r="N11" s="20"/>
      <c r="O11" s="287" t="str">
        <f t="shared" si="5"/>
        <v/>
      </c>
      <c r="P11" s="20"/>
      <c r="Q11" s="287" t="str">
        <f t="shared" si="6"/>
        <v/>
      </c>
      <c r="R11" s="20"/>
      <c r="S11" s="287" t="str">
        <f t="shared" si="7"/>
        <v/>
      </c>
      <c r="T11" s="20"/>
      <c r="U11" s="287" t="str">
        <f t="shared" si="8"/>
        <v/>
      </c>
      <c r="V11" s="20"/>
      <c r="W11" s="287" t="str">
        <f t="shared" si="9"/>
        <v/>
      </c>
      <c r="X11" s="20"/>
      <c r="Y11" s="287" t="str">
        <f t="shared" si="10"/>
        <v/>
      </c>
      <c r="Z11" s="20"/>
      <c r="AA11" s="287" t="str">
        <f t="shared" si="11"/>
        <v/>
      </c>
      <c r="AB11" s="20"/>
      <c r="AC11" s="287" t="str">
        <f t="shared" si="12"/>
        <v/>
      </c>
    </row>
    <row r="12" spans="1:29" ht="15.95" customHeight="1" x14ac:dyDescent="0.15">
      <c r="A12" s="286">
        <v>9</v>
      </c>
      <c r="B12" s="18" t="s">
        <v>16</v>
      </c>
      <c r="C12" s="21">
        <v>3</v>
      </c>
      <c r="D12" s="19" t="s">
        <v>6</v>
      </c>
      <c r="E12" s="163">
        <f t="shared" si="0"/>
        <v>16</v>
      </c>
      <c r="F12" s="112">
        <f t="shared" si="1"/>
        <v>9</v>
      </c>
      <c r="G12" s="164">
        <v>13</v>
      </c>
      <c r="H12" s="20">
        <v>16</v>
      </c>
      <c r="I12" s="287">
        <f t="shared" si="2"/>
        <v>3</v>
      </c>
      <c r="J12" s="20"/>
      <c r="K12" s="287" t="str">
        <f t="shared" si="3"/>
        <v/>
      </c>
      <c r="L12" s="20"/>
      <c r="M12" s="287" t="str">
        <f t="shared" si="4"/>
        <v/>
      </c>
      <c r="N12" s="20"/>
      <c r="O12" s="287" t="str">
        <f t="shared" si="5"/>
        <v/>
      </c>
      <c r="P12" s="20"/>
      <c r="Q12" s="287" t="str">
        <f t="shared" si="6"/>
        <v/>
      </c>
      <c r="R12" s="20"/>
      <c r="S12" s="287" t="str">
        <f t="shared" si="7"/>
        <v/>
      </c>
      <c r="T12" s="20"/>
      <c r="U12" s="287" t="str">
        <f t="shared" si="8"/>
        <v/>
      </c>
      <c r="V12" s="20"/>
      <c r="W12" s="287" t="str">
        <f t="shared" si="9"/>
        <v/>
      </c>
      <c r="X12" s="20"/>
      <c r="Y12" s="287" t="str">
        <f t="shared" si="10"/>
        <v/>
      </c>
      <c r="Z12" s="20"/>
      <c r="AA12" s="287" t="str">
        <f t="shared" si="11"/>
        <v/>
      </c>
      <c r="AB12" s="20"/>
      <c r="AC12" s="287" t="str">
        <f t="shared" si="12"/>
        <v/>
      </c>
    </row>
    <row r="13" spans="1:29" ht="15.95" customHeight="1" x14ac:dyDescent="0.15">
      <c r="A13" s="286">
        <v>10</v>
      </c>
      <c r="B13" s="18" t="s">
        <v>234</v>
      </c>
      <c r="C13" s="21">
        <v>1</v>
      </c>
      <c r="D13" s="19" t="s">
        <v>320</v>
      </c>
      <c r="E13" s="163">
        <f t="shared" si="0"/>
        <v>15</v>
      </c>
      <c r="F13" s="112">
        <f t="shared" si="1"/>
        <v>10</v>
      </c>
      <c r="G13" s="164">
        <v>12</v>
      </c>
      <c r="H13" s="20">
        <v>16</v>
      </c>
      <c r="I13" s="287">
        <f t="shared" si="2"/>
        <v>3</v>
      </c>
      <c r="J13" s="20"/>
      <c r="K13" s="287" t="str">
        <f t="shared" si="3"/>
        <v/>
      </c>
      <c r="L13" s="20"/>
      <c r="M13" s="287" t="str">
        <f t="shared" si="4"/>
        <v/>
      </c>
      <c r="N13" s="20"/>
      <c r="O13" s="287" t="str">
        <f t="shared" si="5"/>
        <v/>
      </c>
      <c r="P13" s="20"/>
      <c r="Q13" s="287" t="str">
        <f t="shared" si="6"/>
        <v/>
      </c>
      <c r="R13" s="20"/>
      <c r="S13" s="287" t="str">
        <f t="shared" si="7"/>
        <v/>
      </c>
      <c r="T13" s="20"/>
      <c r="U13" s="287" t="str">
        <f t="shared" si="8"/>
        <v/>
      </c>
      <c r="V13" s="20"/>
      <c r="W13" s="287" t="str">
        <f t="shared" si="9"/>
        <v/>
      </c>
      <c r="X13" s="20"/>
      <c r="Y13" s="287" t="str">
        <f t="shared" si="10"/>
        <v/>
      </c>
      <c r="Z13" s="20"/>
      <c r="AA13" s="287" t="str">
        <f t="shared" si="11"/>
        <v/>
      </c>
      <c r="AB13" s="20"/>
      <c r="AC13" s="287" t="str">
        <f t="shared" si="12"/>
        <v/>
      </c>
    </row>
    <row r="14" spans="1:29" ht="15.95" customHeight="1" x14ac:dyDescent="0.15">
      <c r="A14" s="286">
        <v>11</v>
      </c>
      <c r="B14" s="18" t="s">
        <v>136</v>
      </c>
      <c r="C14" s="21">
        <v>2</v>
      </c>
      <c r="D14" s="19" t="s">
        <v>51</v>
      </c>
      <c r="E14" s="163">
        <f t="shared" si="0"/>
        <v>13.5</v>
      </c>
      <c r="F14" s="112">
        <f t="shared" si="1"/>
        <v>11</v>
      </c>
      <c r="G14" s="164">
        <v>10.5</v>
      </c>
      <c r="H14" s="20">
        <v>16</v>
      </c>
      <c r="I14" s="287">
        <f t="shared" si="2"/>
        <v>3</v>
      </c>
      <c r="J14" s="20"/>
      <c r="K14" s="287" t="str">
        <f t="shared" si="3"/>
        <v/>
      </c>
      <c r="L14" s="20"/>
      <c r="M14" s="287" t="str">
        <f t="shared" si="4"/>
        <v/>
      </c>
      <c r="N14" s="20"/>
      <c r="O14" s="287" t="str">
        <f t="shared" si="5"/>
        <v/>
      </c>
      <c r="P14" s="20"/>
      <c r="Q14" s="287" t="str">
        <f t="shared" si="6"/>
        <v/>
      </c>
      <c r="R14" s="20"/>
      <c r="S14" s="287" t="str">
        <f t="shared" si="7"/>
        <v/>
      </c>
      <c r="T14" s="20"/>
      <c r="U14" s="287" t="str">
        <f t="shared" si="8"/>
        <v/>
      </c>
      <c r="V14" s="20"/>
      <c r="W14" s="287" t="str">
        <f t="shared" si="9"/>
        <v/>
      </c>
      <c r="X14" s="20"/>
      <c r="Y14" s="287" t="str">
        <f t="shared" si="10"/>
        <v/>
      </c>
      <c r="Z14" s="20"/>
      <c r="AA14" s="287" t="str">
        <f t="shared" si="11"/>
        <v/>
      </c>
      <c r="AB14" s="20"/>
      <c r="AC14" s="287" t="str">
        <f t="shared" si="12"/>
        <v/>
      </c>
    </row>
    <row r="15" spans="1:29" ht="15.95" customHeight="1" x14ac:dyDescent="0.15">
      <c r="A15" s="286">
        <v>12</v>
      </c>
      <c r="B15" s="18" t="s">
        <v>42</v>
      </c>
      <c r="C15" s="21">
        <v>2</v>
      </c>
      <c r="D15" s="19" t="s">
        <v>48</v>
      </c>
      <c r="E15" s="163">
        <f t="shared" si="0"/>
        <v>13</v>
      </c>
      <c r="F15" s="112">
        <f t="shared" si="1"/>
        <v>12</v>
      </c>
      <c r="G15" s="164">
        <v>10</v>
      </c>
      <c r="H15" s="20">
        <v>16</v>
      </c>
      <c r="I15" s="287">
        <f t="shared" si="2"/>
        <v>3</v>
      </c>
      <c r="J15" s="20"/>
      <c r="K15" s="287" t="str">
        <f t="shared" si="3"/>
        <v/>
      </c>
      <c r="L15" s="20"/>
      <c r="M15" s="287" t="str">
        <f t="shared" si="4"/>
        <v/>
      </c>
      <c r="N15" s="20"/>
      <c r="O15" s="287" t="str">
        <f t="shared" si="5"/>
        <v/>
      </c>
      <c r="P15" s="20"/>
      <c r="Q15" s="287" t="str">
        <f t="shared" si="6"/>
        <v/>
      </c>
      <c r="R15" s="20"/>
      <c r="S15" s="287" t="str">
        <f t="shared" si="7"/>
        <v/>
      </c>
      <c r="T15" s="20"/>
      <c r="U15" s="287" t="str">
        <f t="shared" si="8"/>
        <v/>
      </c>
      <c r="V15" s="20"/>
      <c r="W15" s="287" t="str">
        <f t="shared" si="9"/>
        <v/>
      </c>
      <c r="X15" s="20"/>
      <c r="Y15" s="287" t="str">
        <f t="shared" si="10"/>
        <v/>
      </c>
      <c r="Z15" s="20"/>
      <c r="AA15" s="287" t="str">
        <f t="shared" si="11"/>
        <v/>
      </c>
      <c r="AB15" s="20"/>
      <c r="AC15" s="287" t="str">
        <f t="shared" si="12"/>
        <v/>
      </c>
    </row>
    <row r="16" spans="1:29" ht="15.95" customHeight="1" x14ac:dyDescent="0.15">
      <c r="A16" s="286">
        <v>13</v>
      </c>
      <c r="B16" s="18" t="s">
        <v>28</v>
      </c>
      <c r="C16" s="21">
        <v>2</v>
      </c>
      <c r="D16" s="19" t="s">
        <v>48</v>
      </c>
      <c r="E16" s="163">
        <f t="shared" si="0"/>
        <v>12</v>
      </c>
      <c r="F16" s="112">
        <f t="shared" si="1"/>
        <v>13</v>
      </c>
      <c r="G16" s="164">
        <v>10.5</v>
      </c>
      <c r="H16" s="20">
        <v>32</v>
      </c>
      <c r="I16" s="287">
        <f t="shared" si="2"/>
        <v>1.5</v>
      </c>
      <c r="J16" s="20"/>
      <c r="K16" s="287" t="str">
        <f t="shared" si="3"/>
        <v/>
      </c>
      <c r="L16" s="20"/>
      <c r="M16" s="287" t="str">
        <f t="shared" si="4"/>
        <v/>
      </c>
      <c r="N16" s="20"/>
      <c r="O16" s="287" t="str">
        <f t="shared" si="5"/>
        <v/>
      </c>
      <c r="P16" s="20"/>
      <c r="Q16" s="287" t="str">
        <f t="shared" si="6"/>
        <v/>
      </c>
      <c r="R16" s="20"/>
      <c r="S16" s="287" t="str">
        <f t="shared" si="7"/>
        <v/>
      </c>
      <c r="T16" s="20"/>
      <c r="U16" s="287" t="str">
        <f t="shared" si="8"/>
        <v/>
      </c>
      <c r="V16" s="20"/>
      <c r="W16" s="287" t="str">
        <f t="shared" si="9"/>
        <v/>
      </c>
      <c r="X16" s="20"/>
      <c r="Y16" s="287" t="str">
        <f t="shared" si="10"/>
        <v/>
      </c>
      <c r="Z16" s="20"/>
      <c r="AA16" s="287" t="str">
        <f t="shared" si="11"/>
        <v/>
      </c>
      <c r="AB16" s="20"/>
      <c r="AC16" s="287" t="str">
        <f t="shared" si="12"/>
        <v/>
      </c>
    </row>
    <row r="17" spans="1:29" ht="15.95" customHeight="1" x14ac:dyDescent="0.15">
      <c r="A17" s="286">
        <v>14</v>
      </c>
      <c r="B17" s="18" t="s">
        <v>29</v>
      </c>
      <c r="C17" s="21">
        <v>3</v>
      </c>
      <c r="D17" s="19" t="s">
        <v>6</v>
      </c>
      <c r="E17" s="163">
        <f t="shared" si="0"/>
        <v>11</v>
      </c>
      <c r="F17" s="112">
        <f t="shared" si="1"/>
        <v>14</v>
      </c>
      <c r="G17" s="164">
        <v>9.5</v>
      </c>
      <c r="H17" s="20">
        <v>32</v>
      </c>
      <c r="I17" s="287">
        <f t="shared" si="2"/>
        <v>1.5</v>
      </c>
      <c r="J17" s="20"/>
      <c r="K17" s="287" t="str">
        <f t="shared" si="3"/>
        <v/>
      </c>
      <c r="L17" s="20"/>
      <c r="M17" s="287" t="str">
        <f t="shared" si="4"/>
        <v/>
      </c>
      <c r="N17" s="20"/>
      <c r="O17" s="287" t="str">
        <f t="shared" si="5"/>
        <v/>
      </c>
      <c r="P17" s="20"/>
      <c r="Q17" s="287" t="str">
        <f t="shared" si="6"/>
        <v/>
      </c>
      <c r="R17" s="20"/>
      <c r="S17" s="287" t="str">
        <f t="shared" si="7"/>
        <v/>
      </c>
      <c r="T17" s="20"/>
      <c r="U17" s="287" t="str">
        <f t="shared" si="8"/>
        <v/>
      </c>
      <c r="V17" s="20"/>
      <c r="W17" s="287" t="str">
        <f t="shared" si="9"/>
        <v/>
      </c>
      <c r="X17" s="20"/>
      <c r="Y17" s="287" t="str">
        <f t="shared" si="10"/>
        <v/>
      </c>
      <c r="Z17" s="20"/>
      <c r="AA17" s="287" t="str">
        <f t="shared" si="11"/>
        <v/>
      </c>
      <c r="AB17" s="20"/>
      <c r="AC17" s="287" t="str">
        <f t="shared" si="12"/>
        <v/>
      </c>
    </row>
    <row r="18" spans="1:29" ht="15.95" customHeight="1" x14ac:dyDescent="0.15">
      <c r="A18" s="286">
        <v>15</v>
      </c>
      <c r="B18" s="18" t="s">
        <v>216</v>
      </c>
      <c r="C18" s="21">
        <v>2</v>
      </c>
      <c r="D18" s="19" t="s">
        <v>48</v>
      </c>
      <c r="E18" s="163">
        <f t="shared" si="0"/>
        <v>10.5</v>
      </c>
      <c r="F18" s="112">
        <f t="shared" si="1"/>
        <v>15</v>
      </c>
      <c r="G18" s="164">
        <v>7.5</v>
      </c>
      <c r="H18" s="20">
        <v>16</v>
      </c>
      <c r="I18" s="287">
        <f t="shared" si="2"/>
        <v>3</v>
      </c>
      <c r="J18" s="20"/>
      <c r="K18" s="287" t="str">
        <f t="shared" si="3"/>
        <v/>
      </c>
      <c r="L18" s="20"/>
      <c r="M18" s="287" t="str">
        <f t="shared" si="4"/>
        <v/>
      </c>
      <c r="N18" s="20"/>
      <c r="O18" s="287" t="str">
        <f t="shared" si="5"/>
        <v/>
      </c>
      <c r="P18" s="20"/>
      <c r="Q18" s="287" t="str">
        <f t="shared" si="6"/>
        <v/>
      </c>
      <c r="R18" s="20"/>
      <c r="S18" s="287" t="str">
        <f t="shared" si="7"/>
        <v/>
      </c>
      <c r="T18" s="20"/>
      <c r="U18" s="287" t="str">
        <f t="shared" si="8"/>
        <v/>
      </c>
      <c r="V18" s="20"/>
      <c r="W18" s="287" t="str">
        <f t="shared" si="9"/>
        <v/>
      </c>
      <c r="X18" s="20"/>
      <c r="Y18" s="287" t="str">
        <f t="shared" si="10"/>
        <v/>
      </c>
      <c r="Z18" s="20"/>
      <c r="AA18" s="287" t="str">
        <f t="shared" si="11"/>
        <v/>
      </c>
      <c r="AB18" s="20"/>
      <c r="AC18" s="287" t="str">
        <f t="shared" si="12"/>
        <v/>
      </c>
    </row>
    <row r="19" spans="1:29" ht="15.95" customHeight="1" x14ac:dyDescent="0.15">
      <c r="A19" s="286">
        <v>16</v>
      </c>
      <c r="B19" s="18" t="s">
        <v>235</v>
      </c>
      <c r="C19" s="21">
        <v>1</v>
      </c>
      <c r="D19" s="19" t="s">
        <v>321</v>
      </c>
      <c r="E19" s="163">
        <f t="shared" si="0"/>
        <v>10</v>
      </c>
      <c r="F19" s="112">
        <f t="shared" si="1"/>
        <v>16</v>
      </c>
      <c r="G19" s="164">
        <v>4</v>
      </c>
      <c r="H19" s="20">
        <v>8</v>
      </c>
      <c r="I19" s="287">
        <f t="shared" si="2"/>
        <v>6</v>
      </c>
      <c r="J19" s="20"/>
      <c r="K19" s="287" t="str">
        <f t="shared" si="3"/>
        <v/>
      </c>
      <c r="L19" s="20"/>
      <c r="M19" s="287" t="str">
        <f t="shared" si="4"/>
        <v/>
      </c>
      <c r="N19" s="20"/>
      <c r="O19" s="287" t="str">
        <f t="shared" si="5"/>
        <v/>
      </c>
      <c r="P19" s="20"/>
      <c r="Q19" s="287" t="str">
        <f t="shared" si="6"/>
        <v/>
      </c>
      <c r="R19" s="20"/>
      <c r="S19" s="287" t="str">
        <f t="shared" si="7"/>
        <v/>
      </c>
      <c r="T19" s="20"/>
      <c r="U19" s="287" t="str">
        <f t="shared" si="8"/>
        <v/>
      </c>
      <c r="V19" s="20"/>
      <c r="W19" s="287" t="str">
        <f t="shared" si="9"/>
        <v/>
      </c>
      <c r="X19" s="20"/>
      <c r="Y19" s="287" t="str">
        <f t="shared" si="10"/>
        <v/>
      </c>
      <c r="Z19" s="20"/>
      <c r="AA19" s="287" t="str">
        <f t="shared" si="11"/>
        <v/>
      </c>
      <c r="AB19" s="20"/>
      <c r="AC19" s="287" t="str">
        <f t="shared" si="12"/>
        <v/>
      </c>
    </row>
    <row r="20" spans="1:29" ht="15.95" customHeight="1" x14ac:dyDescent="0.15">
      <c r="A20" s="286">
        <v>17</v>
      </c>
      <c r="B20" s="18" t="s">
        <v>31</v>
      </c>
      <c r="C20" s="21">
        <v>2</v>
      </c>
      <c r="D20" s="19" t="s">
        <v>51</v>
      </c>
      <c r="E20" s="163">
        <f t="shared" si="0"/>
        <v>7</v>
      </c>
      <c r="F20" s="112">
        <f t="shared" si="1"/>
        <v>17</v>
      </c>
      <c r="G20" s="164">
        <v>5.5</v>
      </c>
      <c r="H20" s="20">
        <v>32</v>
      </c>
      <c r="I20" s="287">
        <f t="shared" si="2"/>
        <v>1.5</v>
      </c>
      <c r="J20" s="20"/>
      <c r="K20" s="287" t="str">
        <f t="shared" si="3"/>
        <v/>
      </c>
      <c r="L20" s="20"/>
      <c r="M20" s="287" t="str">
        <f t="shared" si="4"/>
        <v/>
      </c>
      <c r="N20" s="20"/>
      <c r="O20" s="287" t="str">
        <f t="shared" si="5"/>
        <v/>
      </c>
      <c r="P20" s="20"/>
      <c r="Q20" s="287" t="str">
        <f t="shared" si="6"/>
        <v/>
      </c>
      <c r="R20" s="20"/>
      <c r="S20" s="287" t="str">
        <f t="shared" si="7"/>
        <v/>
      </c>
      <c r="T20" s="20"/>
      <c r="U20" s="287" t="str">
        <f t="shared" si="8"/>
        <v/>
      </c>
      <c r="V20" s="20"/>
      <c r="W20" s="287" t="str">
        <f t="shared" si="9"/>
        <v/>
      </c>
      <c r="X20" s="20"/>
      <c r="Y20" s="287" t="str">
        <f t="shared" si="10"/>
        <v/>
      </c>
      <c r="Z20" s="20"/>
      <c r="AA20" s="287" t="str">
        <f t="shared" si="11"/>
        <v/>
      </c>
      <c r="AB20" s="20"/>
      <c r="AC20" s="287" t="str">
        <f t="shared" si="12"/>
        <v/>
      </c>
    </row>
    <row r="21" spans="1:29" ht="15.95" customHeight="1" x14ac:dyDescent="0.15">
      <c r="A21" s="286">
        <v>18</v>
      </c>
      <c r="B21" s="18" t="s">
        <v>71</v>
      </c>
      <c r="C21" s="21">
        <v>1</v>
      </c>
      <c r="D21" s="19" t="s">
        <v>319</v>
      </c>
      <c r="E21" s="163">
        <f t="shared" si="0"/>
        <v>6.5</v>
      </c>
      <c r="F21" s="112">
        <f t="shared" si="1"/>
        <v>18</v>
      </c>
      <c r="G21" s="164">
        <v>5</v>
      </c>
      <c r="H21" s="20">
        <v>32</v>
      </c>
      <c r="I21" s="287">
        <f t="shared" si="2"/>
        <v>1.5</v>
      </c>
      <c r="J21" s="20"/>
      <c r="K21" s="287" t="str">
        <f t="shared" si="3"/>
        <v/>
      </c>
      <c r="L21" s="20"/>
      <c r="M21" s="287" t="str">
        <f t="shared" si="4"/>
        <v/>
      </c>
      <c r="N21" s="20"/>
      <c r="O21" s="287" t="str">
        <f t="shared" si="5"/>
        <v/>
      </c>
      <c r="P21" s="20"/>
      <c r="Q21" s="287" t="str">
        <f t="shared" si="6"/>
        <v/>
      </c>
      <c r="R21" s="20"/>
      <c r="S21" s="287" t="str">
        <f t="shared" si="7"/>
        <v/>
      </c>
      <c r="T21" s="20"/>
      <c r="U21" s="287" t="str">
        <f t="shared" si="8"/>
        <v/>
      </c>
      <c r="V21" s="20"/>
      <c r="W21" s="287" t="str">
        <f t="shared" si="9"/>
        <v/>
      </c>
      <c r="X21" s="20"/>
      <c r="Y21" s="287" t="str">
        <f t="shared" si="10"/>
        <v/>
      </c>
      <c r="Z21" s="20"/>
      <c r="AA21" s="287" t="str">
        <f t="shared" si="11"/>
        <v/>
      </c>
      <c r="AB21" s="20"/>
      <c r="AC21" s="287" t="str">
        <f t="shared" si="12"/>
        <v/>
      </c>
    </row>
    <row r="22" spans="1:29" ht="15.95" customHeight="1" x14ac:dyDescent="0.15">
      <c r="A22" s="286">
        <v>19</v>
      </c>
      <c r="B22" s="18" t="s">
        <v>107</v>
      </c>
      <c r="C22" s="21">
        <v>2</v>
      </c>
      <c r="D22" s="19" t="s">
        <v>48</v>
      </c>
      <c r="E22" s="163">
        <f t="shared" si="0"/>
        <v>5.75</v>
      </c>
      <c r="F22" s="112">
        <f t="shared" si="1"/>
        <v>19</v>
      </c>
      <c r="G22" s="164">
        <v>4.25</v>
      </c>
      <c r="H22" s="20">
        <v>32</v>
      </c>
      <c r="I22" s="287">
        <f t="shared" si="2"/>
        <v>1.5</v>
      </c>
      <c r="J22" s="20"/>
      <c r="K22" s="287" t="str">
        <f t="shared" si="3"/>
        <v/>
      </c>
      <c r="L22" s="20"/>
      <c r="M22" s="287" t="str">
        <f t="shared" si="4"/>
        <v/>
      </c>
      <c r="N22" s="20"/>
      <c r="O22" s="287" t="str">
        <f t="shared" si="5"/>
        <v/>
      </c>
      <c r="P22" s="20"/>
      <c r="Q22" s="287" t="str">
        <f t="shared" si="6"/>
        <v/>
      </c>
      <c r="R22" s="20"/>
      <c r="S22" s="287" t="str">
        <f t="shared" si="7"/>
        <v/>
      </c>
      <c r="T22" s="20"/>
      <c r="U22" s="287" t="str">
        <f t="shared" si="8"/>
        <v/>
      </c>
      <c r="V22" s="20"/>
      <c r="W22" s="287" t="str">
        <f t="shared" si="9"/>
        <v/>
      </c>
      <c r="X22" s="20"/>
      <c r="Y22" s="287" t="str">
        <f t="shared" si="10"/>
        <v/>
      </c>
      <c r="Z22" s="20"/>
      <c r="AA22" s="287" t="str">
        <f t="shared" si="11"/>
        <v/>
      </c>
      <c r="AB22" s="20"/>
      <c r="AC22" s="287" t="str">
        <f t="shared" si="12"/>
        <v/>
      </c>
    </row>
    <row r="23" spans="1:29" ht="15.95" customHeight="1" x14ac:dyDescent="0.15">
      <c r="A23" s="286">
        <v>20</v>
      </c>
      <c r="B23" s="18" t="s">
        <v>120</v>
      </c>
      <c r="C23" s="21">
        <v>3</v>
      </c>
      <c r="D23" s="19" t="s">
        <v>5</v>
      </c>
      <c r="E23" s="163">
        <f t="shared" si="0"/>
        <v>4.25</v>
      </c>
      <c r="F23" s="112">
        <f t="shared" si="1"/>
        <v>20</v>
      </c>
      <c r="G23" s="164">
        <v>2.75</v>
      </c>
      <c r="H23" s="20">
        <v>32</v>
      </c>
      <c r="I23" s="287">
        <f t="shared" si="2"/>
        <v>1.5</v>
      </c>
      <c r="J23" s="20"/>
      <c r="K23" s="287" t="str">
        <f t="shared" si="3"/>
        <v/>
      </c>
      <c r="L23" s="20"/>
      <c r="M23" s="287" t="str">
        <f t="shared" si="4"/>
        <v/>
      </c>
      <c r="N23" s="20"/>
      <c r="O23" s="287" t="str">
        <f t="shared" si="5"/>
        <v/>
      </c>
      <c r="P23" s="20"/>
      <c r="Q23" s="287" t="str">
        <f t="shared" si="6"/>
        <v/>
      </c>
      <c r="R23" s="20"/>
      <c r="S23" s="287" t="str">
        <f t="shared" si="7"/>
        <v/>
      </c>
      <c r="T23" s="20"/>
      <c r="U23" s="287" t="str">
        <f t="shared" si="8"/>
        <v/>
      </c>
      <c r="V23" s="20"/>
      <c r="W23" s="287" t="str">
        <f t="shared" si="9"/>
        <v/>
      </c>
      <c r="X23" s="20"/>
      <c r="Y23" s="287" t="str">
        <f t="shared" si="10"/>
        <v/>
      </c>
      <c r="Z23" s="20"/>
      <c r="AA23" s="287" t="str">
        <f t="shared" si="11"/>
        <v/>
      </c>
      <c r="AB23" s="20"/>
      <c r="AC23" s="287" t="str">
        <f t="shared" si="12"/>
        <v/>
      </c>
    </row>
    <row r="24" spans="1:29" ht="15.95" customHeight="1" x14ac:dyDescent="0.15">
      <c r="A24" s="286">
        <v>21</v>
      </c>
      <c r="B24" s="18" t="s">
        <v>253</v>
      </c>
      <c r="C24" s="21">
        <v>1</v>
      </c>
      <c r="D24" s="19" t="s">
        <v>25</v>
      </c>
      <c r="E24" s="163">
        <f t="shared" si="0"/>
        <v>4</v>
      </c>
      <c r="F24" s="112">
        <f t="shared" si="1"/>
        <v>21</v>
      </c>
      <c r="G24" s="164">
        <v>1</v>
      </c>
      <c r="H24" s="20">
        <v>16</v>
      </c>
      <c r="I24" s="287">
        <f t="shared" si="2"/>
        <v>3</v>
      </c>
      <c r="J24" s="20"/>
      <c r="K24" s="287" t="str">
        <f t="shared" si="3"/>
        <v/>
      </c>
      <c r="L24" s="20"/>
      <c r="M24" s="287" t="str">
        <f t="shared" si="4"/>
        <v/>
      </c>
      <c r="N24" s="20"/>
      <c r="O24" s="287" t="str">
        <f t="shared" si="5"/>
        <v/>
      </c>
      <c r="P24" s="20"/>
      <c r="Q24" s="287" t="str">
        <f t="shared" si="6"/>
        <v/>
      </c>
      <c r="R24" s="20"/>
      <c r="S24" s="287" t="str">
        <f t="shared" si="7"/>
        <v/>
      </c>
      <c r="T24" s="20"/>
      <c r="U24" s="287" t="str">
        <f t="shared" si="8"/>
        <v/>
      </c>
      <c r="V24" s="20"/>
      <c r="W24" s="287" t="str">
        <f t="shared" si="9"/>
        <v/>
      </c>
      <c r="X24" s="20"/>
      <c r="Y24" s="287" t="str">
        <f t="shared" si="10"/>
        <v/>
      </c>
      <c r="Z24" s="20"/>
      <c r="AA24" s="287" t="str">
        <f t="shared" si="11"/>
        <v/>
      </c>
      <c r="AB24" s="20"/>
      <c r="AC24" s="287" t="str">
        <f t="shared" si="12"/>
        <v/>
      </c>
    </row>
    <row r="25" spans="1:29" ht="15.95" customHeight="1" x14ac:dyDescent="0.15">
      <c r="A25" s="286">
        <v>22</v>
      </c>
      <c r="B25" s="18" t="s">
        <v>27</v>
      </c>
      <c r="C25" s="21">
        <v>3</v>
      </c>
      <c r="D25" s="19" t="s">
        <v>15</v>
      </c>
      <c r="E25" s="163">
        <f t="shared" si="0"/>
        <v>3.875</v>
      </c>
      <c r="F25" s="112">
        <f t="shared" si="1"/>
        <v>22</v>
      </c>
      <c r="G25" s="164">
        <v>2.375</v>
      </c>
      <c r="H25" s="20">
        <v>32</v>
      </c>
      <c r="I25" s="287">
        <f t="shared" si="2"/>
        <v>1.5</v>
      </c>
      <c r="J25" s="20"/>
      <c r="K25" s="287" t="str">
        <f t="shared" si="3"/>
        <v/>
      </c>
      <c r="L25" s="20"/>
      <c r="M25" s="287" t="str">
        <f t="shared" si="4"/>
        <v/>
      </c>
      <c r="N25" s="20"/>
      <c r="O25" s="287" t="str">
        <f t="shared" si="5"/>
        <v/>
      </c>
      <c r="P25" s="20"/>
      <c r="Q25" s="287" t="str">
        <f t="shared" si="6"/>
        <v/>
      </c>
      <c r="R25" s="20"/>
      <c r="S25" s="287" t="str">
        <f t="shared" si="7"/>
        <v/>
      </c>
      <c r="T25" s="20"/>
      <c r="U25" s="287" t="str">
        <f t="shared" si="8"/>
        <v/>
      </c>
      <c r="V25" s="20"/>
      <c r="W25" s="287" t="str">
        <f t="shared" si="9"/>
        <v/>
      </c>
      <c r="X25" s="20"/>
      <c r="Y25" s="287" t="str">
        <f t="shared" si="10"/>
        <v/>
      </c>
      <c r="Z25" s="20"/>
      <c r="AA25" s="287" t="str">
        <f t="shared" si="11"/>
        <v/>
      </c>
      <c r="AB25" s="20"/>
      <c r="AC25" s="287" t="str">
        <f t="shared" si="12"/>
        <v/>
      </c>
    </row>
    <row r="26" spans="1:29" ht="15.95" customHeight="1" x14ac:dyDescent="0.15">
      <c r="A26" s="286">
        <v>23</v>
      </c>
      <c r="B26" s="18" t="s">
        <v>84</v>
      </c>
      <c r="C26" s="21">
        <v>3</v>
      </c>
      <c r="D26" s="19" t="s">
        <v>85</v>
      </c>
      <c r="E26" s="163">
        <f t="shared" si="0"/>
        <v>3.75</v>
      </c>
      <c r="F26" s="112">
        <f t="shared" si="1"/>
        <v>23</v>
      </c>
      <c r="G26" s="164">
        <v>0.75</v>
      </c>
      <c r="H26" s="20">
        <v>16</v>
      </c>
      <c r="I26" s="287">
        <f t="shared" si="2"/>
        <v>3</v>
      </c>
      <c r="J26" s="20"/>
      <c r="K26" s="287" t="str">
        <f t="shared" si="3"/>
        <v/>
      </c>
      <c r="L26" s="20"/>
      <c r="M26" s="287" t="str">
        <f t="shared" si="4"/>
        <v/>
      </c>
      <c r="N26" s="20"/>
      <c r="O26" s="287" t="str">
        <f t="shared" si="5"/>
        <v/>
      </c>
      <c r="P26" s="20"/>
      <c r="Q26" s="287" t="str">
        <f t="shared" si="6"/>
        <v/>
      </c>
      <c r="R26" s="20"/>
      <c r="S26" s="287" t="str">
        <f t="shared" si="7"/>
        <v/>
      </c>
      <c r="T26" s="20"/>
      <c r="U26" s="287" t="str">
        <f t="shared" si="8"/>
        <v/>
      </c>
      <c r="V26" s="20"/>
      <c r="W26" s="287" t="str">
        <f t="shared" si="9"/>
        <v/>
      </c>
      <c r="X26" s="20"/>
      <c r="Y26" s="287" t="str">
        <f t="shared" si="10"/>
        <v/>
      </c>
      <c r="Z26" s="20"/>
      <c r="AA26" s="287" t="str">
        <f t="shared" si="11"/>
        <v/>
      </c>
      <c r="AB26" s="20"/>
      <c r="AC26" s="287" t="str">
        <f t="shared" si="12"/>
        <v/>
      </c>
    </row>
    <row r="27" spans="1:29" ht="15.95" customHeight="1" x14ac:dyDescent="0.15">
      <c r="A27" s="286">
        <v>24</v>
      </c>
      <c r="B27" s="18" t="s">
        <v>43</v>
      </c>
      <c r="C27" s="21">
        <v>3</v>
      </c>
      <c r="D27" s="19" t="s">
        <v>15</v>
      </c>
      <c r="E27" s="163">
        <f t="shared" si="0"/>
        <v>3.5</v>
      </c>
      <c r="F27" s="112">
        <f t="shared" si="1"/>
        <v>24</v>
      </c>
      <c r="G27" s="164">
        <v>2</v>
      </c>
      <c r="H27" s="20">
        <v>32</v>
      </c>
      <c r="I27" s="287">
        <f t="shared" si="2"/>
        <v>1.5</v>
      </c>
      <c r="J27" s="20"/>
      <c r="K27" s="287" t="str">
        <f t="shared" si="3"/>
        <v/>
      </c>
      <c r="L27" s="20"/>
      <c r="M27" s="287" t="str">
        <f t="shared" si="4"/>
        <v/>
      </c>
      <c r="N27" s="20"/>
      <c r="O27" s="287" t="str">
        <f t="shared" si="5"/>
        <v/>
      </c>
      <c r="P27" s="20"/>
      <c r="Q27" s="287" t="str">
        <f t="shared" si="6"/>
        <v/>
      </c>
      <c r="R27" s="20"/>
      <c r="S27" s="287" t="str">
        <f t="shared" si="7"/>
        <v/>
      </c>
      <c r="T27" s="20"/>
      <c r="U27" s="287" t="str">
        <f t="shared" si="8"/>
        <v/>
      </c>
      <c r="V27" s="20"/>
      <c r="W27" s="287" t="str">
        <f t="shared" si="9"/>
        <v/>
      </c>
      <c r="X27" s="20"/>
      <c r="Y27" s="287" t="str">
        <f t="shared" si="10"/>
        <v/>
      </c>
      <c r="Z27" s="20"/>
      <c r="AA27" s="287" t="str">
        <f t="shared" si="11"/>
        <v/>
      </c>
      <c r="AB27" s="20"/>
      <c r="AC27" s="287" t="str">
        <f t="shared" si="12"/>
        <v/>
      </c>
    </row>
    <row r="28" spans="1:29" ht="15.95" customHeight="1" x14ac:dyDescent="0.15">
      <c r="A28" s="286">
        <v>25</v>
      </c>
      <c r="B28" s="18" t="s">
        <v>111</v>
      </c>
      <c r="C28" s="21">
        <v>3</v>
      </c>
      <c r="D28" s="19" t="s">
        <v>6</v>
      </c>
      <c r="E28" s="163">
        <f t="shared" si="0"/>
        <v>3.125</v>
      </c>
      <c r="F28" s="112">
        <f t="shared" si="1"/>
        <v>25</v>
      </c>
      <c r="G28" s="164">
        <v>3.125</v>
      </c>
      <c r="H28" s="20"/>
      <c r="I28" s="287" t="str">
        <f t="shared" si="2"/>
        <v/>
      </c>
      <c r="J28" s="20"/>
      <c r="K28" s="287" t="str">
        <f t="shared" si="3"/>
        <v/>
      </c>
      <c r="L28" s="20"/>
      <c r="M28" s="287" t="str">
        <f t="shared" si="4"/>
        <v/>
      </c>
      <c r="N28" s="20"/>
      <c r="O28" s="287" t="str">
        <f t="shared" si="5"/>
        <v/>
      </c>
      <c r="P28" s="20"/>
      <c r="Q28" s="287" t="str">
        <f t="shared" si="6"/>
        <v/>
      </c>
      <c r="R28" s="20"/>
      <c r="S28" s="287" t="str">
        <f t="shared" si="7"/>
        <v/>
      </c>
      <c r="T28" s="20"/>
      <c r="U28" s="287" t="str">
        <f t="shared" si="8"/>
        <v/>
      </c>
      <c r="V28" s="20"/>
      <c r="W28" s="287" t="str">
        <f t="shared" si="9"/>
        <v/>
      </c>
      <c r="X28" s="20"/>
      <c r="Y28" s="287" t="str">
        <f t="shared" si="10"/>
        <v/>
      </c>
      <c r="Z28" s="20"/>
      <c r="AA28" s="287" t="str">
        <f t="shared" si="11"/>
        <v/>
      </c>
      <c r="AB28" s="20"/>
      <c r="AC28" s="287" t="str">
        <f t="shared" si="12"/>
        <v/>
      </c>
    </row>
    <row r="29" spans="1:29" ht="15.95" customHeight="1" x14ac:dyDescent="0.15">
      <c r="A29" s="286">
        <v>26</v>
      </c>
      <c r="B29" s="18" t="s">
        <v>115</v>
      </c>
      <c r="C29" s="21">
        <v>3</v>
      </c>
      <c r="D29" s="19" t="s">
        <v>5</v>
      </c>
      <c r="E29" s="163">
        <f t="shared" si="0"/>
        <v>3.125</v>
      </c>
      <c r="F29" s="112">
        <f t="shared" si="1"/>
        <v>25</v>
      </c>
      <c r="G29" s="164">
        <v>3.125</v>
      </c>
      <c r="H29" s="20"/>
      <c r="I29" s="287" t="str">
        <f t="shared" si="2"/>
        <v/>
      </c>
      <c r="J29" s="20"/>
      <c r="K29" s="287" t="str">
        <f t="shared" si="3"/>
        <v/>
      </c>
      <c r="L29" s="20"/>
      <c r="M29" s="287" t="str">
        <f t="shared" si="4"/>
        <v/>
      </c>
      <c r="N29" s="20"/>
      <c r="O29" s="287" t="str">
        <f t="shared" si="5"/>
        <v/>
      </c>
      <c r="P29" s="20"/>
      <c r="Q29" s="287" t="str">
        <f t="shared" si="6"/>
        <v/>
      </c>
      <c r="R29" s="20"/>
      <c r="S29" s="287" t="str">
        <f t="shared" si="7"/>
        <v/>
      </c>
      <c r="T29" s="20"/>
      <c r="U29" s="287" t="str">
        <f t="shared" si="8"/>
        <v/>
      </c>
      <c r="V29" s="20"/>
      <c r="W29" s="287" t="str">
        <f t="shared" si="9"/>
        <v/>
      </c>
      <c r="X29" s="20"/>
      <c r="Y29" s="287" t="str">
        <f t="shared" si="10"/>
        <v/>
      </c>
      <c r="Z29" s="20"/>
      <c r="AA29" s="287" t="str">
        <f t="shared" si="11"/>
        <v/>
      </c>
      <c r="AB29" s="20"/>
      <c r="AC29" s="287" t="str">
        <f t="shared" si="12"/>
        <v/>
      </c>
    </row>
    <row r="30" spans="1:29" ht="15.95" customHeight="1" x14ac:dyDescent="0.15">
      <c r="A30" s="286">
        <v>27</v>
      </c>
      <c r="B30" s="18" t="s">
        <v>116</v>
      </c>
      <c r="C30" s="21">
        <v>3</v>
      </c>
      <c r="D30" s="19" t="s">
        <v>117</v>
      </c>
      <c r="E30" s="163">
        <f t="shared" si="0"/>
        <v>3</v>
      </c>
      <c r="F30" s="112">
        <f t="shared" si="1"/>
        <v>27</v>
      </c>
      <c r="G30" s="164">
        <v>1.5</v>
      </c>
      <c r="H30" s="20">
        <v>32</v>
      </c>
      <c r="I30" s="287">
        <f t="shared" si="2"/>
        <v>1.5</v>
      </c>
      <c r="J30" s="20"/>
      <c r="K30" s="287" t="str">
        <f t="shared" si="3"/>
        <v/>
      </c>
      <c r="L30" s="20"/>
      <c r="M30" s="287" t="str">
        <f t="shared" si="4"/>
        <v/>
      </c>
      <c r="N30" s="20"/>
      <c r="O30" s="287" t="str">
        <f t="shared" si="5"/>
        <v/>
      </c>
      <c r="P30" s="20"/>
      <c r="Q30" s="287" t="str">
        <f t="shared" si="6"/>
        <v/>
      </c>
      <c r="R30" s="20"/>
      <c r="S30" s="287" t="str">
        <f t="shared" si="7"/>
        <v/>
      </c>
      <c r="T30" s="20"/>
      <c r="U30" s="287" t="str">
        <f t="shared" si="8"/>
        <v/>
      </c>
      <c r="V30" s="20"/>
      <c r="W30" s="287" t="str">
        <f t="shared" si="9"/>
        <v/>
      </c>
      <c r="X30" s="20"/>
      <c r="Y30" s="287" t="str">
        <f t="shared" si="10"/>
        <v/>
      </c>
      <c r="Z30" s="20"/>
      <c r="AA30" s="287" t="str">
        <f t="shared" si="11"/>
        <v/>
      </c>
      <c r="AB30" s="20"/>
      <c r="AC30" s="287" t="str">
        <f t="shared" si="12"/>
        <v/>
      </c>
    </row>
    <row r="31" spans="1:29" ht="15.95" customHeight="1" x14ac:dyDescent="0.15">
      <c r="A31" s="286">
        <v>28</v>
      </c>
      <c r="B31" s="192" t="s">
        <v>255</v>
      </c>
      <c r="C31" s="21">
        <v>1</v>
      </c>
      <c r="D31" s="19" t="s">
        <v>199</v>
      </c>
      <c r="E31" s="163">
        <f t="shared" si="0"/>
        <v>2.5</v>
      </c>
      <c r="F31" s="112">
        <f t="shared" si="1"/>
        <v>28</v>
      </c>
      <c r="G31" s="164">
        <v>1</v>
      </c>
      <c r="H31" s="20">
        <v>32</v>
      </c>
      <c r="I31" s="287">
        <f t="shared" si="2"/>
        <v>1.5</v>
      </c>
      <c r="J31" s="20"/>
      <c r="K31" s="287" t="str">
        <f t="shared" si="3"/>
        <v/>
      </c>
      <c r="L31" s="20"/>
      <c r="M31" s="287" t="str">
        <f t="shared" si="4"/>
        <v/>
      </c>
      <c r="N31" s="20"/>
      <c r="O31" s="287" t="str">
        <f t="shared" si="5"/>
        <v/>
      </c>
      <c r="P31" s="20"/>
      <c r="Q31" s="287" t="str">
        <f t="shared" si="6"/>
        <v/>
      </c>
      <c r="R31" s="20"/>
      <c r="S31" s="287" t="str">
        <f t="shared" si="7"/>
        <v/>
      </c>
      <c r="T31" s="20"/>
      <c r="U31" s="287" t="str">
        <f t="shared" si="8"/>
        <v/>
      </c>
      <c r="V31" s="20"/>
      <c r="W31" s="287" t="str">
        <f t="shared" si="9"/>
        <v/>
      </c>
      <c r="X31" s="20"/>
      <c r="Y31" s="287" t="str">
        <f t="shared" si="10"/>
        <v/>
      </c>
      <c r="Z31" s="20"/>
      <c r="AA31" s="287" t="str">
        <f t="shared" si="11"/>
        <v/>
      </c>
      <c r="AB31" s="20"/>
      <c r="AC31" s="287" t="str">
        <f t="shared" si="12"/>
        <v/>
      </c>
    </row>
    <row r="32" spans="1:29" ht="15.95" customHeight="1" x14ac:dyDescent="0.15">
      <c r="A32" s="286">
        <v>29</v>
      </c>
      <c r="B32" s="18" t="s">
        <v>144</v>
      </c>
      <c r="C32" s="21">
        <v>3</v>
      </c>
      <c r="D32" s="19" t="s">
        <v>99</v>
      </c>
      <c r="E32" s="163">
        <f t="shared" si="0"/>
        <v>2.25</v>
      </c>
      <c r="F32" s="112">
        <f t="shared" si="1"/>
        <v>29</v>
      </c>
      <c r="G32" s="164">
        <v>0.75</v>
      </c>
      <c r="H32" s="20">
        <v>32</v>
      </c>
      <c r="I32" s="287">
        <f t="shared" si="2"/>
        <v>1.5</v>
      </c>
      <c r="J32" s="20"/>
      <c r="K32" s="287" t="str">
        <f t="shared" si="3"/>
        <v/>
      </c>
      <c r="L32" s="20"/>
      <c r="M32" s="287" t="str">
        <f t="shared" si="4"/>
        <v/>
      </c>
      <c r="N32" s="20"/>
      <c r="O32" s="287" t="str">
        <f t="shared" si="5"/>
        <v/>
      </c>
      <c r="P32" s="20"/>
      <c r="Q32" s="287" t="str">
        <f t="shared" si="6"/>
        <v/>
      </c>
      <c r="R32" s="20"/>
      <c r="S32" s="287" t="str">
        <f t="shared" si="7"/>
        <v/>
      </c>
      <c r="T32" s="20"/>
      <c r="U32" s="287" t="str">
        <f t="shared" si="8"/>
        <v/>
      </c>
      <c r="V32" s="20"/>
      <c r="W32" s="287" t="str">
        <f t="shared" si="9"/>
        <v/>
      </c>
      <c r="X32" s="20"/>
      <c r="Y32" s="287" t="str">
        <f t="shared" si="10"/>
        <v/>
      </c>
      <c r="Z32" s="20"/>
      <c r="AA32" s="287" t="str">
        <f t="shared" si="11"/>
        <v/>
      </c>
      <c r="AB32" s="20"/>
      <c r="AC32" s="287" t="str">
        <f t="shared" si="12"/>
        <v/>
      </c>
    </row>
    <row r="33" spans="1:29" ht="15.95" customHeight="1" x14ac:dyDescent="0.15">
      <c r="A33" s="286">
        <v>30</v>
      </c>
      <c r="B33" s="18" t="s">
        <v>143</v>
      </c>
      <c r="C33" s="21">
        <v>3</v>
      </c>
      <c r="D33" s="19" t="s">
        <v>96</v>
      </c>
      <c r="E33" s="163">
        <f t="shared" si="0"/>
        <v>2.25</v>
      </c>
      <c r="F33" s="112">
        <f t="shared" si="1"/>
        <v>29</v>
      </c>
      <c r="G33" s="164">
        <v>0.75</v>
      </c>
      <c r="H33" s="20">
        <v>32</v>
      </c>
      <c r="I33" s="287">
        <f t="shared" si="2"/>
        <v>1.5</v>
      </c>
      <c r="J33" s="20"/>
      <c r="K33" s="287" t="str">
        <f t="shared" si="3"/>
        <v/>
      </c>
      <c r="L33" s="20"/>
      <c r="M33" s="287" t="str">
        <f t="shared" si="4"/>
        <v/>
      </c>
      <c r="N33" s="20"/>
      <c r="O33" s="287" t="str">
        <f t="shared" si="5"/>
        <v/>
      </c>
      <c r="P33" s="20"/>
      <c r="Q33" s="287" t="str">
        <f t="shared" si="6"/>
        <v/>
      </c>
      <c r="R33" s="20"/>
      <c r="S33" s="287" t="str">
        <f t="shared" si="7"/>
        <v/>
      </c>
      <c r="T33" s="20"/>
      <c r="U33" s="287" t="str">
        <f t="shared" si="8"/>
        <v/>
      </c>
      <c r="V33" s="20"/>
      <c r="W33" s="287" t="str">
        <f t="shared" si="9"/>
        <v/>
      </c>
      <c r="X33" s="20"/>
      <c r="Y33" s="287" t="str">
        <f t="shared" si="10"/>
        <v/>
      </c>
      <c r="Z33" s="20"/>
      <c r="AA33" s="287" t="str">
        <f t="shared" si="11"/>
        <v/>
      </c>
      <c r="AB33" s="20"/>
      <c r="AC33" s="287" t="str">
        <f t="shared" si="12"/>
        <v/>
      </c>
    </row>
    <row r="34" spans="1:29" ht="15.95" customHeight="1" x14ac:dyDescent="0.15">
      <c r="A34" s="286">
        <v>31</v>
      </c>
      <c r="B34" s="18" t="s">
        <v>263</v>
      </c>
      <c r="C34" s="21">
        <v>2</v>
      </c>
      <c r="D34" s="19" t="s">
        <v>137</v>
      </c>
      <c r="E34" s="163">
        <f t="shared" si="0"/>
        <v>2</v>
      </c>
      <c r="F34" s="112">
        <f t="shared" si="1"/>
        <v>31</v>
      </c>
      <c r="G34" s="164">
        <v>2</v>
      </c>
      <c r="H34" s="20"/>
      <c r="I34" s="287" t="str">
        <f t="shared" si="2"/>
        <v/>
      </c>
      <c r="J34" s="20"/>
      <c r="K34" s="287" t="str">
        <f t="shared" si="3"/>
        <v/>
      </c>
      <c r="L34" s="20"/>
      <c r="M34" s="287" t="str">
        <f t="shared" si="4"/>
        <v/>
      </c>
      <c r="N34" s="20"/>
      <c r="O34" s="287" t="str">
        <f t="shared" si="5"/>
        <v/>
      </c>
      <c r="P34" s="20"/>
      <c r="Q34" s="287" t="str">
        <f t="shared" si="6"/>
        <v/>
      </c>
      <c r="R34" s="20"/>
      <c r="S34" s="287" t="str">
        <f t="shared" si="7"/>
        <v/>
      </c>
      <c r="T34" s="20"/>
      <c r="U34" s="287" t="str">
        <f t="shared" si="8"/>
        <v/>
      </c>
      <c r="V34" s="20"/>
      <c r="W34" s="287" t="str">
        <f t="shared" si="9"/>
        <v/>
      </c>
      <c r="X34" s="20"/>
      <c r="Y34" s="287" t="str">
        <f t="shared" si="10"/>
        <v/>
      </c>
      <c r="Z34" s="20"/>
      <c r="AA34" s="287" t="str">
        <f t="shared" si="11"/>
        <v/>
      </c>
      <c r="AB34" s="20"/>
      <c r="AC34" s="287" t="str">
        <f t="shared" si="12"/>
        <v/>
      </c>
    </row>
    <row r="35" spans="1:29" ht="15.95" customHeight="1" x14ac:dyDescent="0.15">
      <c r="A35" s="286">
        <v>32</v>
      </c>
      <c r="B35" s="18" t="s">
        <v>345</v>
      </c>
      <c r="C35" s="21">
        <v>1</v>
      </c>
      <c r="D35" s="19" t="s">
        <v>334</v>
      </c>
      <c r="E35" s="163">
        <f t="shared" si="0"/>
        <v>1.5</v>
      </c>
      <c r="F35" s="112">
        <f t="shared" si="1"/>
        <v>32</v>
      </c>
      <c r="G35" s="164">
        <v>0</v>
      </c>
      <c r="H35" s="20">
        <v>32</v>
      </c>
      <c r="I35" s="287">
        <f t="shared" si="2"/>
        <v>1.5</v>
      </c>
      <c r="J35" s="20"/>
      <c r="K35" s="287" t="str">
        <f t="shared" si="3"/>
        <v/>
      </c>
      <c r="L35" s="20"/>
      <c r="M35" s="287" t="str">
        <f t="shared" si="4"/>
        <v/>
      </c>
      <c r="N35" s="20"/>
      <c r="O35" s="287" t="str">
        <f t="shared" si="5"/>
        <v/>
      </c>
      <c r="P35" s="20"/>
      <c r="Q35" s="287" t="str">
        <f t="shared" si="6"/>
        <v/>
      </c>
      <c r="R35" s="20"/>
      <c r="S35" s="287" t="str">
        <f t="shared" si="7"/>
        <v/>
      </c>
      <c r="T35" s="20"/>
      <c r="U35" s="287" t="str">
        <f t="shared" si="8"/>
        <v/>
      </c>
      <c r="V35" s="20"/>
      <c r="W35" s="287" t="str">
        <f t="shared" si="9"/>
        <v/>
      </c>
      <c r="X35" s="20"/>
      <c r="Y35" s="287" t="str">
        <f t="shared" si="10"/>
        <v/>
      </c>
      <c r="Z35" s="20"/>
      <c r="AA35" s="287" t="str">
        <f t="shared" si="11"/>
        <v/>
      </c>
      <c r="AB35" s="20"/>
      <c r="AC35" s="287" t="str">
        <f t="shared" si="12"/>
        <v/>
      </c>
    </row>
    <row r="36" spans="1:29" ht="15.95" customHeight="1" x14ac:dyDescent="0.15">
      <c r="A36" s="286">
        <v>33</v>
      </c>
      <c r="B36" s="18" t="s">
        <v>121</v>
      </c>
      <c r="C36" s="21">
        <v>3</v>
      </c>
      <c r="D36" s="19" t="s">
        <v>38</v>
      </c>
      <c r="E36" s="163">
        <f t="shared" ref="E36:E70" si="13">SUM(G36,I36,K36,M36,O36,Q36,S36,U36,W36,Y36,AA36,AC36)</f>
        <v>1.5</v>
      </c>
      <c r="F36" s="112">
        <f t="shared" ref="F36:F67" si="14">RANK(E36,$E$4:$E$74)</f>
        <v>32</v>
      </c>
      <c r="G36" s="164">
        <v>1.5</v>
      </c>
      <c r="H36" s="20"/>
      <c r="I36" s="287" t="str">
        <f t="shared" ref="I36:I67" si="15">IF(H36="","",VLOOKUP(H36,H$80:I$100,2))</f>
        <v/>
      </c>
      <c r="J36" s="20"/>
      <c r="K36" s="287" t="str">
        <f t="shared" ref="K36:K67" si="16">IF(J36="","",VLOOKUP(J36,J$80:K$100,2))</f>
        <v/>
      </c>
      <c r="L36" s="20"/>
      <c r="M36" s="287" t="str">
        <f t="shared" ref="M36:M67" si="17">IF(L36="","",VLOOKUP(L36,L$80:M$100,2))</f>
        <v/>
      </c>
      <c r="N36" s="20"/>
      <c r="O36" s="287" t="str">
        <f t="shared" ref="O36:O67" si="18">IF(N36="","",VLOOKUP(N36,N$80:O$100,2))</f>
        <v/>
      </c>
      <c r="P36" s="20"/>
      <c r="Q36" s="287" t="str">
        <f t="shared" ref="Q36:Q67" si="19">IF(P36="","",VLOOKUP(P36,P$80:Q$100,2))</f>
        <v/>
      </c>
      <c r="R36" s="20"/>
      <c r="S36" s="287" t="str">
        <f t="shared" ref="S36:S67" si="20">IF(R36="","",VLOOKUP(R36,R$80:S$100,2))</f>
        <v/>
      </c>
      <c r="T36" s="20"/>
      <c r="U36" s="287" t="str">
        <f t="shared" ref="U36:U67" si="21">IF(T36="","",VLOOKUP(T36,T$80:U$100,2))</f>
        <v/>
      </c>
      <c r="V36" s="20"/>
      <c r="W36" s="287" t="str">
        <f t="shared" ref="W36:W67" si="22">IF(V36="","",VLOOKUP(V36,V$80:W$100,2))</f>
        <v/>
      </c>
      <c r="X36" s="20"/>
      <c r="Y36" s="287" t="str">
        <f t="shared" ref="Y36:Y67" si="23">IF(X36="","",VLOOKUP(X36,X$80:Y$102,2))</f>
        <v/>
      </c>
      <c r="Z36" s="20"/>
      <c r="AA36" s="287" t="str">
        <f t="shared" ref="AA36:AA67" si="24">IF(Z36="","",VLOOKUP(Z36,Z$80:AA$100,2))</f>
        <v/>
      </c>
      <c r="AB36" s="20"/>
      <c r="AC36" s="287" t="str">
        <f t="shared" ref="AC36:AC67" si="25">IF(AB36="","",VLOOKUP(AB36,AB$80:AC$100,2))</f>
        <v/>
      </c>
    </row>
    <row r="37" spans="1:29" ht="15.95" customHeight="1" x14ac:dyDescent="0.15">
      <c r="A37" s="286">
        <v>34</v>
      </c>
      <c r="B37" s="18" t="s">
        <v>346</v>
      </c>
      <c r="C37" s="21">
        <v>3</v>
      </c>
      <c r="D37" s="19" t="s">
        <v>347</v>
      </c>
      <c r="E37" s="163">
        <f t="shared" si="13"/>
        <v>1.5</v>
      </c>
      <c r="F37" s="112">
        <f t="shared" si="14"/>
        <v>32</v>
      </c>
      <c r="G37" s="164">
        <v>0</v>
      </c>
      <c r="H37" s="20">
        <v>32</v>
      </c>
      <c r="I37" s="287">
        <f t="shared" si="15"/>
        <v>1.5</v>
      </c>
      <c r="J37" s="20"/>
      <c r="K37" s="287" t="str">
        <f t="shared" si="16"/>
        <v/>
      </c>
      <c r="L37" s="20"/>
      <c r="M37" s="287" t="str">
        <f t="shared" si="17"/>
        <v/>
      </c>
      <c r="N37" s="20"/>
      <c r="O37" s="287" t="str">
        <f t="shared" si="18"/>
        <v/>
      </c>
      <c r="P37" s="20"/>
      <c r="Q37" s="287" t="str">
        <f t="shared" si="19"/>
        <v/>
      </c>
      <c r="R37" s="20"/>
      <c r="S37" s="287" t="str">
        <f t="shared" si="20"/>
        <v/>
      </c>
      <c r="T37" s="20"/>
      <c r="U37" s="287" t="str">
        <f t="shared" si="21"/>
        <v/>
      </c>
      <c r="V37" s="20"/>
      <c r="W37" s="287" t="str">
        <f t="shared" si="22"/>
        <v/>
      </c>
      <c r="X37" s="20"/>
      <c r="Y37" s="287" t="str">
        <f t="shared" si="23"/>
        <v/>
      </c>
      <c r="Z37" s="20"/>
      <c r="AA37" s="287" t="str">
        <f t="shared" si="24"/>
        <v/>
      </c>
      <c r="AB37" s="20"/>
      <c r="AC37" s="287" t="str">
        <f t="shared" si="25"/>
        <v/>
      </c>
    </row>
    <row r="38" spans="1:29" ht="15.95" customHeight="1" x14ac:dyDescent="0.15">
      <c r="A38" s="286">
        <v>35</v>
      </c>
      <c r="B38" s="18" t="s">
        <v>341</v>
      </c>
      <c r="C38" s="21">
        <v>1</v>
      </c>
      <c r="D38" s="19" t="s">
        <v>342</v>
      </c>
      <c r="E38" s="163">
        <f t="shared" si="13"/>
        <v>1.5</v>
      </c>
      <c r="F38" s="112">
        <f t="shared" si="14"/>
        <v>32</v>
      </c>
      <c r="G38" s="164">
        <v>0</v>
      </c>
      <c r="H38" s="20">
        <v>32</v>
      </c>
      <c r="I38" s="287">
        <f t="shared" si="15"/>
        <v>1.5</v>
      </c>
      <c r="J38" s="20"/>
      <c r="K38" s="287" t="str">
        <f t="shared" si="16"/>
        <v/>
      </c>
      <c r="L38" s="20"/>
      <c r="M38" s="287" t="str">
        <f t="shared" si="17"/>
        <v/>
      </c>
      <c r="N38" s="20"/>
      <c r="O38" s="287" t="str">
        <f t="shared" si="18"/>
        <v/>
      </c>
      <c r="P38" s="20"/>
      <c r="Q38" s="287" t="str">
        <f t="shared" si="19"/>
        <v/>
      </c>
      <c r="R38" s="20"/>
      <c r="S38" s="287" t="str">
        <f t="shared" si="20"/>
        <v/>
      </c>
      <c r="T38" s="20"/>
      <c r="U38" s="287" t="str">
        <f t="shared" si="21"/>
        <v/>
      </c>
      <c r="V38" s="20"/>
      <c r="W38" s="287" t="str">
        <f t="shared" si="22"/>
        <v/>
      </c>
      <c r="X38" s="20"/>
      <c r="Y38" s="287" t="str">
        <f t="shared" si="23"/>
        <v/>
      </c>
      <c r="Z38" s="20"/>
      <c r="AA38" s="287" t="str">
        <f t="shared" si="24"/>
        <v/>
      </c>
      <c r="AB38" s="20"/>
      <c r="AC38" s="287" t="str">
        <f t="shared" si="25"/>
        <v/>
      </c>
    </row>
    <row r="39" spans="1:29" ht="15.95" customHeight="1" x14ac:dyDescent="0.15">
      <c r="A39" s="286">
        <v>36</v>
      </c>
      <c r="B39" s="18" t="s">
        <v>343</v>
      </c>
      <c r="C39" s="21">
        <v>3</v>
      </c>
      <c r="D39" s="19" t="s">
        <v>344</v>
      </c>
      <c r="E39" s="163">
        <f t="shared" si="13"/>
        <v>1.5</v>
      </c>
      <c r="F39" s="112">
        <f t="shared" si="14"/>
        <v>32</v>
      </c>
      <c r="G39" s="164">
        <v>0</v>
      </c>
      <c r="H39" s="20">
        <v>32</v>
      </c>
      <c r="I39" s="287">
        <f t="shared" si="15"/>
        <v>1.5</v>
      </c>
      <c r="J39" s="20"/>
      <c r="K39" s="287" t="str">
        <f t="shared" si="16"/>
        <v/>
      </c>
      <c r="L39" s="20"/>
      <c r="M39" s="287" t="str">
        <f t="shared" si="17"/>
        <v/>
      </c>
      <c r="N39" s="20"/>
      <c r="O39" s="287" t="str">
        <f t="shared" si="18"/>
        <v/>
      </c>
      <c r="P39" s="20"/>
      <c r="Q39" s="287" t="str">
        <f t="shared" si="19"/>
        <v/>
      </c>
      <c r="R39" s="20"/>
      <c r="S39" s="287" t="str">
        <f t="shared" si="20"/>
        <v/>
      </c>
      <c r="T39" s="20"/>
      <c r="U39" s="287" t="str">
        <f t="shared" si="21"/>
        <v/>
      </c>
      <c r="V39" s="20"/>
      <c r="W39" s="287" t="str">
        <f t="shared" si="22"/>
        <v/>
      </c>
      <c r="X39" s="20"/>
      <c r="Y39" s="287" t="str">
        <f t="shared" si="23"/>
        <v/>
      </c>
      <c r="Z39" s="20"/>
      <c r="AA39" s="287" t="str">
        <f t="shared" si="24"/>
        <v/>
      </c>
      <c r="AB39" s="20"/>
      <c r="AC39" s="287" t="str">
        <f t="shared" si="25"/>
        <v/>
      </c>
    </row>
    <row r="40" spans="1:29" ht="15.95" customHeight="1" x14ac:dyDescent="0.15">
      <c r="A40" s="286">
        <v>37</v>
      </c>
      <c r="B40" s="18" t="s">
        <v>118</v>
      </c>
      <c r="C40" s="21">
        <v>2</v>
      </c>
      <c r="D40" s="19" t="s">
        <v>137</v>
      </c>
      <c r="E40" s="163">
        <f t="shared" si="13"/>
        <v>1.25</v>
      </c>
      <c r="F40" s="112">
        <f t="shared" si="14"/>
        <v>37</v>
      </c>
      <c r="G40" s="164">
        <v>1.25</v>
      </c>
      <c r="H40" s="20"/>
      <c r="I40" s="287" t="str">
        <f t="shared" si="15"/>
        <v/>
      </c>
      <c r="J40" s="20"/>
      <c r="K40" s="287" t="str">
        <f t="shared" si="16"/>
        <v/>
      </c>
      <c r="L40" s="20"/>
      <c r="M40" s="287" t="str">
        <f t="shared" si="17"/>
        <v/>
      </c>
      <c r="N40" s="20"/>
      <c r="O40" s="287" t="str">
        <f t="shared" si="18"/>
        <v/>
      </c>
      <c r="P40" s="20"/>
      <c r="Q40" s="287" t="str">
        <f t="shared" si="19"/>
        <v/>
      </c>
      <c r="R40" s="20"/>
      <c r="S40" s="287" t="str">
        <f t="shared" si="20"/>
        <v/>
      </c>
      <c r="T40" s="20"/>
      <c r="U40" s="287" t="str">
        <f t="shared" si="21"/>
        <v/>
      </c>
      <c r="V40" s="20"/>
      <c r="W40" s="287" t="str">
        <f t="shared" si="22"/>
        <v/>
      </c>
      <c r="X40" s="20"/>
      <c r="Y40" s="287" t="str">
        <f t="shared" si="23"/>
        <v/>
      </c>
      <c r="Z40" s="20"/>
      <c r="AA40" s="287" t="str">
        <f t="shared" si="24"/>
        <v/>
      </c>
      <c r="AB40" s="20"/>
      <c r="AC40" s="287" t="str">
        <f t="shared" si="25"/>
        <v/>
      </c>
    </row>
    <row r="41" spans="1:29" ht="15.95" customHeight="1" x14ac:dyDescent="0.15">
      <c r="A41" s="286">
        <v>38</v>
      </c>
      <c r="B41" s="18" t="s">
        <v>108</v>
      </c>
      <c r="C41" s="21">
        <v>2</v>
      </c>
      <c r="D41" s="19" t="s">
        <v>109</v>
      </c>
      <c r="E41" s="163">
        <f t="shared" si="13"/>
        <v>1</v>
      </c>
      <c r="F41" s="112">
        <f t="shared" si="14"/>
        <v>38</v>
      </c>
      <c r="G41" s="164">
        <v>1</v>
      </c>
      <c r="H41" s="20"/>
      <c r="I41" s="287" t="str">
        <f t="shared" si="15"/>
        <v/>
      </c>
      <c r="J41" s="20"/>
      <c r="K41" s="287" t="str">
        <f t="shared" si="16"/>
        <v/>
      </c>
      <c r="L41" s="20"/>
      <c r="M41" s="287" t="str">
        <f t="shared" si="17"/>
        <v/>
      </c>
      <c r="N41" s="20"/>
      <c r="O41" s="287" t="str">
        <f t="shared" si="18"/>
        <v/>
      </c>
      <c r="P41" s="20"/>
      <c r="Q41" s="287" t="str">
        <f t="shared" si="19"/>
        <v/>
      </c>
      <c r="R41" s="20"/>
      <c r="S41" s="287" t="str">
        <f t="shared" si="20"/>
        <v/>
      </c>
      <c r="T41" s="20"/>
      <c r="U41" s="287" t="str">
        <f t="shared" si="21"/>
        <v/>
      </c>
      <c r="V41" s="20"/>
      <c r="W41" s="287" t="str">
        <f t="shared" si="22"/>
        <v/>
      </c>
      <c r="X41" s="20"/>
      <c r="Y41" s="287" t="str">
        <f t="shared" si="23"/>
        <v/>
      </c>
      <c r="Z41" s="20"/>
      <c r="AA41" s="287" t="str">
        <f t="shared" si="24"/>
        <v/>
      </c>
      <c r="AB41" s="20"/>
      <c r="AC41" s="287" t="str">
        <f t="shared" si="25"/>
        <v/>
      </c>
    </row>
    <row r="42" spans="1:29" ht="15.95" customHeight="1" x14ac:dyDescent="0.15">
      <c r="A42" s="286">
        <v>39</v>
      </c>
      <c r="B42" s="18" t="s">
        <v>217</v>
      </c>
      <c r="C42" s="21">
        <v>3</v>
      </c>
      <c r="D42" s="19" t="s">
        <v>6</v>
      </c>
      <c r="E42" s="163">
        <f t="shared" si="13"/>
        <v>1</v>
      </c>
      <c r="F42" s="112">
        <f t="shared" si="14"/>
        <v>38</v>
      </c>
      <c r="G42" s="164">
        <v>1</v>
      </c>
      <c r="H42" s="20"/>
      <c r="I42" s="287" t="str">
        <f t="shared" si="15"/>
        <v/>
      </c>
      <c r="J42" s="20"/>
      <c r="K42" s="287" t="str">
        <f t="shared" si="16"/>
        <v/>
      </c>
      <c r="L42" s="20"/>
      <c r="M42" s="287" t="str">
        <f t="shared" si="17"/>
        <v/>
      </c>
      <c r="N42" s="20"/>
      <c r="O42" s="287" t="str">
        <f t="shared" si="18"/>
        <v/>
      </c>
      <c r="P42" s="20"/>
      <c r="Q42" s="287" t="str">
        <f t="shared" si="19"/>
        <v/>
      </c>
      <c r="R42" s="20"/>
      <c r="S42" s="287" t="str">
        <f t="shared" si="20"/>
        <v/>
      </c>
      <c r="T42" s="20"/>
      <c r="U42" s="287" t="str">
        <f t="shared" si="21"/>
        <v/>
      </c>
      <c r="V42" s="20"/>
      <c r="W42" s="287" t="str">
        <f t="shared" si="22"/>
        <v/>
      </c>
      <c r="X42" s="20"/>
      <c r="Y42" s="287" t="str">
        <f t="shared" si="23"/>
        <v/>
      </c>
      <c r="Z42" s="20"/>
      <c r="AA42" s="287" t="str">
        <f t="shared" si="24"/>
        <v/>
      </c>
      <c r="AB42" s="20"/>
      <c r="AC42" s="287" t="str">
        <f t="shared" si="25"/>
        <v/>
      </c>
    </row>
    <row r="43" spans="1:29" ht="15.95" customHeight="1" x14ac:dyDescent="0.15">
      <c r="A43" s="286">
        <v>40</v>
      </c>
      <c r="B43" s="18" t="s">
        <v>254</v>
      </c>
      <c r="C43" s="21">
        <v>1</v>
      </c>
      <c r="D43" s="19" t="s">
        <v>319</v>
      </c>
      <c r="E43" s="163">
        <f t="shared" si="13"/>
        <v>1</v>
      </c>
      <c r="F43" s="112">
        <f t="shared" si="14"/>
        <v>38</v>
      </c>
      <c r="G43" s="164">
        <v>1</v>
      </c>
      <c r="H43" s="20"/>
      <c r="I43" s="287" t="str">
        <f t="shared" si="15"/>
        <v/>
      </c>
      <c r="J43" s="20"/>
      <c r="K43" s="287" t="str">
        <f t="shared" si="16"/>
        <v/>
      </c>
      <c r="L43" s="20"/>
      <c r="M43" s="287" t="str">
        <f t="shared" si="17"/>
        <v/>
      </c>
      <c r="N43" s="20"/>
      <c r="O43" s="287" t="str">
        <f t="shared" si="18"/>
        <v/>
      </c>
      <c r="P43" s="20"/>
      <c r="Q43" s="287" t="str">
        <f t="shared" si="19"/>
        <v/>
      </c>
      <c r="R43" s="20"/>
      <c r="S43" s="287" t="str">
        <f t="shared" si="20"/>
        <v/>
      </c>
      <c r="T43" s="20"/>
      <c r="U43" s="287" t="str">
        <f t="shared" si="21"/>
        <v/>
      </c>
      <c r="V43" s="20"/>
      <c r="W43" s="287" t="str">
        <f t="shared" si="22"/>
        <v/>
      </c>
      <c r="X43" s="20"/>
      <c r="Y43" s="287" t="str">
        <f t="shared" si="23"/>
        <v/>
      </c>
      <c r="Z43" s="20"/>
      <c r="AA43" s="287" t="str">
        <f t="shared" si="24"/>
        <v/>
      </c>
      <c r="AB43" s="20"/>
      <c r="AC43" s="287" t="str">
        <f t="shared" si="25"/>
        <v/>
      </c>
    </row>
    <row r="44" spans="1:29" ht="15.95" customHeight="1" x14ac:dyDescent="0.15">
      <c r="A44" s="286">
        <v>41</v>
      </c>
      <c r="B44" s="18" t="s">
        <v>37</v>
      </c>
      <c r="C44" s="21">
        <v>2</v>
      </c>
      <c r="D44" s="19" t="s">
        <v>78</v>
      </c>
      <c r="E44" s="163">
        <f t="shared" si="13"/>
        <v>1</v>
      </c>
      <c r="F44" s="112">
        <f t="shared" si="14"/>
        <v>38</v>
      </c>
      <c r="G44" s="164">
        <v>1</v>
      </c>
      <c r="H44" s="20"/>
      <c r="I44" s="287" t="str">
        <f t="shared" si="15"/>
        <v/>
      </c>
      <c r="J44" s="20"/>
      <c r="K44" s="287" t="str">
        <f t="shared" si="16"/>
        <v/>
      </c>
      <c r="L44" s="20"/>
      <c r="M44" s="287" t="str">
        <f t="shared" si="17"/>
        <v/>
      </c>
      <c r="N44" s="20"/>
      <c r="O44" s="287" t="str">
        <f t="shared" si="18"/>
        <v/>
      </c>
      <c r="P44" s="20"/>
      <c r="Q44" s="287" t="str">
        <f t="shared" si="19"/>
        <v/>
      </c>
      <c r="R44" s="20"/>
      <c r="S44" s="287" t="str">
        <f t="shared" si="20"/>
        <v/>
      </c>
      <c r="T44" s="20"/>
      <c r="U44" s="287" t="str">
        <f t="shared" si="21"/>
        <v/>
      </c>
      <c r="V44" s="20"/>
      <c r="W44" s="287" t="str">
        <f t="shared" si="22"/>
        <v/>
      </c>
      <c r="X44" s="20"/>
      <c r="Y44" s="287" t="str">
        <f t="shared" si="23"/>
        <v/>
      </c>
      <c r="Z44" s="20"/>
      <c r="AA44" s="287" t="str">
        <f t="shared" si="24"/>
        <v/>
      </c>
      <c r="AB44" s="20"/>
      <c r="AC44" s="287" t="str">
        <f t="shared" si="25"/>
        <v/>
      </c>
    </row>
    <row r="45" spans="1:29" ht="15.95" customHeight="1" x14ac:dyDescent="0.15">
      <c r="A45" s="286">
        <v>42</v>
      </c>
      <c r="B45" s="18" t="s">
        <v>252</v>
      </c>
      <c r="C45" s="21">
        <v>1</v>
      </c>
      <c r="D45" s="19"/>
      <c r="E45" s="163">
        <f t="shared" si="13"/>
        <v>1</v>
      </c>
      <c r="F45" s="112">
        <f t="shared" si="14"/>
        <v>38</v>
      </c>
      <c r="G45" s="164">
        <v>1</v>
      </c>
      <c r="H45" s="20"/>
      <c r="I45" s="287" t="str">
        <f t="shared" si="15"/>
        <v/>
      </c>
      <c r="J45" s="20"/>
      <c r="K45" s="287" t="str">
        <f t="shared" si="16"/>
        <v/>
      </c>
      <c r="L45" s="20"/>
      <c r="M45" s="287" t="str">
        <f t="shared" si="17"/>
        <v/>
      </c>
      <c r="N45" s="20"/>
      <c r="O45" s="287" t="str">
        <f t="shared" si="18"/>
        <v/>
      </c>
      <c r="P45" s="20"/>
      <c r="Q45" s="287" t="str">
        <f t="shared" si="19"/>
        <v/>
      </c>
      <c r="R45" s="20"/>
      <c r="S45" s="287" t="str">
        <f t="shared" si="20"/>
        <v/>
      </c>
      <c r="T45" s="20"/>
      <c r="U45" s="287" t="str">
        <f t="shared" si="21"/>
        <v/>
      </c>
      <c r="V45" s="20"/>
      <c r="W45" s="287" t="str">
        <f t="shared" si="22"/>
        <v/>
      </c>
      <c r="X45" s="20"/>
      <c r="Y45" s="287" t="str">
        <f t="shared" si="23"/>
        <v/>
      </c>
      <c r="Z45" s="20"/>
      <c r="AA45" s="287" t="str">
        <f t="shared" si="24"/>
        <v/>
      </c>
      <c r="AB45" s="20"/>
      <c r="AC45" s="287" t="str">
        <f t="shared" si="25"/>
        <v/>
      </c>
    </row>
    <row r="46" spans="1:29" ht="15.95" customHeight="1" x14ac:dyDescent="0.15">
      <c r="A46" s="286">
        <v>43</v>
      </c>
      <c r="B46" s="18" t="s">
        <v>148</v>
      </c>
      <c r="C46" s="21">
        <v>2</v>
      </c>
      <c r="D46" s="19" t="s">
        <v>99</v>
      </c>
      <c r="E46" s="163">
        <f t="shared" si="13"/>
        <v>0.75</v>
      </c>
      <c r="F46" s="112">
        <f t="shared" si="14"/>
        <v>43</v>
      </c>
      <c r="G46" s="164">
        <v>0.75</v>
      </c>
      <c r="H46" s="20"/>
      <c r="I46" s="287" t="str">
        <f t="shared" si="15"/>
        <v/>
      </c>
      <c r="J46" s="20"/>
      <c r="K46" s="287" t="str">
        <f t="shared" si="16"/>
        <v/>
      </c>
      <c r="L46" s="20"/>
      <c r="M46" s="287" t="str">
        <f t="shared" si="17"/>
        <v/>
      </c>
      <c r="N46" s="20"/>
      <c r="O46" s="287" t="str">
        <f t="shared" si="18"/>
        <v/>
      </c>
      <c r="P46" s="20"/>
      <c r="Q46" s="287" t="str">
        <f t="shared" si="19"/>
        <v/>
      </c>
      <c r="R46" s="20"/>
      <c r="S46" s="287" t="str">
        <f t="shared" si="20"/>
        <v/>
      </c>
      <c r="T46" s="20"/>
      <c r="U46" s="287" t="str">
        <f t="shared" si="21"/>
        <v/>
      </c>
      <c r="V46" s="20"/>
      <c r="W46" s="287" t="str">
        <f t="shared" si="22"/>
        <v/>
      </c>
      <c r="X46" s="20"/>
      <c r="Y46" s="287" t="str">
        <f t="shared" si="23"/>
        <v/>
      </c>
      <c r="Z46" s="20"/>
      <c r="AA46" s="287" t="str">
        <f t="shared" si="24"/>
        <v/>
      </c>
      <c r="AB46" s="20"/>
      <c r="AC46" s="287" t="str">
        <f t="shared" si="25"/>
        <v/>
      </c>
    </row>
    <row r="47" spans="1:29" ht="15.95" customHeight="1" x14ac:dyDescent="0.15">
      <c r="A47" s="286">
        <v>44</v>
      </c>
      <c r="B47" s="18" t="s">
        <v>145</v>
      </c>
      <c r="C47" s="21">
        <v>3</v>
      </c>
      <c r="D47" s="19" t="s">
        <v>67</v>
      </c>
      <c r="E47" s="163">
        <f t="shared" si="13"/>
        <v>0.75</v>
      </c>
      <c r="F47" s="112">
        <f t="shared" si="14"/>
        <v>43</v>
      </c>
      <c r="G47" s="164">
        <v>0.75</v>
      </c>
      <c r="H47" s="20"/>
      <c r="I47" s="287" t="str">
        <f t="shared" si="15"/>
        <v/>
      </c>
      <c r="J47" s="20"/>
      <c r="K47" s="287" t="str">
        <f t="shared" si="16"/>
        <v/>
      </c>
      <c r="L47" s="20"/>
      <c r="M47" s="287" t="str">
        <f t="shared" si="17"/>
        <v/>
      </c>
      <c r="N47" s="20"/>
      <c r="O47" s="287" t="str">
        <f t="shared" si="18"/>
        <v/>
      </c>
      <c r="P47" s="20"/>
      <c r="Q47" s="287" t="str">
        <f t="shared" si="19"/>
        <v/>
      </c>
      <c r="R47" s="20"/>
      <c r="S47" s="287" t="str">
        <f t="shared" si="20"/>
        <v/>
      </c>
      <c r="T47" s="20"/>
      <c r="U47" s="287" t="str">
        <f t="shared" si="21"/>
        <v/>
      </c>
      <c r="V47" s="20"/>
      <c r="W47" s="287" t="str">
        <f t="shared" si="22"/>
        <v/>
      </c>
      <c r="X47" s="20"/>
      <c r="Y47" s="287" t="str">
        <f t="shared" si="23"/>
        <v/>
      </c>
      <c r="Z47" s="20"/>
      <c r="AA47" s="287" t="str">
        <f t="shared" si="24"/>
        <v/>
      </c>
      <c r="AB47" s="20"/>
      <c r="AC47" s="287" t="str">
        <f t="shared" si="25"/>
        <v/>
      </c>
    </row>
    <row r="48" spans="1:29" ht="15.95" customHeight="1" x14ac:dyDescent="0.15">
      <c r="A48" s="286">
        <v>45</v>
      </c>
      <c r="B48" s="18" t="s">
        <v>141</v>
      </c>
      <c r="C48" s="21">
        <v>2</v>
      </c>
      <c r="D48" s="19" t="s">
        <v>22</v>
      </c>
      <c r="E48" s="163">
        <f t="shared" si="13"/>
        <v>0.75</v>
      </c>
      <c r="F48" s="112">
        <f t="shared" si="14"/>
        <v>43</v>
      </c>
      <c r="G48" s="164">
        <v>0.75</v>
      </c>
      <c r="H48" s="20"/>
      <c r="I48" s="287" t="str">
        <f t="shared" si="15"/>
        <v/>
      </c>
      <c r="J48" s="20"/>
      <c r="K48" s="287" t="str">
        <f t="shared" si="16"/>
        <v/>
      </c>
      <c r="L48" s="20"/>
      <c r="M48" s="287" t="str">
        <f t="shared" si="17"/>
        <v/>
      </c>
      <c r="N48" s="20"/>
      <c r="O48" s="287" t="str">
        <f t="shared" si="18"/>
        <v/>
      </c>
      <c r="P48" s="20"/>
      <c r="Q48" s="287" t="str">
        <f t="shared" si="19"/>
        <v/>
      </c>
      <c r="R48" s="20"/>
      <c r="S48" s="287" t="str">
        <f t="shared" si="20"/>
        <v/>
      </c>
      <c r="T48" s="20"/>
      <c r="U48" s="287" t="str">
        <f t="shared" si="21"/>
        <v/>
      </c>
      <c r="V48" s="20"/>
      <c r="W48" s="287" t="str">
        <f t="shared" si="22"/>
        <v/>
      </c>
      <c r="X48" s="20"/>
      <c r="Y48" s="287" t="str">
        <f t="shared" si="23"/>
        <v/>
      </c>
      <c r="Z48" s="20"/>
      <c r="AA48" s="287" t="str">
        <f t="shared" si="24"/>
        <v/>
      </c>
      <c r="AB48" s="20"/>
      <c r="AC48" s="287" t="str">
        <f t="shared" si="25"/>
        <v/>
      </c>
    </row>
    <row r="49" spans="1:29" ht="15.95" customHeight="1" x14ac:dyDescent="0.15">
      <c r="A49" s="286">
        <v>46</v>
      </c>
      <c r="B49" s="18" t="s">
        <v>218</v>
      </c>
      <c r="C49" s="21">
        <v>3</v>
      </c>
      <c r="D49" s="19" t="s">
        <v>23</v>
      </c>
      <c r="E49" s="163">
        <f t="shared" si="13"/>
        <v>0.75</v>
      </c>
      <c r="F49" s="112">
        <f t="shared" si="14"/>
        <v>43</v>
      </c>
      <c r="G49" s="164">
        <v>0.75</v>
      </c>
      <c r="H49" s="20"/>
      <c r="I49" s="287" t="str">
        <f t="shared" si="15"/>
        <v/>
      </c>
      <c r="J49" s="20"/>
      <c r="K49" s="287" t="str">
        <f t="shared" si="16"/>
        <v/>
      </c>
      <c r="L49" s="20"/>
      <c r="M49" s="287" t="str">
        <f t="shared" si="17"/>
        <v/>
      </c>
      <c r="N49" s="20"/>
      <c r="O49" s="287" t="str">
        <f t="shared" si="18"/>
        <v/>
      </c>
      <c r="P49" s="20"/>
      <c r="Q49" s="287" t="str">
        <f t="shared" si="19"/>
        <v/>
      </c>
      <c r="R49" s="20"/>
      <c r="S49" s="287" t="str">
        <f t="shared" si="20"/>
        <v/>
      </c>
      <c r="T49" s="20"/>
      <c r="U49" s="287" t="str">
        <f t="shared" si="21"/>
        <v/>
      </c>
      <c r="V49" s="20"/>
      <c r="W49" s="287" t="str">
        <f t="shared" si="22"/>
        <v/>
      </c>
      <c r="X49" s="20"/>
      <c r="Y49" s="287" t="str">
        <f t="shared" si="23"/>
        <v/>
      </c>
      <c r="Z49" s="20"/>
      <c r="AA49" s="287" t="str">
        <f t="shared" si="24"/>
        <v/>
      </c>
      <c r="AB49" s="20"/>
      <c r="AC49" s="287" t="str">
        <f t="shared" si="25"/>
        <v/>
      </c>
    </row>
    <row r="50" spans="1:29" ht="15.95" customHeight="1" x14ac:dyDescent="0.15">
      <c r="A50" s="286">
        <v>47</v>
      </c>
      <c r="B50" s="18" t="s">
        <v>146</v>
      </c>
      <c r="C50" s="21">
        <v>3</v>
      </c>
      <c r="D50" s="19" t="s">
        <v>147</v>
      </c>
      <c r="E50" s="163">
        <f t="shared" si="13"/>
        <v>0.75</v>
      </c>
      <c r="F50" s="112">
        <f t="shared" si="14"/>
        <v>43</v>
      </c>
      <c r="G50" s="164">
        <v>0.75</v>
      </c>
      <c r="H50" s="20"/>
      <c r="I50" s="287" t="str">
        <f t="shared" si="15"/>
        <v/>
      </c>
      <c r="J50" s="20"/>
      <c r="K50" s="287" t="str">
        <f t="shared" si="16"/>
        <v/>
      </c>
      <c r="L50" s="20"/>
      <c r="M50" s="287" t="str">
        <f t="shared" si="17"/>
        <v/>
      </c>
      <c r="N50" s="20"/>
      <c r="O50" s="287" t="str">
        <f t="shared" si="18"/>
        <v/>
      </c>
      <c r="P50" s="20"/>
      <c r="Q50" s="287" t="str">
        <f t="shared" si="19"/>
        <v/>
      </c>
      <c r="R50" s="20"/>
      <c r="S50" s="287" t="str">
        <f t="shared" si="20"/>
        <v/>
      </c>
      <c r="T50" s="20"/>
      <c r="U50" s="287" t="str">
        <f t="shared" si="21"/>
        <v/>
      </c>
      <c r="V50" s="20"/>
      <c r="W50" s="287" t="str">
        <f t="shared" si="22"/>
        <v/>
      </c>
      <c r="X50" s="20"/>
      <c r="Y50" s="287" t="str">
        <f t="shared" si="23"/>
        <v/>
      </c>
      <c r="Z50" s="20"/>
      <c r="AA50" s="287" t="str">
        <f t="shared" si="24"/>
        <v/>
      </c>
      <c r="AB50" s="20"/>
      <c r="AC50" s="287" t="str">
        <f t="shared" si="25"/>
        <v/>
      </c>
    </row>
    <row r="51" spans="1:29" ht="15.95" customHeight="1" x14ac:dyDescent="0.15">
      <c r="A51" s="286">
        <v>48</v>
      </c>
      <c r="B51" s="18" t="s">
        <v>142</v>
      </c>
      <c r="C51" s="21">
        <v>2</v>
      </c>
      <c r="D51" s="19" t="s">
        <v>96</v>
      </c>
      <c r="E51" s="163">
        <f t="shared" si="13"/>
        <v>0.75</v>
      </c>
      <c r="F51" s="112">
        <f t="shared" si="14"/>
        <v>43</v>
      </c>
      <c r="G51" s="164">
        <v>0.75</v>
      </c>
      <c r="H51" s="20"/>
      <c r="I51" s="287" t="str">
        <f t="shared" si="15"/>
        <v/>
      </c>
      <c r="J51" s="20"/>
      <c r="K51" s="287" t="str">
        <f t="shared" si="16"/>
        <v/>
      </c>
      <c r="L51" s="20"/>
      <c r="M51" s="287" t="str">
        <f t="shared" si="17"/>
        <v/>
      </c>
      <c r="N51" s="20"/>
      <c r="O51" s="287" t="str">
        <f t="shared" si="18"/>
        <v/>
      </c>
      <c r="P51" s="20"/>
      <c r="Q51" s="287" t="str">
        <f t="shared" si="19"/>
        <v/>
      </c>
      <c r="R51" s="20"/>
      <c r="S51" s="287" t="str">
        <f t="shared" si="20"/>
        <v/>
      </c>
      <c r="T51" s="20"/>
      <c r="U51" s="287" t="str">
        <f t="shared" si="21"/>
        <v/>
      </c>
      <c r="V51" s="20"/>
      <c r="W51" s="287" t="str">
        <f t="shared" si="22"/>
        <v/>
      </c>
      <c r="X51" s="20"/>
      <c r="Y51" s="287" t="str">
        <f t="shared" si="23"/>
        <v/>
      </c>
      <c r="Z51" s="20"/>
      <c r="AA51" s="287" t="str">
        <f t="shared" si="24"/>
        <v/>
      </c>
      <c r="AB51" s="20"/>
      <c r="AC51" s="287" t="str">
        <f t="shared" si="25"/>
        <v/>
      </c>
    </row>
    <row r="52" spans="1:29" ht="15.95" customHeight="1" x14ac:dyDescent="0.15">
      <c r="A52" s="286">
        <v>49</v>
      </c>
      <c r="B52" s="18" t="s">
        <v>221</v>
      </c>
      <c r="C52" s="21">
        <v>3</v>
      </c>
      <c r="D52" s="19" t="s">
        <v>38</v>
      </c>
      <c r="E52" s="163">
        <f t="shared" si="13"/>
        <v>0.5</v>
      </c>
      <c r="F52" s="112">
        <f t="shared" si="14"/>
        <v>49</v>
      </c>
      <c r="G52" s="164">
        <v>0.5</v>
      </c>
      <c r="H52" s="20"/>
      <c r="I52" s="287" t="str">
        <f t="shared" si="15"/>
        <v/>
      </c>
      <c r="J52" s="20"/>
      <c r="K52" s="287" t="str">
        <f t="shared" si="16"/>
        <v/>
      </c>
      <c r="L52" s="20"/>
      <c r="M52" s="287" t="str">
        <f t="shared" si="17"/>
        <v/>
      </c>
      <c r="N52" s="20"/>
      <c r="O52" s="287" t="str">
        <f t="shared" si="18"/>
        <v/>
      </c>
      <c r="P52" s="20"/>
      <c r="Q52" s="287" t="str">
        <f t="shared" si="19"/>
        <v/>
      </c>
      <c r="R52" s="20"/>
      <c r="S52" s="287" t="str">
        <f t="shared" si="20"/>
        <v/>
      </c>
      <c r="T52" s="20"/>
      <c r="U52" s="287" t="str">
        <f t="shared" si="21"/>
        <v/>
      </c>
      <c r="V52" s="20"/>
      <c r="W52" s="287" t="str">
        <f t="shared" si="22"/>
        <v/>
      </c>
      <c r="X52" s="20"/>
      <c r="Y52" s="287" t="str">
        <f t="shared" si="23"/>
        <v/>
      </c>
      <c r="Z52" s="20"/>
      <c r="AA52" s="287" t="str">
        <f t="shared" si="24"/>
        <v/>
      </c>
      <c r="AB52" s="20"/>
      <c r="AC52" s="287" t="str">
        <f t="shared" si="25"/>
        <v/>
      </c>
    </row>
    <row r="53" spans="1:29" ht="15.95" customHeight="1" x14ac:dyDescent="0.15">
      <c r="A53" s="286">
        <v>50</v>
      </c>
      <c r="B53" s="18" t="s">
        <v>222</v>
      </c>
      <c r="C53" s="21">
        <v>3</v>
      </c>
      <c r="D53" s="19" t="s">
        <v>99</v>
      </c>
      <c r="E53" s="163">
        <f t="shared" si="13"/>
        <v>0.5</v>
      </c>
      <c r="F53" s="112">
        <f t="shared" si="14"/>
        <v>49</v>
      </c>
      <c r="G53" s="164">
        <v>0.5</v>
      </c>
      <c r="H53" s="20"/>
      <c r="I53" s="287" t="str">
        <f t="shared" si="15"/>
        <v/>
      </c>
      <c r="J53" s="20"/>
      <c r="K53" s="287" t="str">
        <f t="shared" si="16"/>
        <v/>
      </c>
      <c r="L53" s="20"/>
      <c r="M53" s="287" t="str">
        <f t="shared" si="17"/>
        <v/>
      </c>
      <c r="N53" s="20"/>
      <c r="O53" s="287" t="str">
        <f t="shared" si="18"/>
        <v/>
      </c>
      <c r="P53" s="20"/>
      <c r="Q53" s="287" t="str">
        <f t="shared" si="19"/>
        <v/>
      </c>
      <c r="R53" s="20"/>
      <c r="S53" s="287" t="str">
        <f t="shared" si="20"/>
        <v/>
      </c>
      <c r="T53" s="20"/>
      <c r="U53" s="287" t="str">
        <f t="shared" si="21"/>
        <v/>
      </c>
      <c r="V53" s="20"/>
      <c r="W53" s="287" t="str">
        <f t="shared" si="22"/>
        <v/>
      </c>
      <c r="X53" s="20"/>
      <c r="Y53" s="287" t="str">
        <f t="shared" si="23"/>
        <v/>
      </c>
      <c r="Z53" s="20"/>
      <c r="AA53" s="287" t="str">
        <f t="shared" si="24"/>
        <v/>
      </c>
      <c r="AB53" s="20"/>
      <c r="AC53" s="287" t="str">
        <f t="shared" si="25"/>
        <v/>
      </c>
    </row>
    <row r="54" spans="1:29" ht="15.95" customHeight="1" x14ac:dyDescent="0.15">
      <c r="A54" s="286">
        <v>51</v>
      </c>
      <c r="B54" s="18" t="s">
        <v>230</v>
      </c>
      <c r="C54" s="21">
        <v>3</v>
      </c>
      <c r="D54" s="19" t="s">
        <v>137</v>
      </c>
      <c r="E54" s="163">
        <f t="shared" si="13"/>
        <v>0.5</v>
      </c>
      <c r="F54" s="112">
        <f t="shared" si="14"/>
        <v>49</v>
      </c>
      <c r="G54" s="164">
        <v>0.5</v>
      </c>
      <c r="H54" s="20"/>
      <c r="I54" s="287" t="str">
        <f t="shared" si="15"/>
        <v/>
      </c>
      <c r="J54" s="20"/>
      <c r="K54" s="287" t="str">
        <f t="shared" si="16"/>
        <v/>
      </c>
      <c r="L54" s="20"/>
      <c r="M54" s="287" t="str">
        <f t="shared" si="17"/>
        <v/>
      </c>
      <c r="N54" s="20"/>
      <c r="O54" s="287" t="str">
        <f t="shared" si="18"/>
        <v/>
      </c>
      <c r="P54" s="20"/>
      <c r="Q54" s="287" t="str">
        <f t="shared" si="19"/>
        <v/>
      </c>
      <c r="R54" s="20"/>
      <c r="S54" s="287" t="str">
        <f t="shared" si="20"/>
        <v/>
      </c>
      <c r="T54" s="20"/>
      <c r="U54" s="287" t="str">
        <f t="shared" si="21"/>
        <v/>
      </c>
      <c r="V54" s="20"/>
      <c r="W54" s="287" t="str">
        <f t="shared" si="22"/>
        <v/>
      </c>
      <c r="X54" s="20"/>
      <c r="Y54" s="287" t="str">
        <f t="shared" si="23"/>
        <v/>
      </c>
      <c r="Z54" s="20"/>
      <c r="AA54" s="287" t="str">
        <f t="shared" si="24"/>
        <v/>
      </c>
      <c r="AB54" s="20"/>
      <c r="AC54" s="287" t="str">
        <f t="shared" si="25"/>
        <v/>
      </c>
    </row>
    <row r="55" spans="1:29" ht="15.95" customHeight="1" x14ac:dyDescent="0.15">
      <c r="A55" s="286">
        <v>52</v>
      </c>
      <c r="B55" s="18" t="s">
        <v>171</v>
      </c>
      <c r="C55" s="21">
        <v>3</v>
      </c>
      <c r="D55" s="19" t="s">
        <v>172</v>
      </c>
      <c r="E55" s="163">
        <f t="shared" si="13"/>
        <v>0.5</v>
      </c>
      <c r="F55" s="112">
        <f t="shared" si="14"/>
        <v>49</v>
      </c>
      <c r="G55" s="164">
        <v>0.5</v>
      </c>
      <c r="H55" s="20"/>
      <c r="I55" s="287" t="str">
        <f t="shared" si="15"/>
        <v/>
      </c>
      <c r="J55" s="20"/>
      <c r="K55" s="287" t="str">
        <f t="shared" si="16"/>
        <v/>
      </c>
      <c r="L55" s="20"/>
      <c r="M55" s="287" t="str">
        <f t="shared" si="17"/>
        <v/>
      </c>
      <c r="N55" s="20"/>
      <c r="O55" s="287" t="str">
        <f t="shared" si="18"/>
        <v/>
      </c>
      <c r="P55" s="20"/>
      <c r="Q55" s="287" t="str">
        <f t="shared" si="19"/>
        <v/>
      </c>
      <c r="R55" s="20"/>
      <c r="S55" s="287" t="str">
        <f t="shared" si="20"/>
        <v/>
      </c>
      <c r="T55" s="20"/>
      <c r="U55" s="287" t="str">
        <f t="shared" si="21"/>
        <v/>
      </c>
      <c r="V55" s="20"/>
      <c r="W55" s="287" t="str">
        <f t="shared" si="22"/>
        <v/>
      </c>
      <c r="X55" s="20"/>
      <c r="Y55" s="287" t="str">
        <f t="shared" si="23"/>
        <v/>
      </c>
      <c r="Z55" s="20"/>
      <c r="AA55" s="287" t="str">
        <f t="shared" si="24"/>
        <v/>
      </c>
      <c r="AB55" s="20"/>
      <c r="AC55" s="287" t="str">
        <f t="shared" si="25"/>
        <v/>
      </c>
    </row>
    <row r="56" spans="1:29" ht="15.95" customHeight="1" x14ac:dyDescent="0.15">
      <c r="A56" s="286">
        <v>53</v>
      </c>
      <c r="B56" s="18" t="s">
        <v>251</v>
      </c>
      <c r="C56" s="21">
        <v>3</v>
      </c>
      <c r="D56" s="19" t="s">
        <v>22</v>
      </c>
      <c r="E56" s="163">
        <f t="shared" si="13"/>
        <v>0.5</v>
      </c>
      <c r="F56" s="112">
        <f t="shared" si="14"/>
        <v>49</v>
      </c>
      <c r="G56" s="164">
        <v>0.5</v>
      </c>
      <c r="H56" s="20"/>
      <c r="I56" s="287" t="str">
        <f t="shared" si="15"/>
        <v/>
      </c>
      <c r="J56" s="20"/>
      <c r="K56" s="287" t="str">
        <f t="shared" si="16"/>
        <v/>
      </c>
      <c r="L56" s="20"/>
      <c r="M56" s="287" t="str">
        <f t="shared" si="17"/>
        <v/>
      </c>
      <c r="N56" s="20"/>
      <c r="O56" s="287" t="str">
        <f t="shared" si="18"/>
        <v/>
      </c>
      <c r="P56" s="20"/>
      <c r="Q56" s="287" t="str">
        <f t="shared" si="19"/>
        <v/>
      </c>
      <c r="R56" s="20"/>
      <c r="S56" s="287" t="str">
        <f t="shared" si="20"/>
        <v/>
      </c>
      <c r="T56" s="20"/>
      <c r="U56" s="287" t="str">
        <f t="shared" si="21"/>
        <v/>
      </c>
      <c r="V56" s="20"/>
      <c r="W56" s="287" t="str">
        <f t="shared" si="22"/>
        <v/>
      </c>
      <c r="X56" s="20"/>
      <c r="Y56" s="287" t="str">
        <f t="shared" si="23"/>
        <v/>
      </c>
      <c r="Z56" s="20"/>
      <c r="AA56" s="287" t="str">
        <f t="shared" si="24"/>
        <v/>
      </c>
      <c r="AB56" s="20"/>
      <c r="AC56" s="287" t="str">
        <f t="shared" si="25"/>
        <v/>
      </c>
    </row>
    <row r="57" spans="1:29" ht="15.95" customHeight="1" x14ac:dyDescent="0.15">
      <c r="A57" s="286">
        <v>54</v>
      </c>
      <c r="B57" s="18" t="s">
        <v>228</v>
      </c>
      <c r="C57" s="21">
        <v>3</v>
      </c>
      <c r="D57" s="19" t="s">
        <v>22</v>
      </c>
      <c r="E57" s="163">
        <f t="shared" si="13"/>
        <v>0.5</v>
      </c>
      <c r="F57" s="112">
        <f t="shared" si="14"/>
        <v>49</v>
      </c>
      <c r="G57" s="164">
        <v>0.5</v>
      </c>
      <c r="H57" s="20"/>
      <c r="I57" s="287" t="str">
        <f t="shared" si="15"/>
        <v/>
      </c>
      <c r="J57" s="20"/>
      <c r="K57" s="287" t="str">
        <f t="shared" si="16"/>
        <v/>
      </c>
      <c r="L57" s="20"/>
      <c r="M57" s="287" t="str">
        <f t="shared" si="17"/>
        <v/>
      </c>
      <c r="N57" s="20"/>
      <c r="O57" s="287" t="str">
        <f t="shared" si="18"/>
        <v/>
      </c>
      <c r="P57" s="20"/>
      <c r="Q57" s="287" t="str">
        <f t="shared" si="19"/>
        <v/>
      </c>
      <c r="R57" s="20"/>
      <c r="S57" s="287" t="str">
        <f t="shared" si="20"/>
        <v/>
      </c>
      <c r="T57" s="20"/>
      <c r="U57" s="287" t="str">
        <f t="shared" si="21"/>
        <v/>
      </c>
      <c r="V57" s="20"/>
      <c r="W57" s="287" t="str">
        <f t="shared" si="22"/>
        <v/>
      </c>
      <c r="X57" s="20"/>
      <c r="Y57" s="287" t="str">
        <f t="shared" si="23"/>
        <v/>
      </c>
      <c r="Z57" s="20"/>
      <c r="AA57" s="287" t="str">
        <f t="shared" si="24"/>
        <v/>
      </c>
      <c r="AB57" s="20"/>
      <c r="AC57" s="287" t="str">
        <f t="shared" si="25"/>
        <v/>
      </c>
    </row>
    <row r="58" spans="1:29" ht="15.95" customHeight="1" x14ac:dyDescent="0.15">
      <c r="A58" s="286">
        <v>55</v>
      </c>
      <c r="B58" s="18" t="s">
        <v>229</v>
      </c>
      <c r="C58" s="21">
        <v>2</v>
      </c>
      <c r="D58" s="19" t="s">
        <v>68</v>
      </c>
      <c r="E58" s="163">
        <f t="shared" si="13"/>
        <v>0.5</v>
      </c>
      <c r="F58" s="112">
        <f t="shared" si="14"/>
        <v>49</v>
      </c>
      <c r="G58" s="164">
        <v>0.5</v>
      </c>
      <c r="H58" s="20"/>
      <c r="I58" s="287" t="str">
        <f t="shared" si="15"/>
        <v/>
      </c>
      <c r="J58" s="20"/>
      <c r="K58" s="287" t="str">
        <f t="shared" si="16"/>
        <v/>
      </c>
      <c r="L58" s="20"/>
      <c r="M58" s="287" t="str">
        <f t="shared" si="17"/>
        <v/>
      </c>
      <c r="N58" s="20"/>
      <c r="O58" s="287" t="str">
        <f t="shared" si="18"/>
        <v/>
      </c>
      <c r="P58" s="20"/>
      <c r="Q58" s="287" t="str">
        <f t="shared" si="19"/>
        <v/>
      </c>
      <c r="R58" s="20"/>
      <c r="S58" s="287" t="str">
        <f t="shared" si="20"/>
        <v/>
      </c>
      <c r="T58" s="20"/>
      <c r="U58" s="287" t="str">
        <f t="shared" si="21"/>
        <v/>
      </c>
      <c r="V58" s="20"/>
      <c r="W58" s="287" t="str">
        <f t="shared" si="22"/>
        <v/>
      </c>
      <c r="X58" s="20"/>
      <c r="Y58" s="287" t="str">
        <f t="shared" si="23"/>
        <v/>
      </c>
      <c r="Z58" s="20"/>
      <c r="AA58" s="287" t="str">
        <f t="shared" si="24"/>
        <v/>
      </c>
      <c r="AB58" s="20"/>
      <c r="AC58" s="287" t="str">
        <f t="shared" si="25"/>
        <v/>
      </c>
    </row>
    <row r="59" spans="1:29" ht="15.95" customHeight="1" x14ac:dyDescent="0.15">
      <c r="A59" s="286">
        <v>56</v>
      </c>
      <c r="B59" s="18" t="s">
        <v>224</v>
      </c>
      <c r="C59" s="21">
        <v>3</v>
      </c>
      <c r="D59" s="19" t="s">
        <v>223</v>
      </c>
      <c r="E59" s="163">
        <f t="shared" si="13"/>
        <v>0.5</v>
      </c>
      <c r="F59" s="112">
        <f t="shared" si="14"/>
        <v>49</v>
      </c>
      <c r="G59" s="164">
        <v>0.5</v>
      </c>
      <c r="H59" s="20"/>
      <c r="I59" s="287" t="str">
        <f t="shared" si="15"/>
        <v/>
      </c>
      <c r="J59" s="20"/>
      <c r="K59" s="287" t="str">
        <f t="shared" si="16"/>
        <v/>
      </c>
      <c r="L59" s="20"/>
      <c r="M59" s="287" t="str">
        <f t="shared" si="17"/>
        <v/>
      </c>
      <c r="N59" s="20"/>
      <c r="O59" s="287" t="str">
        <f t="shared" si="18"/>
        <v/>
      </c>
      <c r="P59" s="20"/>
      <c r="Q59" s="287" t="str">
        <f t="shared" si="19"/>
        <v/>
      </c>
      <c r="R59" s="20"/>
      <c r="S59" s="287" t="str">
        <f t="shared" si="20"/>
        <v/>
      </c>
      <c r="T59" s="20"/>
      <c r="U59" s="287" t="str">
        <f t="shared" si="21"/>
        <v/>
      </c>
      <c r="V59" s="20"/>
      <c r="W59" s="287" t="str">
        <f t="shared" si="22"/>
        <v/>
      </c>
      <c r="X59" s="20"/>
      <c r="Y59" s="287" t="str">
        <f t="shared" si="23"/>
        <v/>
      </c>
      <c r="Z59" s="20"/>
      <c r="AA59" s="287" t="str">
        <f t="shared" si="24"/>
        <v/>
      </c>
      <c r="AB59" s="20"/>
      <c r="AC59" s="287" t="str">
        <f t="shared" si="25"/>
        <v/>
      </c>
    </row>
    <row r="60" spans="1:29" ht="15.95" customHeight="1" x14ac:dyDescent="0.15">
      <c r="A60" s="286">
        <v>57</v>
      </c>
      <c r="B60" s="18" t="s">
        <v>226</v>
      </c>
      <c r="C60" s="21">
        <v>3</v>
      </c>
      <c r="D60" s="19" t="s">
        <v>223</v>
      </c>
      <c r="E60" s="163">
        <f t="shared" si="13"/>
        <v>0.5</v>
      </c>
      <c r="F60" s="112">
        <f t="shared" si="14"/>
        <v>49</v>
      </c>
      <c r="G60" s="164">
        <v>0.5</v>
      </c>
      <c r="H60" s="20"/>
      <c r="I60" s="287" t="str">
        <f t="shared" si="15"/>
        <v/>
      </c>
      <c r="J60" s="20"/>
      <c r="K60" s="287" t="str">
        <f t="shared" si="16"/>
        <v/>
      </c>
      <c r="L60" s="20"/>
      <c r="M60" s="287" t="str">
        <f t="shared" si="17"/>
        <v/>
      </c>
      <c r="N60" s="20"/>
      <c r="O60" s="287" t="str">
        <f t="shared" si="18"/>
        <v/>
      </c>
      <c r="P60" s="20"/>
      <c r="Q60" s="287" t="str">
        <f t="shared" si="19"/>
        <v/>
      </c>
      <c r="R60" s="20"/>
      <c r="S60" s="287" t="str">
        <f t="shared" si="20"/>
        <v/>
      </c>
      <c r="T60" s="20"/>
      <c r="U60" s="287" t="str">
        <f t="shared" si="21"/>
        <v/>
      </c>
      <c r="V60" s="20"/>
      <c r="W60" s="287" t="str">
        <f t="shared" si="22"/>
        <v/>
      </c>
      <c r="X60" s="20"/>
      <c r="Y60" s="287" t="str">
        <f t="shared" si="23"/>
        <v/>
      </c>
      <c r="Z60" s="20"/>
      <c r="AA60" s="287" t="str">
        <f t="shared" si="24"/>
        <v/>
      </c>
      <c r="AB60" s="20"/>
      <c r="AC60" s="287" t="str">
        <f t="shared" si="25"/>
        <v/>
      </c>
    </row>
    <row r="61" spans="1:29" ht="15.95" customHeight="1" x14ac:dyDescent="0.15">
      <c r="A61" s="286">
        <v>58</v>
      </c>
      <c r="B61" s="18" t="s">
        <v>227</v>
      </c>
      <c r="C61" s="21">
        <v>3</v>
      </c>
      <c r="D61" s="19" t="s">
        <v>23</v>
      </c>
      <c r="E61" s="163">
        <f t="shared" si="13"/>
        <v>0.5</v>
      </c>
      <c r="F61" s="112">
        <f t="shared" si="14"/>
        <v>49</v>
      </c>
      <c r="G61" s="164">
        <v>0.5</v>
      </c>
      <c r="H61" s="20"/>
      <c r="I61" s="287" t="str">
        <f t="shared" si="15"/>
        <v/>
      </c>
      <c r="J61" s="20"/>
      <c r="K61" s="287" t="str">
        <f t="shared" si="16"/>
        <v/>
      </c>
      <c r="L61" s="20"/>
      <c r="M61" s="287" t="str">
        <f t="shared" si="17"/>
        <v/>
      </c>
      <c r="N61" s="20"/>
      <c r="O61" s="287" t="str">
        <f t="shared" si="18"/>
        <v/>
      </c>
      <c r="P61" s="20"/>
      <c r="Q61" s="287" t="str">
        <f t="shared" si="19"/>
        <v/>
      </c>
      <c r="R61" s="20"/>
      <c r="S61" s="287" t="str">
        <f t="shared" si="20"/>
        <v/>
      </c>
      <c r="T61" s="20"/>
      <c r="U61" s="287" t="str">
        <f t="shared" si="21"/>
        <v/>
      </c>
      <c r="V61" s="20"/>
      <c r="W61" s="287" t="str">
        <f t="shared" si="22"/>
        <v/>
      </c>
      <c r="X61" s="20"/>
      <c r="Y61" s="287" t="str">
        <f t="shared" si="23"/>
        <v/>
      </c>
      <c r="Z61" s="20"/>
      <c r="AA61" s="287" t="str">
        <f t="shared" si="24"/>
        <v/>
      </c>
      <c r="AB61" s="20"/>
      <c r="AC61" s="287" t="str">
        <f t="shared" si="25"/>
        <v/>
      </c>
    </row>
    <row r="62" spans="1:29" ht="15.95" customHeight="1" x14ac:dyDescent="0.15">
      <c r="A62" s="286">
        <v>59</v>
      </c>
      <c r="B62" s="18" t="s">
        <v>231</v>
      </c>
      <c r="C62" s="21">
        <v>3</v>
      </c>
      <c r="D62" s="19" t="s">
        <v>232</v>
      </c>
      <c r="E62" s="163">
        <f t="shared" si="13"/>
        <v>0.5</v>
      </c>
      <c r="F62" s="112">
        <f t="shared" si="14"/>
        <v>49</v>
      </c>
      <c r="G62" s="164">
        <v>0.5</v>
      </c>
      <c r="H62" s="20"/>
      <c r="I62" s="287" t="str">
        <f t="shared" si="15"/>
        <v/>
      </c>
      <c r="J62" s="20"/>
      <c r="K62" s="287" t="str">
        <f t="shared" si="16"/>
        <v/>
      </c>
      <c r="L62" s="20"/>
      <c r="M62" s="287" t="str">
        <f t="shared" si="17"/>
        <v/>
      </c>
      <c r="N62" s="20"/>
      <c r="O62" s="287" t="str">
        <f t="shared" si="18"/>
        <v/>
      </c>
      <c r="P62" s="20"/>
      <c r="Q62" s="287" t="str">
        <f t="shared" si="19"/>
        <v/>
      </c>
      <c r="R62" s="20"/>
      <c r="S62" s="287" t="str">
        <f t="shared" si="20"/>
        <v/>
      </c>
      <c r="T62" s="20"/>
      <c r="U62" s="287" t="str">
        <f t="shared" si="21"/>
        <v/>
      </c>
      <c r="V62" s="20"/>
      <c r="W62" s="287" t="str">
        <f t="shared" si="22"/>
        <v/>
      </c>
      <c r="X62" s="20"/>
      <c r="Y62" s="287" t="str">
        <f t="shared" si="23"/>
        <v/>
      </c>
      <c r="Z62" s="20"/>
      <c r="AA62" s="287" t="str">
        <f t="shared" si="24"/>
        <v/>
      </c>
      <c r="AB62" s="20"/>
      <c r="AC62" s="287" t="str">
        <f t="shared" si="25"/>
        <v/>
      </c>
    </row>
    <row r="63" spans="1:29" ht="15.95" customHeight="1" x14ac:dyDescent="0.15">
      <c r="A63" s="286">
        <v>60</v>
      </c>
      <c r="B63" s="18" t="s">
        <v>110</v>
      </c>
      <c r="C63" s="21">
        <v>2</v>
      </c>
      <c r="D63" s="19" t="s">
        <v>78</v>
      </c>
      <c r="E63" s="163">
        <f t="shared" si="13"/>
        <v>0.5</v>
      </c>
      <c r="F63" s="112">
        <f t="shared" si="14"/>
        <v>49</v>
      </c>
      <c r="G63" s="164">
        <v>0.5</v>
      </c>
      <c r="H63" s="20"/>
      <c r="I63" s="287" t="str">
        <f t="shared" si="15"/>
        <v/>
      </c>
      <c r="J63" s="20"/>
      <c r="K63" s="287" t="str">
        <f t="shared" si="16"/>
        <v/>
      </c>
      <c r="L63" s="20"/>
      <c r="M63" s="287" t="str">
        <f t="shared" si="17"/>
        <v/>
      </c>
      <c r="N63" s="20"/>
      <c r="O63" s="287" t="str">
        <f t="shared" si="18"/>
        <v/>
      </c>
      <c r="P63" s="20"/>
      <c r="Q63" s="287" t="str">
        <f t="shared" si="19"/>
        <v/>
      </c>
      <c r="R63" s="20"/>
      <c r="S63" s="287" t="str">
        <f t="shared" si="20"/>
        <v/>
      </c>
      <c r="T63" s="20"/>
      <c r="U63" s="287" t="str">
        <f t="shared" si="21"/>
        <v/>
      </c>
      <c r="V63" s="20"/>
      <c r="W63" s="287" t="str">
        <f t="shared" si="22"/>
        <v/>
      </c>
      <c r="X63" s="20"/>
      <c r="Y63" s="287" t="str">
        <f t="shared" si="23"/>
        <v/>
      </c>
      <c r="Z63" s="20"/>
      <c r="AA63" s="287" t="str">
        <f t="shared" si="24"/>
        <v/>
      </c>
      <c r="AB63" s="20"/>
      <c r="AC63" s="287" t="str">
        <f t="shared" si="25"/>
        <v/>
      </c>
    </row>
    <row r="64" spans="1:29" ht="15.95" customHeight="1" x14ac:dyDescent="0.15">
      <c r="A64" s="286">
        <v>61</v>
      </c>
      <c r="B64" s="18" t="s">
        <v>119</v>
      </c>
      <c r="C64" s="21">
        <v>3</v>
      </c>
      <c r="D64" s="19" t="s">
        <v>5</v>
      </c>
      <c r="E64" s="163">
        <f t="shared" si="13"/>
        <v>0.5</v>
      </c>
      <c r="F64" s="112">
        <f t="shared" si="14"/>
        <v>49</v>
      </c>
      <c r="G64" s="164">
        <v>0.5</v>
      </c>
      <c r="H64" s="20"/>
      <c r="I64" s="287" t="str">
        <f t="shared" si="15"/>
        <v/>
      </c>
      <c r="J64" s="20"/>
      <c r="K64" s="287" t="str">
        <f t="shared" si="16"/>
        <v/>
      </c>
      <c r="L64" s="20"/>
      <c r="M64" s="287" t="str">
        <f t="shared" si="17"/>
        <v/>
      </c>
      <c r="N64" s="20"/>
      <c r="O64" s="287" t="str">
        <f t="shared" si="18"/>
        <v/>
      </c>
      <c r="P64" s="20"/>
      <c r="Q64" s="287" t="str">
        <f t="shared" si="19"/>
        <v/>
      </c>
      <c r="R64" s="20"/>
      <c r="S64" s="287" t="str">
        <f t="shared" si="20"/>
        <v/>
      </c>
      <c r="T64" s="20"/>
      <c r="U64" s="287" t="str">
        <f t="shared" si="21"/>
        <v/>
      </c>
      <c r="V64" s="20"/>
      <c r="W64" s="287" t="str">
        <f t="shared" si="22"/>
        <v/>
      </c>
      <c r="X64" s="20"/>
      <c r="Y64" s="287" t="str">
        <f t="shared" si="23"/>
        <v/>
      </c>
      <c r="Z64" s="20"/>
      <c r="AA64" s="287" t="str">
        <f t="shared" si="24"/>
        <v/>
      </c>
      <c r="AB64" s="20"/>
      <c r="AC64" s="287" t="str">
        <f t="shared" si="25"/>
        <v/>
      </c>
    </row>
    <row r="65" spans="1:29" ht="15.95" customHeight="1" x14ac:dyDescent="0.15">
      <c r="A65" s="286">
        <v>62</v>
      </c>
      <c r="B65" s="18" t="s">
        <v>220</v>
      </c>
      <c r="C65" s="21">
        <v>3</v>
      </c>
      <c r="D65" s="19" t="s">
        <v>5</v>
      </c>
      <c r="E65" s="163">
        <f t="shared" si="13"/>
        <v>0.5</v>
      </c>
      <c r="F65" s="112">
        <f t="shared" si="14"/>
        <v>49</v>
      </c>
      <c r="G65" s="164">
        <v>0.5</v>
      </c>
      <c r="H65" s="20"/>
      <c r="I65" s="287" t="str">
        <f t="shared" si="15"/>
        <v/>
      </c>
      <c r="J65" s="20"/>
      <c r="K65" s="287" t="str">
        <f t="shared" si="16"/>
        <v/>
      </c>
      <c r="L65" s="20"/>
      <c r="M65" s="287" t="str">
        <f t="shared" si="17"/>
        <v/>
      </c>
      <c r="N65" s="20"/>
      <c r="O65" s="287" t="str">
        <f t="shared" si="18"/>
        <v/>
      </c>
      <c r="P65" s="20"/>
      <c r="Q65" s="287" t="str">
        <f t="shared" si="19"/>
        <v/>
      </c>
      <c r="R65" s="20"/>
      <c r="S65" s="287" t="str">
        <f t="shared" si="20"/>
        <v/>
      </c>
      <c r="T65" s="20"/>
      <c r="U65" s="287" t="str">
        <f t="shared" si="21"/>
        <v/>
      </c>
      <c r="V65" s="20"/>
      <c r="W65" s="287" t="str">
        <f t="shared" si="22"/>
        <v/>
      </c>
      <c r="X65" s="20"/>
      <c r="Y65" s="287" t="str">
        <f t="shared" si="23"/>
        <v/>
      </c>
      <c r="Z65" s="20"/>
      <c r="AA65" s="287" t="str">
        <f t="shared" si="24"/>
        <v/>
      </c>
      <c r="AB65" s="20"/>
      <c r="AC65" s="287" t="str">
        <f t="shared" si="25"/>
        <v/>
      </c>
    </row>
    <row r="66" spans="1:29" ht="15.95" customHeight="1" x14ac:dyDescent="0.15">
      <c r="A66" s="286">
        <v>63</v>
      </c>
      <c r="B66" s="18" t="s">
        <v>225</v>
      </c>
      <c r="C66" s="21">
        <v>3</v>
      </c>
      <c r="D66" s="19" t="s">
        <v>51</v>
      </c>
      <c r="E66" s="163">
        <f t="shared" si="13"/>
        <v>0.5</v>
      </c>
      <c r="F66" s="112">
        <f t="shared" si="14"/>
        <v>49</v>
      </c>
      <c r="G66" s="164">
        <v>0.5</v>
      </c>
      <c r="H66" s="20"/>
      <c r="I66" s="287" t="str">
        <f t="shared" si="15"/>
        <v/>
      </c>
      <c r="J66" s="20"/>
      <c r="K66" s="287" t="str">
        <f t="shared" si="16"/>
        <v/>
      </c>
      <c r="L66" s="20"/>
      <c r="M66" s="287" t="str">
        <f t="shared" si="17"/>
        <v/>
      </c>
      <c r="N66" s="20"/>
      <c r="O66" s="287" t="str">
        <f t="shared" si="18"/>
        <v/>
      </c>
      <c r="P66" s="20"/>
      <c r="Q66" s="287" t="str">
        <f t="shared" si="19"/>
        <v/>
      </c>
      <c r="R66" s="20"/>
      <c r="S66" s="287" t="str">
        <f t="shared" si="20"/>
        <v/>
      </c>
      <c r="T66" s="20"/>
      <c r="U66" s="287" t="str">
        <f t="shared" si="21"/>
        <v/>
      </c>
      <c r="V66" s="20"/>
      <c r="W66" s="287" t="str">
        <f t="shared" si="22"/>
        <v/>
      </c>
      <c r="X66" s="20"/>
      <c r="Y66" s="287" t="str">
        <f t="shared" si="23"/>
        <v/>
      </c>
      <c r="Z66" s="20"/>
      <c r="AA66" s="287" t="str">
        <f t="shared" si="24"/>
        <v/>
      </c>
      <c r="AB66" s="20"/>
      <c r="AC66" s="287" t="str">
        <f t="shared" si="25"/>
        <v/>
      </c>
    </row>
    <row r="67" spans="1:29" ht="15.95" customHeight="1" x14ac:dyDescent="0.15">
      <c r="A67" s="286">
        <v>64</v>
      </c>
      <c r="B67" s="18" t="s">
        <v>44</v>
      </c>
      <c r="C67" s="21">
        <v>3</v>
      </c>
      <c r="D67" s="19" t="s">
        <v>15</v>
      </c>
      <c r="E67" s="163">
        <f t="shared" si="13"/>
        <v>0.25</v>
      </c>
      <c r="F67" s="112">
        <f t="shared" si="14"/>
        <v>64</v>
      </c>
      <c r="G67" s="164">
        <v>0.25</v>
      </c>
      <c r="H67" s="20"/>
      <c r="I67" s="287" t="str">
        <f t="shared" si="15"/>
        <v/>
      </c>
      <c r="J67" s="20"/>
      <c r="K67" s="287" t="str">
        <f t="shared" si="16"/>
        <v/>
      </c>
      <c r="L67" s="20"/>
      <c r="M67" s="287" t="str">
        <f t="shared" si="17"/>
        <v/>
      </c>
      <c r="N67" s="20"/>
      <c r="O67" s="287" t="str">
        <f t="shared" si="18"/>
        <v/>
      </c>
      <c r="P67" s="20"/>
      <c r="Q67" s="287" t="str">
        <f t="shared" si="19"/>
        <v/>
      </c>
      <c r="R67" s="20"/>
      <c r="S67" s="287" t="str">
        <f t="shared" si="20"/>
        <v/>
      </c>
      <c r="T67" s="20"/>
      <c r="U67" s="287" t="str">
        <f t="shared" si="21"/>
        <v/>
      </c>
      <c r="V67" s="20"/>
      <c r="W67" s="287" t="str">
        <f t="shared" si="22"/>
        <v/>
      </c>
      <c r="X67" s="20"/>
      <c r="Y67" s="287" t="str">
        <f t="shared" si="23"/>
        <v/>
      </c>
      <c r="Z67" s="20"/>
      <c r="AA67" s="287" t="str">
        <f t="shared" si="24"/>
        <v/>
      </c>
      <c r="AB67" s="20"/>
      <c r="AC67" s="287" t="str">
        <f t="shared" si="25"/>
        <v/>
      </c>
    </row>
    <row r="68" spans="1:29" ht="15.95" customHeight="1" x14ac:dyDescent="0.15">
      <c r="A68" s="286">
        <v>65</v>
      </c>
      <c r="B68" s="18" t="s">
        <v>45</v>
      </c>
      <c r="C68" s="21">
        <v>3</v>
      </c>
      <c r="D68" s="19" t="s">
        <v>15</v>
      </c>
      <c r="E68" s="163">
        <f t="shared" si="13"/>
        <v>0.25</v>
      </c>
      <c r="F68" s="112">
        <f t="shared" ref="F68:F99" si="26">RANK(E68,$E$4:$E$74)</f>
        <v>64</v>
      </c>
      <c r="G68" s="164">
        <v>0.25</v>
      </c>
      <c r="H68" s="20"/>
      <c r="I68" s="287" t="str">
        <f t="shared" ref="I68:I99" si="27">IF(H68="","",VLOOKUP(H68,H$80:I$100,2))</f>
        <v/>
      </c>
      <c r="J68" s="20"/>
      <c r="K68" s="287" t="str">
        <f t="shared" ref="K68:K99" si="28">IF(J68="","",VLOOKUP(J68,J$80:K$100,2))</f>
        <v/>
      </c>
      <c r="L68" s="20"/>
      <c r="M68" s="287" t="str">
        <f t="shared" ref="M68:M99" si="29">IF(L68="","",VLOOKUP(L68,L$80:M$100,2))</f>
        <v/>
      </c>
      <c r="N68" s="20"/>
      <c r="O68" s="287" t="str">
        <f t="shared" ref="O68:O99" si="30">IF(N68="","",VLOOKUP(N68,N$80:O$100,2))</f>
        <v/>
      </c>
      <c r="P68" s="20"/>
      <c r="Q68" s="287" t="str">
        <f t="shared" ref="Q68:Q99" si="31">IF(P68="","",VLOOKUP(P68,P$80:Q$100,2))</f>
        <v/>
      </c>
      <c r="R68" s="20"/>
      <c r="S68" s="287" t="str">
        <f t="shared" ref="S68:S99" si="32">IF(R68="","",VLOOKUP(R68,R$80:S$100,2))</f>
        <v/>
      </c>
      <c r="T68" s="20"/>
      <c r="U68" s="287" t="str">
        <f t="shared" ref="U68:U99" si="33">IF(T68="","",VLOOKUP(T68,T$80:U$100,2))</f>
        <v/>
      </c>
      <c r="V68" s="20"/>
      <c r="W68" s="287" t="str">
        <f t="shared" ref="W68:W99" si="34">IF(V68="","",VLOOKUP(V68,V$80:W$100,2))</f>
        <v/>
      </c>
      <c r="X68" s="20"/>
      <c r="Y68" s="287" t="str">
        <f t="shared" ref="Y68:Y99" si="35">IF(X68="","",VLOOKUP(X68,X$80:Y$102,2))</f>
        <v/>
      </c>
      <c r="Z68" s="20"/>
      <c r="AA68" s="287" t="str">
        <f t="shared" ref="AA68:AA99" si="36">IF(Z68="","",VLOOKUP(Z68,Z$80:AA$100,2))</f>
        <v/>
      </c>
      <c r="AB68" s="20"/>
      <c r="AC68" s="287" t="str">
        <f t="shared" ref="AC68:AC99" si="37">IF(AB68="","",VLOOKUP(AB68,AB$80:AC$100,2))</f>
        <v/>
      </c>
    </row>
    <row r="69" spans="1:29" ht="15.95" customHeight="1" x14ac:dyDescent="0.15">
      <c r="A69" s="286">
        <v>66</v>
      </c>
      <c r="B69" s="18" t="s">
        <v>30</v>
      </c>
      <c r="C69" s="21">
        <v>3</v>
      </c>
      <c r="D69" s="19" t="s">
        <v>7</v>
      </c>
      <c r="E69" s="163">
        <f t="shared" si="13"/>
        <v>0.25</v>
      </c>
      <c r="F69" s="112">
        <f t="shared" si="26"/>
        <v>64</v>
      </c>
      <c r="G69" s="164">
        <v>0.25</v>
      </c>
      <c r="H69" s="20"/>
      <c r="I69" s="287" t="str">
        <f t="shared" si="27"/>
        <v/>
      </c>
      <c r="J69" s="20"/>
      <c r="K69" s="287" t="str">
        <f t="shared" si="28"/>
        <v/>
      </c>
      <c r="L69" s="20"/>
      <c r="M69" s="287" t="str">
        <f t="shared" si="29"/>
        <v/>
      </c>
      <c r="N69" s="20"/>
      <c r="O69" s="287" t="str">
        <f t="shared" si="30"/>
        <v/>
      </c>
      <c r="P69" s="20"/>
      <c r="Q69" s="287" t="str">
        <f t="shared" si="31"/>
        <v/>
      </c>
      <c r="R69" s="20"/>
      <c r="S69" s="287" t="str">
        <f t="shared" si="32"/>
        <v/>
      </c>
      <c r="T69" s="20"/>
      <c r="U69" s="287" t="str">
        <f t="shared" si="33"/>
        <v/>
      </c>
      <c r="V69" s="20"/>
      <c r="W69" s="287" t="str">
        <f t="shared" si="34"/>
        <v/>
      </c>
      <c r="X69" s="20"/>
      <c r="Y69" s="287" t="str">
        <f t="shared" si="35"/>
        <v/>
      </c>
      <c r="Z69" s="20"/>
      <c r="AA69" s="287" t="str">
        <f t="shared" si="36"/>
        <v/>
      </c>
      <c r="AB69" s="20"/>
      <c r="AC69" s="287" t="str">
        <f t="shared" si="37"/>
        <v/>
      </c>
    </row>
    <row r="70" spans="1:29" ht="15.95" customHeight="1" x14ac:dyDescent="0.15">
      <c r="A70" s="286">
        <v>67</v>
      </c>
      <c r="B70" s="18" t="s">
        <v>122</v>
      </c>
      <c r="C70" s="21">
        <v>3</v>
      </c>
      <c r="D70" s="19" t="s">
        <v>5</v>
      </c>
      <c r="E70" s="163">
        <f t="shared" si="13"/>
        <v>0.25</v>
      </c>
      <c r="F70" s="112">
        <f t="shared" si="26"/>
        <v>64</v>
      </c>
      <c r="G70" s="164">
        <v>0.25</v>
      </c>
      <c r="H70" s="20"/>
      <c r="I70" s="287" t="str">
        <f t="shared" si="27"/>
        <v/>
      </c>
      <c r="J70" s="20"/>
      <c r="K70" s="287" t="str">
        <f t="shared" si="28"/>
        <v/>
      </c>
      <c r="L70" s="20"/>
      <c r="M70" s="287" t="str">
        <f t="shared" si="29"/>
        <v/>
      </c>
      <c r="N70" s="20"/>
      <c r="O70" s="287" t="str">
        <f t="shared" si="30"/>
        <v/>
      </c>
      <c r="P70" s="20"/>
      <c r="Q70" s="287" t="str">
        <f t="shared" si="31"/>
        <v/>
      </c>
      <c r="R70" s="20"/>
      <c r="S70" s="287" t="str">
        <f t="shared" si="32"/>
        <v/>
      </c>
      <c r="T70" s="20"/>
      <c r="U70" s="287" t="str">
        <f t="shared" si="33"/>
        <v/>
      </c>
      <c r="V70" s="20"/>
      <c r="W70" s="287" t="str">
        <f t="shared" si="34"/>
        <v/>
      </c>
      <c r="X70" s="20"/>
      <c r="Y70" s="287" t="str">
        <f t="shared" si="35"/>
        <v/>
      </c>
      <c r="Z70" s="20"/>
      <c r="AA70" s="287" t="str">
        <f t="shared" si="36"/>
        <v/>
      </c>
      <c r="AB70" s="20"/>
      <c r="AC70" s="287" t="str">
        <f t="shared" si="37"/>
        <v/>
      </c>
    </row>
    <row r="71" spans="1:29" ht="15.95" customHeight="1" x14ac:dyDescent="0.15">
      <c r="A71" s="286"/>
      <c r="B71" s="192"/>
      <c r="C71" s="21"/>
      <c r="D71" s="19"/>
      <c r="E71" s="163">
        <f t="shared" ref="E71:E74" si="38">SUM(G71,I71,K71,M71,O71,Q71,S71,U71,W71,Y71,AA71,AC71)</f>
        <v>0</v>
      </c>
      <c r="F71" s="112">
        <f t="shared" ref="F71:F74" si="39">RANK(E71,$E$4:$E$74)</f>
        <v>68</v>
      </c>
      <c r="G71" s="164">
        <v>0</v>
      </c>
      <c r="H71" s="20"/>
      <c r="I71" s="287" t="str">
        <f t="shared" ref="I71:I74" si="40">IF(H71="","",VLOOKUP(H71,H$80:I$100,2))</f>
        <v/>
      </c>
      <c r="J71" s="20"/>
      <c r="K71" s="287" t="str">
        <f t="shared" ref="K71:K74" si="41">IF(J71="","",VLOOKUP(J71,J$80:K$100,2))</f>
        <v/>
      </c>
      <c r="L71" s="20"/>
      <c r="M71" s="287" t="str">
        <f t="shared" ref="M71:M74" si="42">IF(L71="","",VLOOKUP(L71,L$80:M$100,2))</f>
        <v/>
      </c>
      <c r="N71" s="20"/>
      <c r="O71" s="287" t="str">
        <f t="shared" ref="O71:O74" si="43">IF(N71="","",VLOOKUP(N71,N$80:O$100,2))</f>
        <v/>
      </c>
      <c r="P71" s="20"/>
      <c r="Q71" s="287" t="str">
        <f t="shared" ref="Q71:Q74" si="44">IF(P71="","",VLOOKUP(P71,P$80:Q$100,2))</f>
        <v/>
      </c>
      <c r="R71" s="20"/>
      <c r="S71" s="287" t="str">
        <f t="shared" ref="S71:S74" si="45">IF(R71="","",VLOOKUP(R71,R$80:S$100,2))</f>
        <v/>
      </c>
      <c r="T71" s="20"/>
      <c r="U71" s="287" t="str">
        <f t="shared" ref="U71:U74" si="46">IF(T71="","",VLOOKUP(T71,T$80:U$100,2))</f>
        <v/>
      </c>
      <c r="V71" s="20"/>
      <c r="W71" s="287" t="str">
        <f t="shared" ref="W71:W74" si="47">IF(V71="","",VLOOKUP(V71,V$80:W$100,2))</f>
        <v/>
      </c>
      <c r="X71" s="20"/>
      <c r="Y71" s="287" t="str">
        <f t="shared" ref="Y71:Y74" si="48">IF(X71="","",VLOOKUP(X71,X$80:Y$102,2))</f>
        <v/>
      </c>
      <c r="Z71" s="20"/>
      <c r="AA71" s="287" t="str">
        <f t="shared" ref="AA71:AA74" si="49">IF(Z71="","",VLOOKUP(Z71,Z$80:AA$100,2))</f>
        <v/>
      </c>
      <c r="AB71" s="20"/>
      <c r="AC71" s="287" t="str">
        <f t="shared" ref="AC71:AC74" si="50">IF(AB71="","",VLOOKUP(AB71,AB$80:AC$100,2))</f>
        <v/>
      </c>
    </row>
    <row r="72" spans="1:29" ht="15.95" customHeight="1" x14ac:dyDescent="0.15">
      <c r="A72" s="286"/>
      <c r="B72" s="192"/>
      <c r="C72" s="21"/>
      <c r="D72" s="19"/>
      <c r="E72" s="163">
        <f t="shared" si="38"/>
        <v>0</v>
      </c>
      <c r="F72" s="112">
        <f t="shared" si="39"/>
        <v>68</v>
      </c>
      <c r="G72" s="164">
        <v>0</v>
      </c>
      <c r="H72" s="20"/>
      <c r="I72" s="287" t="str">
        <f t="shared" si="40"/>
        <v/>
      </c>
      <c r="J72" s="20"/>
      <c r="K72" s="287" t="str">
        <f t="shared" si="41"/>
        <v/>
      </c>
      <c r="L72" s="20"/>
      <c r="M72" s="287" t="str">
        <f t="shared" si="42"/>
        <v/>
      </c>
      <c r="N72" s="20"/>
      <c r="O72" s="287" t="str">
        <f t="shared" si="43"/>
        <v/>
      </c>
      <c r="P72" s="20"/>
      <c r="Q72" s="287" t="str">
        <f t="shared" si="44"/>
        <v/>
      </c>
      <c r="R72" s="20"/>
      <c r="S72" s="287" t="str">
        <f t="shared" si="45"/>
        <v/>
      </c>
      <c r="T72" s="20"/>
      <c r="U72" s="287" t="str">
        <f t="shared" si="46"/>
        <v/>
      </c>
      <c r="V72" s="20"/>
      <c r="W72" s="287" t="str">
        <f t="shared" si="47"/>
        <v/>
      </c>
      <c r="X72" s="20"/>
      <c r="Y72" s="287" t="str">
        <f t="shared" si="48"/>
        <v/>
      </c>
      <c r="Z72" s="20"/>
      <c r="AA72" s="287" t="str">
        <f t="shared" si="49"/>
        <v/>
      </c>
      <c r="AB72" s="20"/>
      <c r="AC72" s="287" t="str">
        <f t="shared" si="50"/>
        <v/>
      </c>
    </row>
    <row r="73" spans="1:29" ht="15.95" customHeight="1" x14ac:dyDescent="0.15">
      <c r="A73" s="286"/>
      <c r="B73" s="192"/>
      <c r="C73" s="21"/>
      <c r="D73" s="19"/>
      <c r="E73" s="163">
        <f t="shared" si="38"/>
        <v>0</v>
      </c>
      <c r="F73" s="112">
        <f t="shared" si="39"/>
        <v>68</v>
      </c>
      <c r="G73" s="164">
        <v>0</v>
      </c>
      <c r="H73" s="20"/>
      <c r="I73" s="287" t="str">
        <f t="shared" si="40"/>
        <v/>
      </c>
      <c r="J73" s="20"/>
      <c r="K73" s="287" t="str">
        <f t="shared" si="41"/>
        <v/>
      </c>
      <c r="L73" s="20"/>
      <c r="M73" s="287" t="str">
        <f t="shared" si="42"/>
        <v/>
      </c>
      <c r="N73" s="20"/>
      <c r="O73" s="287" t="str">
        <f t="shared" si="43"/>
        <v/>
      </c>
      <c r="P73" s="20"/>
      <c r="Q73" s="287" t="str">
        <f t="shared" si="44"/>
        <v/>
      </c>
      <c r="R73" s="20"/>
      <c r="S73" s="287" t="str">
        <f t="shared" si="45"/>
        <v/>
      </c>
      <c r="T73" s="20"/>
      <c r="U73" s="287" t="str">
        <f t="shared" si="46"/>
        <v/>
      </c>
      <c r="V73" s="20"/>
      <c r="W73" s="287" t="str">
        <f t="shared" si="47"/>
        <v/>
      </c>
      <c r="X73" s="20"/>
      <c r="Y73" s="287" t="str">
        <f t="shared" si="48"/>
        <v/>
      </c>
      <c r="Z73" s="20"/>
      <c r="AA73" s="287" t="str">
        <f t="shared" si="49"/>
        <v/>
      </c>
      <c r="AB73" s="20"/>
      <c r="AC73" s="287" t="str">
        <f t="shared" si="50"/>
        <v/>
      </c>
    </row>
    <row r="74" spans="1:29" ht="15.95" customHeight="1" x14ac:dyDescent="0.15">
      <c r="A74" s="286"/>
      <c r="B74" s="192"/>
      <c r="C74" s="21"/>
      <c r="D74" s="19"/>
      <c r="E74" s="163">
        <f t="shared" si="38"/>
        <v>0</v>
      </c>
      <c r="F74" s="112">
        <f t="shared" si="39"/>
        <v>68</v>
      </c>
      <c r="G74" s="164">
        <v>0</v>
      </c>
      <c r="H74" s="20"/>
      <c r="I74" s="287" t="str">
        <f t="shared" si="40"/>
        <v/>
      </c>
      <c r="J74" s="20"/>
      <c r="K74" s="287" t="str">
        <f t="shared" si="41"/>
        <v/>
      </c>
      <c r="L74" s="20"/>
      <c r="M74" s="287" t="str">
        <f t="shared" si="42"/>
        <v/>
      </c>
      <c r="N74" s="20"/>
      <c r="O74" s="287" t="str">
        <f t="shared" si="43"/>
        <v/>
      </c>
      <c r="P74" s="20"/>
      <c r="Q74" s="287" t="str">
        <f t="shared" si="44"/>
        <v/>
      </c>
      <c r="R74" s="20"/>
      <c r="S74" s="287" t="str">
        <f t="shared" si="45"/>
        <v/>
      </c>
      <c r="T74" s="20"/>
      <c r="U74" s="287" t="str">
        <f t="shared" si="46"/>
        <v/>
      </c>
      <c r="V74" s="20"/>
      <c r="W74" s="287" t="str">
        <f t="shared" si="47"/>
        <v/>
      </c>
      <c r="X74" s="20"/>
      <c r="Y74" s="287" t="str">
        <f t="shared" si="48"/>
        <v/>
      </c>
      <c r="Z74" s="20"/>
      <c r="AA74" s="287" t="str">
        <f t="shared" si="49"/>
        <v/>
      </c>
      <c r="AB74" s="20"/>
      <c r="AC74" s="287" t="str">
        <f t="shared" si="50"/>
        <v/>
      </c>
    </row>
    <row r="75" spans="1:29" x14ac:dyDescent="0.15">
      <c r="A75" s="32"/>
      <c r="B75" s="33"/>
      <c r="C75" s="23"/>
      <c r="D75" s="24"/>
      <c r="E75" s="25"/>
      <c r="F75" s="26"/>
      <c r="G75" s="27"/>
      <c r="H75" s="28"/>
      <c r="I75" s="29"/>
      <c r="J75" s="28"/>
      <c r="K75" s="29"/>
      <c r="L75" s="30"/>
      <c r="M75" s="29"/>
      <c r="N75" s="28"/>
      <c r="O75" s="29"/>
      <c r="P75" s="28"/>
      <c r="Q75" s="29"/>
      <c r="R75" s="28"/>
      <c r="S75" s="29"/>
      <c r="T75" s="28"/>
      <c r="U75" s="29"/>
      <c r="V75" s="28"/>
      <c r="W75" s="29"/>
      <c r="X75" s="31"/>
      <c r="Y75" s="29"/>
      <c r="Z75" s="31"/>
      <c r="AA75" s="29"/>
      <c r="AB75" s="31"/>
      <c r="AC75" s="29"/>
    </row>
    <row r="76" spans="1:29" x14ac:dyDescent="0.15">
      <c r="A76" s="32"/>
      <c r="B76" s="33"/>
      <c r="C76" s="23"/>
      <c r="D76" s="24"/>
      <c r="E76" s="25"/>
      <c r="F76" s="26"/>
      <c r="G76" s="27"/>
      <c r="H76" s="28"/>
      <c r="I76" s="29"/>
      <c r="J76" s="28"/>
      <c r="K76" s="29"/>
      <c r="L76" s="30"/>
      <c r="M76" s="29"/>
      <c r="N76" s="28"/>
      <c r="O76" s="29"/>
      <c r="P76" s="28"/>
      <c r="Q76" s="29"/>
      <c r="R76" s="28"/>
      <c r="S76" s="29"/>
      <c r="T76" s="28"/>
      <c r="U76" s="29"/>
      <c r="V76" s="28"/>
      <c r="W76" s="29"/>
      <c r="X76" s="31"/>
      <c r="Y76" s="29"/>
      <c r="Z76" s="31"/>
      <c r="AA76" s="29"/>
      <c r="AB76" s="31"/>
      <c r="AC76" s="29"/>
    </row>
    <row r="77" spans="1:29" x14ac:dyDescent="0.15">
      <c r="A77" s="32"/>
      <c r="B77" s="33"/>
      <c r="C77" s="23"/>
      <c r="D77" s="24"/>
      <c r="E77" s="25"/>
      <c r="F77" s="26"/>
      <c r="G77" s="27"/>
      <c r="H77" s="28"/>
      <c r="I77" s="29"/>
      <c r="J77" s="28"/>
      <c r="K77" s="29"/>
      <c r="L77" s="30"/>
      <c r="M77" s="29"/>
      <c r="N77" s="28"/>
      <c r="O77" s="29"/>
      <c r="P77" s="28"/>
      <c r="Q77" s="29"/>
      <c r="R77" s="28"/>
      <c r="S77" s="29"/>
      <c r="T77" s="28"/>
      <c r="U77" s="29"/>
      <c r="V77" s="28"/>
      <c r="W77" s="29"/>
      <c r="X77" s="31"/>
      <c r="Y77" s="29"/>
      <c r="Z77" s="31"/>
      <c r="AA77" s="29"/>
      <c r="AB77" s="31"/>
      <c r="AC77" s="29"/>
    </row>
    <row r="78" spans="1:29" ht="14.25" thickBot="1" x14ac:dyDescent="0.2"/>
    <row r="79" spans="1:29" ht="158.25" thickBot="1" x14ac:dyDescent="0.2">
      <c r="H79" s="34" t="str">
        <f>H3</f>
        <v>令和３年度ＩＨ予選</v>
      </c>
      <c r="I79" s="35" t="s">
        <v>4</v>
      </c>
      <c r="J79" s="34" t="str">
        <f>J3</f>
        <v>令和３年度強化練習会</v>
      </c>
      <c r="K79" s="35" t="s">
        <v>4</v>
      </c>
      <c r="L79" s="34" t="str">
        <f>L3</f>
        <v>令和３年度新人戦順位</v>
      </c>
      <c r="M79" s="35" t="s">
        <v>4</v>
      </c>
      <c r="N79" s="34" t="str">
        <f>N3</f>
        <v>令和３年度全日本JrU18</v>
      </c>
      <c r="O79" s="35" t="s">
        <v>4</v>
      </c>
      <c r="P79" s="34" t="str">
        <f>P3</f>
        <v>令和３年度全日本JrU16</v>
      </c>
      <c r="Q79" s="35" t="s">
        <v>4</v>
      </c>
      <c r="R79" s="34" t="str">
        <f>R3</f>
        <v>令和３年度全日本JrU14</v>
      </c>
      <c r="S79" s="35" t="s">
        <v>4</v>
      </c>
      <c r="T79" s="36" t="str">
        <f>T3</f>
        <v>令和３年度岐阜県中学</v>
      </c>
      <c r="U79" s="35" t="s">
        <v>4</v>
      </c>
      <c r="V79" s="36" t="str">
        <f>V3</f>
        <v>令和３年度選抜室内Ｊ</v>
      </c>
      <c r="W79" s="35" t="s">
        <v>4</v>
      </c>
      <c r="X79" s="36" t="str">
        <f>X3</f>
        <v>令和３年度東海毎日U18</v>
      </c>
      <c r="Y79" s="35" t="s">
        <v>4</v>
      </c>
      <c r="Z79" s="36" t="str">
        <f>Z3</f>
        <v>令和３年度東海毎日U16</v>
      </c>
      <c r="AA79" s="35" t="s">
        <v>4</v>
      </c>
      <c r="AB79" s="36" t="str">
        <f>AB3</f>
        <v>令和３年度MUFGJU16</v>
      </c>
      <c r="AC79" s="35" t="s">
        <v>4</v>
      </c>
    </row>
    <row r="80" spans="1:29" x14ac:dyDescent="0.15">
      <c r="H80" s="37">
        <v>1</v>
      </c>
      <c r="I80" s="38">
        <v>33</v>
      </c>
      <c r="J80" s="37"/>
      <c r="K80" s="38">
        <v>33</v>
      </c>
      <c r="L80" s="39">
        <v>1</v>
      </c>
      <c r="M80" s="40">
        <v>33</v>
      </c>
      <c r="N80" s="37"/>
      <c r="O80" s="38">
        <v>33</v>
      </c>
      <c r="P80" s="37"/>
      <c r="Q80" s="38">
        <v>33</v>
      </c>
      <c r="R80" s="41"/>
      <c r="S80" s="38">
        <v>33</v>
      </c>
      <c r="T80" s="41"/>
      <c r="U80" s="38">
        <v>33</v>
      </c>
      <c r="V80" s="37"/>
      <c r="W80" s="38">
        <v>33</v>
      </c>
      <c r="X80" s="37"/>
      <c r="Y80" s="38">
        <v>33</v>
      </c>
      <c r="Z80" s="42"/>
      <c r="AA80" s="40">
        <v>33</v>
      </c>
      <c r="AB80" s="37"/>
      <c r="AC80" s="38">
        <v>33</v>
      </c>
    </row>
    <row r="81" spans="8:29" x14ac:dyDescent="0.15">
      <c r="H81" s="43"/>
      <c r="I81" s="44">
        <v>22</v>
      </c>
      <c r="J81" s="43">
        <v>1</v>
      </c>
      <c r="K81" s="44">
        <v>22</v>
      </c>
      <c r="L81" s="45"/>
      <c r="M81" s="46">
        <v>22</v>
      </c>
      <c r="N81" s="43">
        <v>1</v>
      </c>
      <c r="O81" s="44">
        <v>22</v>
      </c>
      <c r="P81" s="43"/>
      <c r="Q81" s="44">
        <v>22</v>
      </c>
      <c r="R81" s="47"/>
      <c r="S81" s="48">
        <v>22</v>
      </c>
      <c r="T81" s="47"/>
      <c r="U81" s="48">
        <v>22</v>
      </c>
      <c r="V81" s="43">
        <v>1</v>
      </c>
      <c r="W81" s="44">
        <v>22</v>
      </c>
      <c r="X81" s="43">
        <v>1</v>
      </c>
      <c r="Y81" s="44">
        <v>22</v>
      </c>
      <c r="Z81" s="49"/>
      <c r="AA81" s="46">
        <v>22</v>
      </c>
      <c r="AB81" s="43"/>
      <c r="AC81" s="44">
        <v>22</v>
      </c>
    </row>
    <row r="82" spans="8:29" x14ac:dyDescent="0.15">
      <c r="H82" s="43">
        <v>2</v>
      </c>
      <c r="I82" s="44">
        <v>21</v>
      </c>
      <c r="J82" s="43"/>
      <c r="K82" s="44">
        <v>21</v>
      </c>
      <c r="L82" s="45">
        <v>2</v>
      </c>
      <c r="M82" s="46">
        <v>21</v>
      </c>
      <c r="N82" s="43"/>
      <c r="O82" s="44">
        <v>21</v>
      </c>
      <c r="P82" s="43"/>
      <c r="Q82" s="44">
        <v>21</v>
      </c>
      <c r="R82" s="47"/>
      <c r="S82" s="48">
        <v>21</v>
      </c>
      <c r="T82" s="47"/>
      <c r="U82" s="48">
        <v>21</v>
      </c>
      <c r="V82" s="43"/>
      <c r="W82" s="44">
        <v>21</v>
      </c>
      <c r="X82" s="43"/>
      <c r="Y82" s="44">
        <v>21</v>
      </c>
      <c r="Z82" s="49"/>
      <c r="AA82" s="46">
        <v>21</v>
      </c>
      <c r="AB82" s="43"/>
      <c r="AC82" s="44">
        <v>21</v>
      </c>
    </row>
    <row r="83" spans="8:29" x14ac:dyDescent="0.15">
      <c r="H83" s="43">
        <v>3</v>
      </c>
      <c r="I83" s="44">
        <v>16</v>
      </c>
      <c r="J83" s="43"/>
      <c r="K83" s="44">
        <v>16</v>
      </c>
      <c r="L83" s="45">
        <v>3</v>
      </c>
      <c r="M83" s="46">
        <v>16</v>
      </c>
      <c r="N83" s="43"/>
      <c r="O83" s="44">
        <v>16</v>
      </c>
      <c r="P83" s="43"/>
      <c r="Q83" s="44">
        <v>16</v>
      </c>
      <c r="R83" s="47"/>
      <c r="S83" s="48">
        <v>16</v>
      </c>
      <c r="T83" s="47"/>
      <c r="U83" s="48">
        <v>16</v>
      </c>
      <c r="V83" s="43"/>
      <c r="W83" s="44">
        <v>16</v>
      </c>
      <c r="X83" s="43"/>
      <c r="Y83" s="44">
        <v>16</v>
      </c>
      <c r="Z83" s="49"/>
      <c r="AA83" s="46">
        <v>16</v>
      </c>
      <c r="AB83" s="43"/>
      <c r="AC83" s="44">
        <v>16</v>
      </c>
    </row>
    <row r="84" spans="8:29" x14ac:dyDescent="0.15">
      <c r="H84" s="43"/>
      <c r="I84" s="44">
        <v>14</v>
      </c>
      <c r="J84" s="43">
        <v>2</v>
      </c>
      <c r="K84" s="44">
        <v>14</v>
      </c>
      <c r="L84" s="45"/>
      <c r="M84" s="46">
        <v>14</v>
      </c>
      <c r="N84" s="43">
        <v>2</v>
      </c>
      <c r="O84" s="44">
        <v>14</v>
      </c>
      <c r="P84" s="43"/>
      <c r="Q84" s="44">
        <v>14</v>
      </c>
      <c r="R84" s="47"/>
      <c r="S84" s="48">
        <v>14</v>
      </c>
      <c r="T84" s="47"/>
      <c r="U84" s="48">
        <v>14</v>
      </c>
      <c r="V84" s="43">
        <v>2</v>
      </c>
      <c r="W84" s="44">
        <v>14</v>
      </c>
      <c r="X84" s="43">
        <v>2</v>
      </c>
      <c r="Y84" s="44">
        <v>14</v>
      </c>
      <c r="Z84" s="49"/>
      <c r="AA84" s="46">
        <v>14</v>
      </c>
      <c r="AB84" s="43"/>
      <c r="AC84" s="44">
        <v>14</v>
      </c>
    </row>
    <row r="85" spans="8:29" x14ac:dyDescent="0.15">
      <c r="H85" s="43">
        <v>4</v>
      </c>
      <c r="I85" s="44">
        <v>12</v>
      </c>
      <c r="J85" s="43"/>
      <c r="K85" s="44">
        <v>12</v>
      </c>
      <c r="L85" s="45">
        <v>4</v>
      </c>
      <c r="M85" s="46">
        <v>12</v>
      </c>
      <c r="N85" s="43"/>
      <c r="O85" s="44">
        <v>12</v>
      </c>
      <c r="P85" s="43"/>
      <c r="Q85" s="44">
        <v>12</v>
      </c>
      <c r="R85" s="47"/>
      <c r="S85" s="48">
        <v>12</v>
      </c>
      <c r="T85" s="47"/>
      <c r="U85" s="48">
        <v>12</v>
      </c>
      <c r="V85" s="43"/>
      <c r="W85" s="44">
        <v>12</v>
      </c>
      <c r="X85" s="43"/>
      <c r="Y85" s="44">
        <v>12</v>
      </c>
      <c r="Z85" s="49"/>
      <c r="AA85" s="46">
        <v>12</v>
      </c>
      <c r="AB85" s="43"/>
      <c r="AC85" s="44">
        <v>12</v>
      </c>
    </row>
    <row r="86" spans="8:29" x14ac:dyDescent="0.15">
      <c r="H86" s="43"/>
      <c r="I86" s="44">
        <v>11</v>
      </c>
      <c r="J86" s="43">
        <v>3</v>
      </c>
      <c r="K86" s="44">
        <v>11</v>
      </c>
      <c r="L86" s="45"/>
      <c r="M86" s="46">
        <v>11</v>
      </c>
      <c r="N86" s="43"/>
      <c r="O86" s="44">
        <v>11</v>
      </c>
      <c r="P86" s="43">
        <v>1</v>
      </c>
      <c r="Q86" s="44">
        <v>11</v>
      </c>
      <c r="R86" s="47"/>
      <c r="S86" s="48">
        <v>11</v>
      </c>
      <c r="T86" s="47"/>
      <c r="U86" s="48">
        <v>11</v>
      </c>
      <c r="V86" s="43"/>
      <c r="W86" s="44">
        <v>11</v>
      </c>
      <c r="X86" s="43"/>
      <c r="Y86" s="44">
        <v>11</v>
      </c>
      <c r="Z86" s="43">
        <v>1</v>
      </c>
      <c r="AA86" s="44">
        <v>11</v>
      </c>
      <c r="AB86" s="43"/>
      <c r="AC86" s="44">
        <v>11</v>
      </c>
    </row>
    <row r="87" spans="8:29" x14ac:dyDescent="0.15">
      <c r="H87" s="43">
        <v>5</v>
      </c>
      <c r="I87" s="44">
        <v>10</v>
      </c>
      <c r="J87" s="43"/>
      <c r="K87" s="44">
        <v>10</v>
      </c>
      <c r="L87" s="45">
        <v>5</v>
      </c>
      <c r="M87" s="46">
        <v>10</v>
      </c>
      <c r="N87" s="43">
        <v>3</v>
      </c>
      <c r="O87" s="44">
        <v>10</v>
      </c>
      <c r="P87" s="43"/>
      <c r="Q87" s="44">
        <v>10</v>
      </c>
      <c r="R87" s="47"/>
      <c r="S87" s="48">
        <v>10</v>
      </c>
      <c r="T87" s="41"/>
      <c r="U87" s="50">
        <v>10</v>
      </c>
      <c r="V87" s="43">
        <v>3</v>
      </c>
      <c r="W87" s="44">
        <v>10</v>
      </c>
      <c r="X87" s="43">
        <v>3</v>
      </c>
      <c r="Y87" s="44">
        <v>10</v>
      </c>
      <c r="Z87" s="37"/>
      <c r="AA87" s="51">
        <v>10</v>
      </c>
      <c r="AB87" s="49"/>
      <c r="AC87" s="44">
        <v>10</v>
      </c>
    </row>
    <row r="88" spans="8:29" x14ac:dyDescent="0.15">
      <c r="H88" s="43">
        <v>6</v>
      </c>
      <c r="I88" s="44">
        <v>9</v>
      </c>
      <c r="J88" s="43"/>
      <c r="K88" s="44">
        <v>9</v>
      </c>
      <c r="L88" s="45">
        <v>6</v>
      </c>
      <c r="M88" s="46">
        <v>9</v>
      </c>
      <c r="N88" s="43">
        <v>4</v>
      </c>
      <c r="O88" s="52">
        <v>10</v>
      </c>
      <c r="P88" s="43"/>
      <c r="Q88" s="44">
        <v>9</v>
      </c>
      <c r="R88" s="47"/>
      <c r="S88" s="53">
        <v>10</v>
      </c>
      <c r="T88" s="47"/>
      <c r="U88" s="48">
        <v>9</v>
      </c>
      <c r="V88" s="43">
        <v>4</v>
      </c>
      <c r="W88" s="44">
        <v>10</v>
      </c>
      <c r="X88" s="43">
        <v>4</v>
      </c>
      <c r="Y88" s="52">
        <v>10</v>
      </c>
      <c r="Z88" s="43"/>
      <c r="AA88" s="44">
        <v>9</v>
      </c>
      <c r="AB88" s="49"/>
      <c r="AC88" s="44">
        <v>9</v>
      </c>
    </row>
    <row r="89" spans="8:29" x14ac:dyDescent="0.15">
      <c r="H89" s="43">
        <v>7</v>
      </c>
      <c r="I89" s="44">
        <v>8</v>
      </c>
      <c r="J89" s="43">
        <v>4</v>
      </c>
      <c r="K89" s="44">
        <v>8</v>
      </c>
      <c r="L89" s="45">
        <v>7</v>
      </c>
      <c r="M89" s="46">
        <v>8</v>
      </c>
      <c r="N89" s="43"/>
      <c r="O89" s="44">
        <v>9</v>
      </c>
      <c r="P89" s="43"/>
      <c r="Q89" s="44">
        <v>8</v>
      </c>
      <c r="R89" s="47"/>
      <c r="S89" s="48">
        <v>9</v>
      </c>
      <c r="T89" s="47"/>
      <c r="U89" s="48">
        <v>8</v>
      </c>
      <c r="V89" s="43"/>
      <c r="W89" s="44">
        <v>9</v>
      </c>
      <c r="X89" s="43"/>
      <c r="Y89" s="44">
        <v>9</v>
      </c>
      <c r="Z89" s="43"/>
      <c r="AA89" s="44">
        <v>8</v>
      </c>
      <c r="AB89" s="49"/>
      <c r="AC89" s="44">
        <v>8</v>
      </c>
    </row>
    <row r="90" spans="8:29" x14ac:dyDescent="0.15">
      <c r="H90" s="43"/>
      <c r="I90" s="44">
        <v>7</v>
      </c>
      <c r="J90" s="43">
        <v>5</v>
      </c>
      <c r="K90" s="44">
        <v>7</v>
      </c>
      <c r="L90" s="45"/>
      <c r="M90" s="46">
        <v>7</v>
      </c>
      <c r="N90" s="43"/>
      <c r="O90" s="44">
        <v>8</v>
      </c>
      <c r="P90" s="43">
        <v>2</v>
      </c>
      <c r="Q90" s="44">
        <v>7</v>
      </c>
      <c r="R90" s="47"/>
      <c r="S90" s="48">
        <v>8</v>
      </c>
      <c r="T90" s="47"/>
      <c r="U90" s="48">
        <v>7</v>
      </c>
      <c r="V90" s="43">
        <v>5</v>
      </c>
      <c r="W90" s="44">
        <v>6</v>
      </c>
      <c r="X90" s="43"/>
      <c r="Y90" s="44">
        <v>8</v>
      </c>
      <c r="Z90" s="43">
        <v>2</v>
      </c>
      <c r="AA90" s="44">
        <v>7</v>
      </c>
      <c r="AB90" s="49"/>
      <c r="AC90" s="44">
        <v>7</v>
      </c>
    </row>
    <row r="91" spans="8:29" x14ac:dyDescent="0.15">
      <c r="H91" s="43">
        <v>8</v>
      </c>
      <c r="I91" s="44">
        <v>6</v>
      </c>
      <c r="J91" s="43">
        <v>6</v>
      </c>
      <c r="K91" s="44">
        <v>6</v>
      </c>
      <c r="L91" s="45">
        <v>8</v>
      </c>
      <c r="M91" s="46">
        <v>6</v>
      </c>
      <c r="N91" s="43">
        <v>5</v>
      </c>
      <c r="O91" s="44">
        <v>7</v>
      </c>
      <c r="P91" s="43">
        <v>3</v>
      </c>
      <c r="Q91" s="44">
        <v>5</v>
      </c>
      <c r="R91" s="47"/>
      <c r="S91" s="48">
        <v>7</v>
      </c>
      <c r="T91" s="47">
        <v>1</v>
      </c>
      <c r="U91" s="48">
        <v>6</v>
      </c>
      <c r="V91" s="43">
        <v>6</v>
      </c>
      <c r="W91" s="44">
        <v>6</v>
      </c>
      <c r="X91" s="43">
        <v>5</v>
      </c>
      <c r="Y91" s="44">
        <v>7</v>
      </c>
      <c r="Z91" s="43"/>
      <c r="AA91" s="44">
        <v>6</v>
      </c>
      <c r="AB91" s="49">
        <v>1</v>
      </c>
      <c r="AC91" s="44">
        <v>6</v>
      </c>
    </row>
    <row r="92" spans="8:29" x14ac:dyDescent="0.15">
      <c r="H92" s="43"/>
      <c r="I92" s="44">
        <v>5</v>
      </c>
      <c r="J92" s="43">
        <v>7</v>
      </c>
      <c r="K92" s="44">
        <v>5</v>
      </c>
      <c r="L92" s="45"/>
      <c r="M92" s="46">
        <v>5</v>
      </c>
      <c r="N92" s="43">
        <v>6</v>
      </c>
      <c r="O92" s="44">
        <v>7</v>
      </c>
      <c r="P92" s="43">
        <v>4</v>
      </c>
      <c r="Q92" s="44">
        <v>5</v>
      </c>
      <c r="R92" s="47"/>
      <c r="S92" s="48">
        <v>7</v>
      </c>
      <c r="T92" s="47"/>
      <c r="U92" s="48">
        <v>5</v>
      </c>
      <c r="V92" s="43">
        <v>7</v>
      </c>
      <c r="W92" s="44">
        <v>6</v>
      </c>
      <c r="X92" s="43">
        <v>6</v>
      </c>
      <c r="Y92" s="44">
        <v>7</v>
      </c>
      <c r="Z92" s="43">
        <v>3</v>
      </c>
      <c r="AA92" s="44">
        <v>5</v>
      </c>
      <c r="AB92" s="49"/>
      <c r="AC92" s="44">
        <v>5</v>
      </c>
    </row>
    <row r="93" spans="8:29" x14ac:dyDescent="0.15">
      <c r="H93" s="43"/>
      <c r="I93" s="44">
        <v>4</v>
      </c>
      <c r="J93" s="43">
        <v>8</v>
      </c>
      <c r="K93" s="44">
        <v>4</v>
      </c>
      <c r="L93" s="45"/>
      <c r="M93" s="46">
        <v>4</v>
      </c>
      <c r="N93" s="43"/>
      <c r="O93" s="44">
        <v>6</v>
      </c>
      <c r="P93" s="43">
        <v>5</v>
      </c>
      <c r="Q93" s="44">
        <v>4</v>
      </c>
      <c r="R93" s="47">
        <v>1</v>
      </c>
      <c r="S93" s="48">
        <v>6</v>
      </c>
      <c r="T93" s="47">
        <v>2</v>
      </c>
      <c r="U93" s="48">
        <v>4</v>
      </c>
      <c r="V93" s="43">
        <v>8</v>
      </c>
      <c r="W93" s="44">
        <v>6</v>
      </c>
      <c r="X93" s="43"/>
      <c r="Y93" s="44">
        <v>6</v>
      </c>
      <c r="Z93" s="43">
        <v>4</v>
      </c>
      <c r="AA93" s="44">
        <v>5</v>
      </c>
      <c r="AB93" s="49">
        <v>2</v>
      </c>
      <c r="AC93" s="44">
        <v>4</v>
      </c>
    </row>
    <row r="94" spans="8:29" x14ac:dyDescent="0.15">
      <c r="H94" s="43">
        <v>16</v>
      </c>
      <c r="I94" s="44">
        <v>3</v>
      </c>
      <c r="J94" s="43"/>
      <c r="K94" s="44">
        <v>3</v>
      </c>
      <c r="L94" s="45">
        <v>16</v>
      </c>
      <c r="M94" s="46">
        <v>3</v>
      </c>
      <c r="N94" s="43">
        <v>7</v>
      </c>
      <c r="O94" s="44">
        <v>5</v>
      </c>
      <c r="P94" s="43">
        <v>6</v>
      </c>
      <c r="Q94" s="44">
        <v>4</v>
      </c>
      <c r="R94" s="47"/>
      <c r="S94" s="48">
        <v>5</v>
      </c>
      <c r="T94" s="47">
        <v>3</v>
      </c>
      <c r="U94" s="48">
        <v>3</v>
      </c>
      <c r="V94" s="43"/>
      <c r="W94" s="44">
        <v>7</v>
      </c>
      <c r="X94" s="43">
        <v>7</v>
      </c>
      <c r="Y94" s="44">
        <v>5</v>
      </c>
      <c r="Z94" s="43">
        <v>5</v>
      </c>
      <c r="AA94" s="44">
        <v>4</v>
      </c>
      <c r="AB94" s="49">
        <v>3</v>
      </c>
      <c r="AC94" s="44">
        <v>3</v>
      </c>
    </row>
    <row r="95" spans="8:29" x14ac:dyDescent="0.15">
      <c r="H95" s="43"/>
      <c r="I95" s="44">
        <v>2.5</v>
      </c>
      <c r="J95" s="43">
        <v>16</v>
      </c>
      <c r="K95" s="44">
        <v>2</v>
      </c>
      <c r="L95" s="45"/>
      <c r="M95" s="46">
        <v>2.5</v>
      </c>
      <c r="N95" s="43">
        <v>8</v>
      </c>
      <c r="O95" s="44">
        <v>5</v>
      </c>
      <c r="P95" s="43">
        <v>7</v>
      </c>
      <c r="Q95" s="44">
        <v>2</v>
      </c>
      <c r="R95" s="47"/>
      <c r="S95" s="48">
        <v>5</v>
      </c>
      <c r="T95" s="47"/>
      <c r="U95" s="48">
        <v>2.5</v>
      </c>
      <c r="V95" s="43"/>
      <c r="W95" s="44">
        <v>6</v>
      </c>
      <c r="X95" s="43">
        <v>8</v>
      </c>
      <c r="Y95" s="44">
        <v>5</v>
      </c>
      <c r="Z95" s="43">
        <v>6</v>
      </c>
      <c r="AA95" s="44">
        <v>4</v>
      </c>
      <c r="AB95" s="49"/>
      <c r="AC95" s="44">
        <v>2.5</v>
      </c>
    </row>
    <row r="96" spans="8:29" x14ac:dyDescent="0.15">
      <c r="H96" s="43"/>
      <c r="I96" s="44">
        <v>2</v>
      </c>
      <c r="J96" s="43"/>
      <c r="K96" s="44">
        <v>2</v>
      </c>
      <c r="L96" s="45"/>
      <c r="M96" s="46">
        <v>2</v>
      </c>
      <c r="N96" s="43"/>
      <c r="O96" s="44">
        <v>4</v>
      </c>
      <c r="P96" s="43">
        <v>8</v>
      </c>
      <c r="Q96" s="44">
        <v>2</v>
      </c>
      <c r="R96" s="47">
        <v>2</v>
      </c>
      <c r="S96" s="48">
        <v>4</v>
      </c>
      <c r="T96" s="47">
        <v>4</v>
      </c>
      <c r="U96" s="48">
        <v>2</v>
      </c>
      <c r="V96" s="43"/>
      <c r="W96" s="44">
        <v>5</v>
      </c>
      <c r="X96" s="43"/>
      <c r="Y96" s="44">
        <v>4</v>
      </c>
      <c r="Z96" s="43">
        <v>7</v>
      </c>
      <c r="AA96" s="44">
        <v>2</v>
      </c>
      <c r="AB96" s="49">
        <v>4</v>
      </c>
      <c r="AC96" s="44">
        <v>2</v>
      </c>
    </row>
    <row r="97" spans="8:29" x14ac:dyDescent="0.15">
      <c r="H97" s="43">
        <v>32</v>
      </c>
      <c r="I97" s="44">
        <v>1.5</v>
      </c>
      <c r="J97" s="43"/>
      <c r="K97" s="44">
        <v>1.5</v>
      </c>
      <c r="L97" s="45">
        <v>32</v>
      </c>
      <c r="M97" s="46">
        <v>1.5</v>
      </c>
      <c r="N97" s="43"/>
      <c r="O97" s="44">
        <v>3</v>
      </c>
      <c r="P97" s="43">
        <v>16</v>
      </c>
      <c r="Q97" s="44">
        <v>1</v>
      </c>
      <c r="R97" s="47">
        <v>3</v>
      </c>
      <c r="S97" s="48">
        <v>3</v>
      </c>
      <c r="T97" s="47">
        <v>5</v>
      </c>
      <c r="U97" s="48">
        <v>1</v>
      </c>
      <c r="V97" s="43"/>
      <c r="W97" s="44">
        <v>4</v>
      </c>
      <c r="X97" s="43"/>
      <c r="Y97" s="44">
        <v>3</v>
      </c>
      <c r="Z97" s="43">
        <v>8</v>
      </c>
      <c r="AA97" s="44">
        <v>2</v>
      </c>
      <c r="AB97" s="49"/>
      <c r="AC97" s="44">
        <v>1.5</v>
      </c>
    </row>
    <row r="98" spans="8:29" x14ac:dyDescent="0.15">
      <c r="H98" s="43"/>
      <c r="I98" s="54">
        <v>1.25</v>
      </c>
      <c r="J98" s="43"/>
      <c r="K98" s="54">
        <v>1.25</v>
      </c>
      <c r="L98" s="45"/>
      <c r="M98" s="55">
        <v>1.25</v>
      </c>
      <c r="N98" s="56"/>
      <c r="O98" s="57">
        <v>2.5</v>
      </c>
      <c r="P98" s="43"/>
      <c r="Q98" s="44">
        <v>1</v>
      </c>
      <c r="R98" s="58">
        <v>4</v>
      </c>
      <c r="S98" s="59">
        <v>3</v>
      </c>
      <c r="T98" s="47">
        <v>6</v>
      </c>
      <c r="U98" s="48">
        <v>1</v>
      </c>
      <c r="V98" s="43"/>
      <c r="W98" s="44">
        <v>3</v>
      </c>
      <c r="X98" s="56"/>
      <c r="Y98" s="57">
        <v>2.5</v>
      </c>
      <c r="Z98" s="43">
        <v>16</v>
      </c>
      <c r="AA98" s="44">
        <v>1</v>
      </c>
      <c r="AB98" s="49"/>
      <c r="AC98" s="54">
        <v>1.25</v>
      </c>
    </row>
    <row r="99" spans="8:29" ht="14.25" thickBot="1" x14ac:dyDescent="0.2">
      <c r="H99" s="60"/>
      <c r="I99" s="61">
        <v>1</v>
      </c>
      <c r="J99" s="60">
        <v>32</v>
      </c>
      <c r="K99" s="61">
        <v>1</v>
      </c>
      <c r="L99" s="62"/>
      <c r="M99" s="63">
        <v>1</v>
      </c>
      <c r="N99" s="43">
        <v>16</v>
      </c>
      <c r="O99" s="44">
        <v>2</v>
      </c>
      <c r="P99" s="60"/>
      <c r="Q99" s="61">
        <v>1</v>
      </c>
      <c r="R99" s="47">
        <v>5</v>
      </c>
      <c r="S99" s="48">
        <v>2</v>
      </c>
      <c r="T99" s="47">
        <v>7</v>
      </c>
      <c r="U99" s="48">
        <v>1</v>
      </c>
      <c r="V99" s="43"/>
      <c r="W99" s="44">
        <v>2.5</v>
      </c>
      <c r="X99" s="43">
        <v>16</v>
      </c>
      <c r="Y99" s="44">
        <v>2</v>
      </c>
      <c r="Z99" s="43"/>
      <c r="AA99" s="44">
        <v>1</v>
      </c>
      <c r="AB99" s="64"/>
      <c r="AC99" s="61">
        <v>1</v>
      </c>
    </row>
    <row r="100" spans="8:29" ht="14.25" thickBot="1" x14ac:dyDescent="0.2">
      <c r="N100" s="43"/>
      <c r="O100" s="44">
        <v>1.5</v>
      </c>
      <c r="R100" s="47">
        <v>6</v>
      </c>
      <c r="S100" s="48">
        <v>2</v>
      </c>
      <c r="T100" s="65">
        <v>8</v>
      </c>
      <c r="U100" s="66">
        <v>1</v>
      </c>
      <c r="V100" s="43">
        <v>16</v>
      </c>
      <c r="W100" s="44">
        <v>2</v>
      </c>
      <c r="X100" s="43"/>
      <c r="Y100" s="44">
        <v>1.5</v>
      </c>
      <c r="Z100" s="67"/>
      <c r="AA100" s="68">
        <v>1</v>
      </c>
    </row>
    <row r="101" spans="8:29" x14ac:dyDescent="0.15">
      <c r="N101" s="43"/>
      <c r="O101" s="54">
        <v>1.25</v>
      </c>
      <c r="R101" s="47">
        <v>7</v>
      </c>
      <c r="S101" s="69">
        <v>1</v>
      </c>
      <c r="T101" s="70"/>
      <c r="U101" s="70"/>
      <c r="V101" s="43"/>
      <c r="W101" s="44">
        <v>1.5</v>
      </c>
      <c r="X101" s="43"/>
      <c r="Y101" s="54">
        <v>1.25</v>
      </c>
    </row>
    <row r="102" spans="8:29" ht="14.25" thickBot="1" x14ac:dyDescent="0.2">
      <c r="N102" s="60">
        <v>32</v>
      </c>
      <c r="O102" s="61">
        <v>1</v>
      </c>
      <c r="R102" s="71">
        <v>8</v>
      </c>
      <c r="S102" s="72">
        <v>1</v>
      </c>
      <c r="T102" s="70"/>
      <c r="U102" s="70"/>
      <c r="V102" s="43"/>
      <c r="W102" s="54">
        <v>1.25</v>
      </c>
      <c r="X102" s="60">
        <v>32</v>
      </c>
      <c r="Y102" s="61">
        <v>1</v>
      </c>
    </row>
    <row r="103" spans="8:29" ht="14.25" thickBot="1" x14ac:dyDescent="0.2">
      <c r="V103" s="60"/>
      <c r="W103" s="61">
        <v>1</v>
      </c>
      <c r="X103" s="73"/>
      <c r="Y103" s="74"/>
      <c r="Z103" s="73"/>
      <c r="AA103" s="74"/>
    </row>
  </sheetData>
  <autoFilter ref="A3:AC74">
    <sortState ref="A4:AC72">
      <sortCondition descending="1" ref="E3:E72"/>
    </sortState>
  </autoFilter>
  <sortState ref="B4:AC70">
    <sortCondition descending="1" ref="E4:E70"/>
    <sortCondition ref="D4:D70"/>
    <sortCondition descending="1" ref="C4:C70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81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25" customWidth="1"/>
    <col min="2" max="2" width="12.625" style="253" customWidth="1"/>
    <col min="3" max="3" width="4.875" style="254" customWidth="1"/>
    <col min="4" max="4" width="10.875" style="249" customWidth="1"/>
    <col min="5" max="5" width="9.375" style="225" customWidth="1"/>
    <col min="6" max="6" width="7.625" style="225" customWidth="1"/>
    <col min="7" max="7" width="9.375" style="250" customWidth="1"/>
    <col min="8" max="17" width="5.625" style="225" customWidth="1"/>
    <col min="18" max="21" width="5.625" style="241" customWidth="1"/>
    <col min="22" max="25" width="5.625" style="225" customWidth="1"/>
    <col min="26" max="26" width="5.875" style="252" customWidth="1"/>
    <col min="27" max="29" width="5.875" style="225" customWidth="1"/>
    <col min="30" max="16384" width="9" style="225"/>
  </cols>
  <sheetData>
    <row r="1" spans="1:29" ht="28.35" customHeight="1" x14ac:dyDescent="0.15">
      <c r="A1" s="317" t="s">
        <v>358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</row>
    <row r="2" spans="1:29" ht="18.95" customHeight="1" thickBot="1" x14ac:dyDescent="0.2">
      <c r="A2" s="103"/>
      <c r="B2" s="104"/>
      <c r="C2" s="105"/>
      <c r="D2" s="106"/>
      <c r="G2" s="107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</row>
    <row r="3" spans="1:29" s="235" customFormat="1" ht="177.75" customHeight="1" thickBot="1" x14ac:dyDescent="0.2">
      <c r="A3" s="5" t="s">
        <v>39</v>
      </c>
      <c r="B3" s="281" t="s">
        <v>1</v>
      </c>
      <c r="C3" s="282" t="s">
        <v>2</v>
      </c>
      <c r="D3" s="283" t="s">
        <v>3</v>
      </c>
      <c r="E3" s="228" t="s">
        <v>303</v>
      </c>
      <c r="F3" s="229" t="s">
        <v>304</v>
      </c>
      <c r="G3" s="230" t="s">
        <v>305</v>
      </c>
      <c r="H3" s="231" t="s">
        <v>306</v>
      </c>
      <c r="I3" s="11" t="s">
        <v>9</v>
      </c>
      <c r="J3" s="232" t="s">
        <v>307</v>
      </c>
      <c r="K3" s="11" t="s">
        <v>9</v>
      </c>
      <c r="L3" s="233" t="s">
        <v>308</v>
      </c>
      <c r="M3" s="11" t="s">
        <v>9</v>
      </c>
      <c r="N3" s="232" t="s">
        <v>302</v>
      </c>
      <c r="O3" s="234" t="s">
        <v>9</v>
      </c>
      <c r="P3" s="232" t="s">
        <v>309</v>
      </c>
      <c r="Q3" s="11" t="s">
        <v>9</v>
      </c>
      <c r="R3" s="191" t="s">
        <v>310</v>
      </c>
      <c r="S3" s="14" t="s">
        <v>9</v>
      </c>
      <c r="T3" s="191" t="s">
        <v>311</v>
      </c>
      <c r="U3" s="14" t="s">
        <v>9</v>
      </c>
      <c r="V3" s="233" t="s">
        <v>312</v>
      </c>
      <c r="W3" s="7" t="s">
        <v>9</v>
      </c>
      <c r="X3" s="232" t="s">
        <v>313</v>
      </c>
      <c r="Y3" s="11" t="s">
        <v>9</v>
      </c>
      <c r="Z3" s="232" t="s">
        <v>314</v>
      </c>
      <c r="AA3" s="11" t="s">
        <v>9</v>
      </c>
      <c r="AB3" s="232" t="s">
        <v>315</v>
      </c>
      <c r="AC3" s="11" t="s">
        <v>9</v>
      </c>
    </row>
    <row r="4" spans="1:29" s="241" customFormat="1" ht="15.95" customHeight="1" x14ac:dyDescent="0.15">
      <c r="A4" s="298">
        <v>1</v>
      </c>
      <c r="B4" s="180" t="s">
        <v>17</v>
      </c>
      <c r="C4" s="237">
        <v>3</v>
      </c>
      <c r="D4" s="181" t="s">
        <v>6</v>
      </c>
      <c r="E4" s="238">
        <f>SUM(G4,I4,K4,M4,O4,Q4,S4,U4,W4,Y4,AA4,AC4)</f>
        <v>91.75</v>
      </c>
      <c r="F4" s="239">
        <f>RANK(E4,$E$4:$E$54)</f>
        <v>1</v>
      </c>
      <c r="G4" s="240">
        <v>58.75</v>
      </c>
      <c r="H4" s="115">
        <v>1</v>
      </c>
      <c r="I4" s="182">
        <f>IF(H4="","",VLOOKUP(H4,H$58:I$81,2))</f>
        <v>33</v>
      </c>
      <c r="J4" s="115"/>
      <c r="K4" s="182" t="str">
        <f>IF(J4="","",VLOOKUP(J4,J$58:K$81,2))</f>
        <v/>
      </c>
      <c r="L4" s="115"/>
      <c r="M4" s="182" t="str">
        <f>IF(L4="","",VLOOKUP(L4,L$58:M$81,2))</f>
        <v/>
      </c>
      <c r="N4" s="115"/>
      <c r="O4" s="182" t="str">
        <f>IF(N4="","",VLOOKUP(N4,N$58:O$81,2))</f>
        <v/>
      </c>
      <c r="P4" s="115"/>
      <c r="Q4" s="182" t="str">
        <f>IF(P4="","",VLOOKUP(P4,P$58:Q$81,2))</f>
        <v/>
      </c>
      <c r="R4" s="115"/>
      <c r="S4" s="182" t="str">
        <f>IF(R4="","",VLOOKUP(R4,R$58:S$81,2))</f>
        <v/>
      </c>
      <c r="T4" s="115"/>
      <c r="U4" s="182" t="str">
        <f>IF(T4="","",VLOOKUP(T4,T$58:U$81,2))</f>
        <v/>
      </c>
      <c r="V4" s="115"/>
      <c r="W4" s="182" t="str">
        <f>IF(V4="","",VLOOKUP(V4,V$58:W$81,2))</f>
        <v/>
      </c>
      <c r="X4" s="115"/>
      <c r="Y4" s="182" t="str">
        <f>IF(X4="","",VLOOKUP(X4,X$58:Y$81,2))</f>
        <v/>
      </c>
      <c r="Z4" s="115"/>
      <c r="AA4" s="182" t="str">
        <f>IF(Z4="","",VLOOKUP(Z4,Z$58:AA$81,2))</f>
        <v/>
      </c>
      <c r="AB4" s="115"/>
      <c r="AC4" s="182" t="str">
        <f>IF(AB4="","",VLOOKUP(AB4,AB$58:AC$81,2))</f>
        <v/>
      </c>
    </row>
    <row r="5" spans="1:29" ht="15.95" customHeight="1" x14ac:dyDescent="0.15">
      <c r="A5" s="236">
        <v>2</v>
      </c>
      <c r="B5" s="176" t="s">
        <v>19</v>
      </c>
      <c r="C5" s="242">
        <v>3</v>
      </c>
      <c r="D5" s="183" t="s">
        <v>11</v>
      </c>
      <c r="E5" s="243">
        <f>SUM(G5,I5,K5,M5,O5,Q5,S5,U5,W5,Y5,AA5,AC5)</f>
        <v>55.75</v>
      </c>
      <c r="F5" s="244">
        <f>RANK(E5,$E$4:$E$54)</f>
        <v>2</v>
      </c>
      <c r="G5" s="245">
        <v>39.75</v>
      </c>
      <c r="H5" s="20">
        <v>3</v>
      </c>
      <c r="I5" s="184">
        <f>IF(H5="","",VLOOKUP(H5,H$58:I$81,2))</f>
        <v>16</v>
      </c>
      <c r="J5" s="20"/>
      <c r="K5" s="184" t="str">
        <f>IF(J5="","",VLOOKUP(J5,J$58:K$81,2))</f>
        <v/>
      </c>
      <c r="L5" s="20"/>
      <c r="M5" s="184" t="str">
        <f>IF(L5="","",VLOOKUP(L5,L$58:M$81,2))</f>
        <v/>
      </c>
      <c r="N5" s="20"/>
      <c r="O5" s="184" t="str">
        <f>IF(N5="","",VLOOKUP(N5,N$58:O$81,2))</f>
        <v/>
      </c>
      <c r="P5" s="20"/>
      <c r="Q5" s="184" t="str">
        <f>IF(P5="","",VLOOKUP(P5,P$58:Q$81,2))</f>
        <v/>
      </c>
      <c r="R5" s="20"/>
      <c r="S5" s="184" t="str">
        <f>IF(R5="","",VLOOKUP(R5,R$58:S$81,2))</f>
        <v/>
      </c>
      <c r="T5" s="20"/>
      <c r="U5" s="184" t="str">
        <f>IF(T5="","",VLOOKUP(T5,T$58:U$81,2))</f>
        <v/>
      </c>
      <c r="V5" s="20"/>
      <c r="W5" s="184" t="str">
        <f>IF(V5="","",VLOOKUP(V5,V$58:W$81,2))</f>
        <v/>
      </c>
      <c r="X5" s="20"/>
      <c r="Y5" s="184" t="str">
        <f>IF(X5="","",VLOOKUP(X5,X$58:Y$81,2))</f>
        <v/>
      </c>
      <c r="Z5" s="20"/>
      <c r="AA5" s="184" t="str">
        <f>IF(Z5="","",VLOOKUP(Z5,Z$58:AA$81,2))</f>
        <v/>
      </c>
      <c r="AB5" s="20"/>
      <c r="AC5" s="184" t="str">
        <f>IF(AB5="","",VLOOKUP(AB5,AB$58:AC$81,2))</f>
        <v/>
      </c>
    </row>
    <row r="6" spans="1:29" ht="15.95" customHeight="1" x14ac:dyDescent="0.15">
      <c r="A6" s="236">
        <v>3</v>
      </c>
      <c r="B6" s="176" t="s">
        <v>40</v>
      </c>
      <c r="C6" s="242">
        <v>3</v>
      </c>
      <c r="D6" s="183" t="s">
        <v>6</v>
      </c>
      <c r="E6" s="243">
        <f>SUM(G6,I6,K6,M6,O6,Q6,S6,U6,W6,Y6,AA6,AC6)</f>
        <v>55</v>
      </c>
      <c r="F6" s="244">
        <f>RANK(E6,$E$4:$E$54)</f>
        <v>3</v>
      </c>
      <c r="G6" s="245">
        <v>34</v>
      </c>
      <c r="H6" s="20">
        <v>2</v>
      </c>
      <c r="I6" s="184">
        <f>IF(H6="","",VLOOKUP(H6,H$58:I$81,2))</f>
        <v>21</v>
      </c>
      <c r="J6" s="20"/>
      <c r="K6" s="184" t="str">
        <f>IF(J6="","",VLOOKUP(J6,J$58:K$81,2))</f>
        <v/>
      </c>
      <c r="L6" s="20"/>
      <c r="M6" s="184" t="str">
        <f>IF(L6="","",VLOOKUP(L6,L$58:M$81,2))</f>
        <v/>
      </c>
      <c r="N6" s="20"/>
      <c r="O6" s="184" t="str">
        <f>IF(N6="","",VLOOKUP(N6,N$58:O$81,2))</f>
        <v/>
      </c>
      <c r="P6" s="20"/>
      <c r="Q6" s="184" t="str">
        <f>IF(P6="","",VLOOKUP(P6,P$58:Q$81,2))</f>
        <v/>
      </c>
      <c r="R6" s="20"/>
      <c r="S6" s="184" t="str">
        <f>IF(R6="","",VLOOKUP(R6,R$58:S$81,2))</f>
        <v/>
      </c>
      <c r="T6" s="20"/>
      <c r="U6" s="184" t="str">
        <f>IF(T6="","",VLOOKUP(T6,T$58:U$81,2))</f>
        <v/>
      </c>
      <c r="V6" s="20"/>
      <c r="W6" s="184" t="str">
        <f>IF(V6="","",VLOOKUP(V6,V$58:W$81,2))</f>
        <v/>
      </c>
      <c r="X6" s="20"/>
      <c r="Y6" s="184" t="str">
        <f>IF(X6="","",VLOOKUP(X6,X$58:Y$81,2))</f>
        <v/>
      </c>
      <c r="Z6" s="20"/>
      <c r="AA6" s="184" t="str">
        <f>IF(Z6="","",VLOOKUP(Z6,Z$58:AA$81,2))</f>
        <v/>
      </c>
      <c r="AB6" s="20"/>
      <c r="AC6" s="184" t="str">
        <f>IF(AB6="","",VLOOKUP(AB6,AB$58:AC$81,2))</f>
        <v/>
      </c>
    </row>
    <row r="7" spans="1:29" ht="15.95" customHeight="1" x14ac:dyDescent="0.15">
      <c r="A7" s="236">
        <v>4</v>
      </c>
      <c r="B7" s="176" t="s">
        <v>18</v>
      </c>
      <c r="C7" s="242">
        <v>3</v>
      </c>
      <c r="D7" s="183" t="s">
        <v>6</v>
      </c>
      <c r="E7" s="243">
        <f>SUM(G7,I7,K7,M7,O7,Q7,S7,U7,W7,Y7,AA7,AC7)</f>
        <v>34.625</v>
      </c>
      <c r="F7" s="244">
        <f>RANK(E7,$E$4:$E$54)</f>
        <v>4</v>
      </c>
      <c r="G7" s="245">
        <v>22.625</v>
      </c>
      <c r="H7" s="20">
        <v>4</v>
      </c>
      <c r="I7" s="184">
        <f>IF(H7="","",VLOOKUP(H7,H$58:I$81,2))</f>
        <v>12</v>
      </c>
      <c r="J7" s="20"/>
      <c r="K7" s="184" t="str">
        <f>IF(J7="","",VLOOKUP(J7,J$58:K$81,2))</f>
        <v/>
      </c>
      <c r="L7" s="20"/>
      <c r="M7" s="184" t="str">
        <f>IF(L7="","",VLOOKUP(L7,L$58:M$81,2))</f>
        <v/>
      </c>
      <c r="N7" s="20"/>
      <c r="O7" s="184" t="str">
        <f>IF(N7="","",VLOOKUP(N7,N$58:O$81,2))</f>
        <v/>
      </c>
      <c r="P7" s="20"/>
      <c r="Q7" s="184" t="str">
        <f>IF(P7="","",VLOOKUP(P7,P$58:Q$81,2))</f>
        <v/>
      </c>
      <c r="R7" s="20"/>
      <c r="S7" s="184" t="str">
        <f>IF(R7="","",VLOOKUP(R7,R$58:S$81,2))</f>
        <v/>
      </c>
      <c r="T7" s="20"/>
      <c r="U7" s="184" t="str">
        <f>IF(T7="","",VLOOKUP(T7,T$58:U$81,2))</f>
        <v/>
      </c>
      <c r="V7" s="20"/>
      <c r="W7" s="184" t="str">
        <f>IF(V7="","",VLOOKUP(V7,V$58:W$81,2))</f>
        <v/>
      </c>
      <c r="X7" s="20"/>
      <c r="Y7" s="184" t="str">
        <f>IF(X7="","",VLOOKUP(X7,X$58:Y$81,2))</f>
        <v/>
      </c>
      <c r="Z7" s="20"/>
      <c r="AA7" s="184" t="str">
        <f>IF(Z7="","",VLOOKUP(Z7,Z$58:AA$81,2))</f>
        <v/>
      </c>
      <c r="AB7" s="20"/>
      <c r="AC7" s="184" t="str">
        <f>IF(AB7="","",VLOOKUP(AB7,AB$58:AC$81,2))</f>
        <v/>
      </c>
    </row>
    <row r="8" spans="1:29" ht="15.95" customHeight="1" x14ac:dyDescent="0.15">
      <c r="A8" s="236">
        <v>5</v>
      </c>
      <c r="B8" s="176" t="s">
        <v>20</v>
      </c>
      <c r="C8" s="242">
        <v>3</v>
      </c>
      <c r="D8" s="183" t="s">
        <v>6</v>
      </c>
      <c r="E8" s="243">
        <f>SUM(G8,I8,K8,M8,O8,Q8,S8,U8,W8,Y8,AA8,AC8)</f>
        <v>29.125</v>
      </c>
      <c r="F8" s="244">
        <f>RANK(E8,$E$4:$E$54)</f>
        <v>5</v>
      </c>
      <c r="G8" s="245">
        <v>20.125</v>
      </c>
      <c r="H8" s="20">
        <v>6</v>
      </c>
      <c r="I8" s="184">
        <f>IF(H8="","",VLOOKUP(H8,H$58:I$81,2))</f>
        <v>9</v>
      </c>
      <c r="J8" s="20"/>
      <c r="K8" s="184" t="str">
        <f>IF(J8="","",VLOOKUP(J8,J$58:K$81,2))</f>
        <v/>
      </c>
      <c r="L8" s="20"/>
      <c r="M8" s="184" t="str">
        <f>IF(L8="","",VLOOKUP(L8,L$58:M$81,2))</f>
        <v/>
      </c>
      <c r="N8" s="20"/>
      <c r="O8" s="184" t="str">
        <f>IF(N8="","",VLOOKUP(N8,N$58:O$81,2))</f>
        <v/>
      </c>
      <c r="P8" s="20"/>
      <c r="Q8" s="184" t="str">
        <f>IF(P8="","",VLOOKUP(P8,P$58:Q$81,2))</f>
        <v/>
      </c>
      <c r="R8" s="20"/>
      <c r="S8" s="184" t="str">
        <f>IF(R8="","",VLOOKUP(R8,R$58:S$81,2))</f>
        <v/>
      </c>
      <c r="T8" s="20"/>
      <c r="U8" s="184" t="str">
        <f>IF(T8="","",VLOOKUP(T8,T$58:U$81,2))</f>
        <v/>
      </c>
      <c r="V8" s="20"/>
      <c r="W8" s="184" t="str">
        <f>IF(V8="","",VLOOKUP(V8,V$58:W$81,2))</f>
        <v/>
      </c>
      <c r="X8" s="20"/>
      <c r="Y8" s="184" t="str">
        <f>IF(X8="","",VLOOKUP(X8,X$58:Y$81,2))</f>
        <v/>
      </c>
      <c r="Z8" s="20"/>
      <c r="AA8" s="184" t="str">
        <f>IF(Z8="","",VLOOKUP(Z8,Z$58:AA$81,2))</f>
        <v/>
      </c>
      <c r="AB8" s="20"/>
      <c r="AC8" s="184" t="str">
        <f>IF(AB8="","",VLOOKUP(AB8,AB$58:AC$81,2))</f>
        <v/>
      </c>
    </row>
    <row r="9" spans="1:29" ht="15.95" customHeight="1" x14ac:dyDescent="0.15">
      <c r="A9" s="236">
        <v>6</v>
      </c>
      <c r="B9" s="176" t="s">
        <v>317</v>
      </c>
      <c r="C9" s="242">
        <v>2</v>
      </c>
      <c r="D9" s="183" t="s">
        <v>23</v>
      </c>
      <c r="E9" s="243">
        <f>SUM(G9,I9,K9,M9,O9,Q9,S9,U9,W9,Y9,AA9,AC9)</f>
        <v>22</v>
      </c>
      <c r="F9" s="244">
        <f>RANK(E9,$E$4:$E$54)</f>
        <v>6</v>
      </c>
      <c r="G9" s="245">
        <v>19</v>
      </c>
      <c r="H9" s="20">
        <v>16</v>
      </c>
      <c r="I9" s="184">
        <f>IF(H9="","",VLOOKUP(H9,H$58:I$81,2))</f>
        <v>3</v>
      </c>
      <c r="J9" s="20"/>
      <c r="K9" s="184" t="str">
        <f>IF(J9="","",VLOOKUP(J9,J$58:K$81,2))</f>
        <v/>
      </c>
      <c r="L9" s="20"/>
      <c r="M9" s="184" t="str">
        <f>IF(L9="","",VLOOKUP(L9,L$58:M$81,2))</f>
        <v/>
      </c>
      <c r="N9" s="20"/>
      <c r="O9" s="184" t="str">
        <f>IF(N9="","",VLOOKUP(N9,N$58:O$81,2))</f>
        <v/>
      </c>
      <c r="P9" s="20"/>
      <c r="Q9" s="184" t="str">
        <f>IF(P9="","",VLOOKUP(P9,P$58:Q$81,2))</f>
        <v/>
      </c>
      <c r="R9" s="20"/>
      <c r="S9" s="184" t="str">
        <f>IF(R9="","",VLOOKUP(R9,R$58:S$81,2))</f>
        <v/>
      </c>
      <c r="T9" s="20"/>
      <c r="U9" s="184" t="str">
        <f>IF(T9="","",VLOOKUP(T9,T$58:U$81,2))</f>
        <v/>
      </c>
      <c r="V9" s="20"/>
      <c r="W9" s="184" t="str">
        <f>IF(V9="","",VLOOKUP(V9,V$58:W$81,2))</f>
        <v/>
      </c>
      <c r="X9" s="20"/>
      <c r="Y9" s="184" t="str">
        <f>IF(X9="","",VLOOKUP(X9,X$58:Y$81,2))</f>
        <v/>
      </c>
      <c r="Z9" s="20"/>
      <c r="AA9" s="184" t="str">
        <f>IF(Z9="","",VLOOKUP(Z9,Z$58:AA$81,2))</f>
        <v/>
      </c>
      <c r="AB9" s="20"/>
      <c r="AC9" s="184" t="str">
        <f>IF(AB9="","",VLOOKUP(AB9,AB$58:AC$81,2))</f>
        <v/>
      </c>
    </row>
    <row r="10" spans="1:29" ht="15.95" customHeight="1" x14ac:dyDescent="0.15">
      <c r="A10" s="236">
        <v>7</v>
      </c>
      <c r="B10" s="176" t="s">
        <v>123</v>
      </c>
      <c r="C10" s="242">
        <v>2</v>
      </c>
      <c r="D10" s="183" t="s">
        <v>48</v>
      </c>
      <c r="E10" s="243">
        <f>SUM(G10,I10,K10,M10,O10,Q10,S10,U10,W10,Y10,AA10,AC10)</f>
        <v>15.5</v>
      </c>
      <c r="F10" s="244">
        <f>RANK(E10,$E$4:$E$54)</f>
        <v>7</v>
      </c>
      <c r="G10" s="245">
        <v>7.5</v>
      </c>
      <c r="H10" s="20">
        <v>7</v>
      </c>
      <c r="I10" s="184">
        <f>IF(H10="","",VLOOKUP(H10,H$58:I$81,2))</f>
        <v>8</v>
      </c>
      <c r="J10" s="20"/>
      <c r="K10" s="184" t="str">
        <f>IF(J10="","",VLOOKUP(J10,J$58:K$81,2))</f>
        <v/>
      </c>
      <c r="L10" s="20"/>
      <c r="M10" s="184" t="str">
        <f>IF(L10="","",VLOOKUP(L10,L$58:M$81,2))</f>
        <v/>
      </c>
      <c r="N10" s="20"/>
      <c r="O10" s="184" t="str">
        <f>IF(N10="","",VLOOKUP(N10,N$58:O$81,2))</f>
        <v/>
      </c>
      <c r="P10" s="20"/>
      <c r="Q10" s="184" t="str">
        <f>IF(P10="","",VLOOKUP(P10,P$58:Q$81,2))</f>
        <v/>
      </c>
      <c r="R10" s="20"/>
      <c r="S10" s="184" t="str">
        <f>IF(R10="","",VLOOKUP(R10,R$58:S$81,2))</f>
        <v/>
      </c>
      <c r="T10" s="20"/>
      <c r="U10" s="184" t="str">
        <f>IF(T10="","",VLOOKUP(T10,T$58:U$81,2))</f>
        <v/>
      </c>
      <c r="V10" s="20"/>
      <c r="W10" s="184" t="str">
        <f>IF(V10="","",VLOOKUP(V10,V$58:W$81,2))</f>
        <v/>
      </c>
      <c r="X10" s="20"/>
      <c r="Y10" s="184" t="str">
        <f>IF(X10="","",VLOOKUP(X10,X$58:Y$81,2))</f>
        <v/>
      </c>
      <c r="Z10" s="20"/>
      <c r="AA10" s="184" t="str">
        <f>IF(Z10="","",VLOOKUP(Z10,Z$58:AA$81,2))</f>
        <v/>
      </c>
      <c r="AB10" s="20"/>
      <c r="AC10" s="184" t="str">
        <f>IF(AB10="","",VLOOKUP(AB10,AB$58:AC$81,2))</f>
        <v/>
      </c>
    </row>
    <row r="11" spans="1:29" ht="15.95" customHeight="1" x14ac:dyDescent="0.15">
      <c r="A11" s="236">
        <v>8</v>
      </c>
      <c r="B11" s="176" t="s">
        <v>153</v>
      </c>
      <c r="C11" s="242">
        <v>3</v>
      </c>
      <c r="D11" s="183" t="s">
        <v>154</v>
      </c>
      <c r="E11" s="243">
        <f>SUM(G11,I11,K11,M11,O11,Q11,S11,U11,W11,Y11,AA11,AC11)</f>
        <v>15.25</v>
      </c>
      <c r="F11" s="244">
        <f>RANK(E11,$E$4:$E$54)</f>
        <v>8</v>
      </c>
      <c r="G11" s="245">
        <v>5.25</v>
      </c>
      <c r="H11" s="20">
        <v>5</v>
      </c>
      <c r="I11" s="184">
        <f>IF(H11="","",VLOOKUP(H11,H$58:I$81,2))</f>
        <v>10</v>
      </c>
      <c r="J11" s="20"/>
      <c r="K11" s="184" t="str">
        <f>IF(J11="","",VLOOKUP(J11,J$58:K$81,2))</f>
        <v/>
      </c>
      <c r="L11" s="20"/>
      <c r="M11" s="184" t="str">
        <f>IF(L11="","",VLOOKUP(L11,L$58:M$81,2))</f>
        <v/>
      </c>
      <c r="N11" s="20"/>
      <c r="O11" s="184" t="str">
        <f>IF(N11="","",VLOOKUP(N11,N$58:O$81,2))</f>
        <v/>
      </c>
      <c r="P11" s="20"/>
      <c r="Q11" s="184" t="str">
        <f>IF(P11="","",VLOOKUP(P11,P$58:Q$81,2))</f>
        <v/>
      </c>
      <c r="R11" s="20"/>
      <c r="S11" s="184" t="str">
        <f>IF(R11="","",VLOOKUP(R11,R$58:S$81,2))</f>
        <v/>
      </c>
      <c r="T11" s="20"/>
      <c r="U11" s="184" t="str">
        <f>IF(T11="","",VLOOKUP(T11,T$58:U$81,2))</f>
        <v/>
      </c>
      <c r="V11" s="20"/>
      <c r="W11" s="184" t="str">
        <f>IF(V11="","",VLOOKUP(V11,V$58:W$81,2))</f>
        <v/>
      </c>
      <c r="X11" s="20"/>
      <c r="Y11" s="184" t="str">
        <f>IF(X11="","",VLOOKUP(X11,X$58:Y$81,2))</f>
        <v/>
      </c>
      <c r="Z11" s="20"/>
      <c r="AA11" s="184" t="str">
        <f>IF(Z11="","",VLOOKUP(Z11,Z$58:AA$81,2))</f>
        <v/>
      </c>
      <c r="AB11" s="20"/>
      <c r="AC11" s="184" t="str">
        <f>IF(AB11="","",VLOOKUP(AB11,AB$58:AC$81,2))</f>
        <v/>
      </c>
    </row>
    <row r="12" spans="1:29" ht="15.95" customHeight="1" x14ac:dyDescent="0.15">
      <c r="A12" s="236">
        <v>9</v>
      </c>
      <c r="B12" s="176" t="s">
        <v>318</v>
      </c>
      <c r="C12" s="242">
        <v>3</v>
      </c>
      <c r="D12" s="183" t="s">
        <v>12</v>
      </c>
      <c r="E12" s="243">
        <f>SUM(G12,I12,K12,M12,O12,Q12,S12,U12,W12,Y12,AA12,AC12)</f>
        <v>13.875</v>
      </c>
      <c r="F12" s="244">
        <f>RANK(E12,$E$4:$E$54)</f>
        <v>9</v>
      </c>
      <c r="G12" s="245">
        <v>12.375</v>
      </c>
      <c r="H12" s="20">
        <v>32</v>
      </c>
      <c r="I12" s="184">
        <f>IF(H12="","",VLOOKUP(H12,H$58:I$81,2))</f>
        <v>1.5</v>
      </c>
      <c r="J12" s="20"/>
      <c r="K12" s="184" t="str">
        <f>IF(J12="","",VLOOKUP(J12,J$58:K$81,2))</f>
        <v/>
      </c>
      <c r="L12" s="20"/>
      <c r="M12" s="184" t="str">
        <f>IF(L12="","",VLOOKUP(L12,L$58:M$81,2))</f>
        <v/>
      </c>
      <c r="N12" s="20"/>
      <c r="O12" s="184" t="str">
        <f>IF(N12="","",VLOOKUP(N12,N$58:O$81,2))</f>
        <v/>
      </c>
      <c r="P12" s="20"/>
      <c r="Q12" s="184" t="str">
        <f>IF(P12="","",VLOOKUP(P12,P$58:Q$81,2))</f>
        <v/>
      </c>
      <c r="R12" s="20"/>
      <c r="S12" s="184" t="str">
        <f>IF(R12="","",VLOOKUP(R12,R$58:S$81,2))</f>
        <v/>
      </c>
      <c r="T12" s="20"/>
      <c r="U12" s="184" t="str">
        <f>IF(T12="","",VLOOKUP(T12,T$58:U$81,2))</f>
        <v/>
      </c>
      <c r="V12" s="20"/>
      <c r="W12" s="184" t="str">
        <f>IF(V12="","",VLOOKUP(V12,V$58:W$81,2))</f>
        <v/>
      </c>
      <c r="X12" s="20"/>
      <c r="Y12" s="184" t="str">
        <f>IF(X12="","",VLOOKUP(X12,X$58:Y$81,2))</f>
        <v/>
      </c>
      <c r="Z12" s="20"/>
      <c r="AA12" s="184" t="str">
        <f>IF(Z12="","",VLOOKUP(Z12,Z$58:AA$81,2))</f>
        <v/>
      </c>
      <c r="AB12" s="20"/>
      <c r="AC12" s="184" t="str">
        <f>IF(AB12="","",VLOOKUP(AB12,AB$58:AC$81,2))</f>
        <v/>
      </c>
    </row>
    <row r="13" spans="1:29" ht="15.95" customHeight="1" x14ac:dyDescent="0.15">
      <c r="A13" s="236">
        <v>10</v>
      </c>
      <c r="B13" s="176" t="s">
        <v>64</v>
      </c>
      <c r="C13" s="242">
        <v>1</v>
      </c>
      <c r="D13" s="183" t="s">
        <v>322</v>
      </c>
      <c r="E13" s="243">
        <f>SUM(G13,I13,K13,M13,O13,Q13,S13,U13,W13,Y13,AA13,AC13)</f>
        <v>11</v>
      </c>
      <c r="F13" s="244">
        <f>RANK(E13,$E$4:$E$54)</f>
        <v>10</v>
      </c>
      <c r="G13" s="245">
        <v>5</v>
      </c>
      <c r="H13" s="20">
        <v>8</v>
      </c>
      <c r="I13" s="184">
        <f>IF(H13="","",VLOOKUP(H13,H$58:I$81,2))</f>
        <v>6</v>
      </c>
      <c r="J13" s="20"/>
      <c r="K13" s="184" t="str">
        <f>IF(J13="","",VLOOKUP(J13,J$58:K$81,2))</f>
        <v/>
      </c>
      <c r="L13" s="20"/>
      <c r="M13" s="184" t="str">
        <f>IF(L13="","",VLOOKUP(L13,L$58:M$81,2))</f>
        <v/>
      </c>
      <c r="N13" s="20"/>
      <c r="O13" s="184" t="str">
        <f>IF(N13="","",VLOOKUP(N13,N$58:O$81,2))</f>
        <v/>
      </c>
      <c r="P13" s="20"/>
      <c r="Q13" s="184" t="str">
        <f>IF(P13="","",VLOOKUP(P13,P$58:Q$81,2))</f>
        <v/>
      </c>
      <c r="R13" s="20"/>
      <c r="S13" s="184" t="str">
        <f>IF(R13="","",VLOOKUP(R13,R$58:S$81,2))</f>
        <v/>
      </c>
      <c r="T13" s="20"/>
      <c r="U13" s="184" t="str">
        <f>IF(T13="","",VLOOKUP(T13,T$58:U$81,2))</f>
        <v/>
      </c>
      <c r="V13" s="20"/>
      <c r="W13" s="184" t="str">
        <f>IF(V13="","",VLOOKUP(V13,V$58:W$81,2))</f>
        <v/>
      </c>
      <c r="X13" s="20"/>
      <c r="Y13" s="184" t="str">
        <f>IF(X13="","",VLOOKUP(X13,X$58:Y$81,2))</f>
        <v/>
      </c>
      <c r="Z13" s="20"/>
      <c r="AA13" s="184" t="str">
        <f>IF(Z13="","",VLOOKUP(Z13,Z$58:AA$81,2))</f>
        <v/>
      </c>
      <c r="AB13" s="20"/>
      <c r="AC13" s="184" t="str">
        <f>IF(AB13="","",VLOOKUP(AB13,AB$58:AC$81,2))</f>
        <v/>
      </c>
    </row>
    <row r="14" spans="1:29" ht="15.95" customHeight="1" x14ac:dyDescent="0.15">
      <c r="A14" s="236">
        <v>11</v>
      </c>
      <c r="B14" s="176" t="s">
        <v>124</v>
      </c>
      <c r="C14" s="242">
        <v>3</v>
      </c>
      <c r="D14" s="183" t="s">
        <v>11</v>
      </c>
      <c r="E14" s="243">
        <f>SUM(G14,I14,K14,M14,O14,Q14,S14,U14,W14,Y14,AA14,AC14)</f>
        <v>9.875</v>
      </c>
      <c r="F14" s="244">
        <f>RANK(E14,$E$4:$E$54)</f>
        <v>11</v>
      </c>
      <c r="G14" s="245">
        <v>6.875</v>
      </c>
      <c r="H14" s="20">
        <v>16</v>
      </c>
      <c r="I14" s="184">
        <f>IF(H14="","",VLOOKUP(H14,H$58:I$81,2))</f>
        <v>3</v>
      </c>
      <c r="J14" s="20"/>
      <c r="K14" s="184" t="str">
        <f>IF(J14="","",VLOOKUP(J14,J$58:K$81,2))</f>
        <v/>
      </c>
      <c r="L14" s="20"/>
      <c r="M14" s="184" t="str">
        <f>IF(L14="","",VLOOKUP(L14,L$58:M$81,2))</f>
        <v/>
      </c>
      <c r="N14" s="20"/>
      <c r="O14" s="184" t="str">
        <f>IF(N14="","",VLOOKUP(N14,N$58:O$81,2))</f>
        <v/>
      </c>
      <c r="P14" s="20"/>
      <c r="Q14" s="184" t="str">
        <f>IF(P14="","",VLOOKUP(P14,P$58:Q$81,2))</f>
        <v/>
      </c>
      <c r="R14" s="20"/>
      <c r="S14" s="184" t="str">
        <f>IF(R14="","",VLOOKUP(R14,R$58:S$81,2))</f>
        <v/>
      </c>
      <c r="T14" s="20"/>
      <c r="U14" s="184" t="str">
        <f>IF(T14="","",VLOOKUP(T14,T$58:U$81,2))</f>
        <v/>
      </c>
      <c r="V14" s="20"/>
      <c r="W14" s="184" t="str">
        <f>IF(V14="","",VLOOKUP(V14,V$58:W$81,2))</f>
        <v/>
      </c>
      <c r="X14" s="20"/>
      <c r="Y14" s="184" t="str">
        <f>IF(X14="","",VLOOKUP(X14,X$58:Y$81,2))</f>
        <v/>
      </c>
      <c r="Z14" s="20"/>
      <c r="AA14" s="184" t="str">
        <f>IF(Z14="","",VLOOKUP(Z14,Z$58:AA$81,2))</f>
        <v/>
      </c>
      <c r="AB14" s="20"/>
      <c r="AC14" s="184" t="str">
        <f>IF(AB14="","",VLOOKUP(AB14,AB$58:AC$81,2))</f>
        <v/>
      </c>
    </row>
    <row r="15" spans="1:29" ht="15.95" customHeight="1" x14ac:dyDescent="0.15">
      <c r="A15" s="236">
        <v>12</v>
      </c>
      <c r="B15" s="176" t="s">
        <v>211</v>
      </c>
      <c r="C15" s="242">
        <v>3</v>
      </c>
      <c r="D15" s="183" t="s">
        <v>11</v>
      </c>
      <c r="E15" s="243">
        <f>SUM(G15,I15,K15,M15,O15,Q15,S15,U15,W15,Y15,AA15,AC15)</f>
        <v>7.75</v>
      </c>
      <c r="F15" s="244">
        <f>RANK(E15,$E$4:$E$54)</f>
        <v>12</v>
      </c>
      <c r="G15" s="245">
        <v>4.75</v>
      </c>
      <c r="H15" s="20">
        <v>16</v>
      </c>
      <c r="I15" s="184">
        <f>IF(H15="","",VLOOKUP(H15,H$58:I$81,2))</f>
        <v>3</v>
      </c>
      <c r="J15" s="20"/>
      <c r="K15" s="184" t="str">
        <f>IF(J15="","",VLOOKUP(J15,J$58:K$81,2))</f>
        <v/>
      </c>
      <c r="L15" s="20"/>
      <c r="M15" s="184" t="str">
        <f>IF(L15="","",VLOOKUP(L15,L$58:M$81,2))</f>
        <v/>
      </c>
      <c r="N15" s="20"/>
      <c r="O15" s="184" t="str">
        <f>IF(N15="","",VLOOKUP(N15,N$58:O$81,2))</f>
        <v/>
      </c>
      <c r="P15" s="20"/>
      <c r="Q15" s="184" t="str">
        <f>IF(P15="","",VLOOKUP(P15,P$58:Q$81,2))</f>
        <v/>
      </c>
      <c r="R15" s="20"/>
      <c r="S15" s="184" t="str">
        <f>IF(R15="","",VLOOKUP(R15,R$58:S$81,2))</f>
        <v/>
      </c>
      <c r="T15" s="20"/>
      <c r="U15" s="184" t="str">
        <f>IF(T15="","",VLOOKUP(T15,T$58:U$81,2))</f>
        <v/>
      </c>
      <c r="V15" s="20"/>
      <c r="W15" s="184" t="str">
        <f>IF(V15="","",VLOOKUP(V15,V$58:W$81,2))</f>
        <v/>
      </c>
      <c r="X15" s="20"/>
      <c r="Y15" s="184" t="str">
        <f>IF(X15="","",VLOOKUP(X15,X$58:Y$81,2))</f>
        <v/>
      </c>
      <c r="Z15" s="20"/>
      <c r="AA15" s="184" t="str">
        <f>IF(Z15="","",VLOOKUP(Z15,Z$58:AA$81,2))</f>
        <v/>
      </c>
      <c r="AB15" s="20"/>
      <c r="AC15" s="184" t="str">
        <f>IF(AB15="","",VLOOKUP(AB15,AB$58:AC$81,2))</f>
        <v/>
      </c>
    </row>
    <row r="16" spans="1:29" ht="15.95" customHeight="1" x14ac:dyDescent="0.15">
      <c r="A16" s="236">
        <v>13</v>
      </c>
      <c r="B16" s="176" t="s">
        <v>21</v>
      </c>
      <c r="C16" s="242">
        <v>3</v>
      </c>
      <c r="D16" s="183" t="s">
        <v>11</v>
      </c>
      <c r="E16" s="243">
        <f>SUM(G16,I16,K16,M16,O16,Q16,S16,U16,W16,Y16,AA16,AC16)</f>
        <v>7.375</v>
      </c>
      <c r="F16" s="244">
        <f>RANK(E16,$E$4:$E$54)</f>
        <v>13</v>
      </c>
      <c r="G16" s="245">
        <v>4.375</v>
      </c>
      <c r="H16" s="20">
        <v>16</v>
      </c>
      <c r="I16" s="184">
        <f>IF(H16="","",VLOOKUP(H16,H$58:I$81,2))</f>
        <v>3</v>
      </c>
      <c r="J16" s="20"/>
      <c r="K16" s="184" t="str">
        <f>IF(J16="","",VLOOKUP(J16,J$58:K$81,2))</f>
        <v/>
      </c>
      <c r="L16" s="20"/>
      <c r="M16" s="184" t="str">
        <f>IF(L16="","",VLOOKUP(L16,L$58:M$81,2))</f>
        <v/>
      </c>
      <c r="N16" s="20"/>
      <c r="O16" s="184" t="str">
        <f>IF(N16="","",VLOOKUP(N16,N$58:O$81,2))</f>
        <v/>
      </c>
      <c r="P16" s="20"/>
      <c r="Q16" s="184" t="str">
        <f>IF(P16="","",VLOOKUP(P16,P$58:Q$81,2))</f>
        <v/>
      </c>
      <c r="R16" s="20"/>
      <c r="S16" s="184" t="str">
        <f>IF(R16="","",VLOOKUP(R16,R$58:S$81,2))</f>
        <v/>
      </c>
      <c r="T16" s="20"/>
      <c r="U16" s="184" t="str">
        <f>IF(T16="","",VLOOKUP(T16,T$58:U$81,2))</f>
        <v/>
      </c>
      <c r="V16" s="20"/>
      <c r="W16" s="184" t="str">
        <f>IF(V16="","",VLOOKUP(V16,V$58:W$81,2))</f>
        <v/>
      </c>
      <c r="X16" s="20"/>
      <c r="Y16" s="184" t="str">
        <f>IF(X16="","",VLOOKUP(X16,X$58:Y$81,2))</f>
        <v/>
      </c>
      <c r="Z16" s="20"/>
      <c r="AA16" s="184" t="str">
        <f>IF(Z16="","",VLOOKUP(Z16,Z$58:AA$81,2))</f>
        <v/>
      </c>
      <c r="AB16" s="20"/>
      <c r="AC16" s="184" t="str">
        <f>IF(AB16="","",VLOOKUP(AB16,AB$58:AC$81,2))</f>
        <v/>
      </c>
    </row>
    <row r="17" spans="1:29" ht="15.95" customHeight="1" x14ac:dyDescent="0.15">
      <c r="A17" s="236">
        <v>14</v>
      </c>
      <c r="B17" s="176" t="s">
        <v>126</v>
      </c>
      <c r="C17" s="242">
        <v>3</v>
      </c>
      <c r="D17" s="183" t="s">
        <v>12</v>
      </c>
      <c r="E17" s="243">
        <f>SUM(G17,I17,K17,M17,O17,Q17,S17,U17,W17,Y17,AA17,AC17)</f>
        <v>6.625</v>
      </c>
      <c r="F17" s="244">
        <f>RANK(E17,$E$4:$E$54)</f>
        <v>14</v>
      </c>
      <c r="G17" s="245">
        <v>5.125</v>
      </c>
      <c r="H17" s="20">
        <v>32</v>
      </c>
      <c r="I17" s="184">
        <f>IF(H17="","",VLOOKUP(H17,H$58:I$81,2))</f>
        <v>1.5</v>
      </c>
      <c r="J17" s="20"/>
      <c r="K17" s="184" t="str">
        <f>IF(J17="","",VLOOKUP(J17,J$58:K$81,2))</f>
        <v/>
      </c>
      <c r="L17" s="20"/>
      <c r="M17" s="184" t="str">
        <f>IF(L17="","",VLOOKUP(L17,L$58:M$81,2))</f>
        <v/>
      </c>
      <c r="N17" s="20"/>
      <c r="O17" s="184" t="str">
        <f>IF(N17="","",VLOOKUP(N17,N$58:O$81,2))</f>
        <v/>
      </c>
      <c r="P17" s="20"/>
      <c r="Q17" s="184" t="str">
        <f>IF(P17="","",VLOOKUP(P17,P$58:Q$81,2))</f>
        <v/>
      </c>
      <c r="R17" s="20"/>
      <c r="S17" s="184" t="str">
        <f>IF(R17="","",VLOOKUP(R17,R$58:S$81,2))</f>
        <v/>
      </c>
      <c r="T17" s="20"/>
      <c r="U17" s="184" t="str">
        <f>IF(T17="","",VLOOKUP(T17,T$58:U$81,2))</f>
        <v/>
      </c>
      <c r="V17" s="20"/>
      <c r="W17" s="184" t="str">
        <f>IF(V17="","",VLOOKUP(V17,V$58:W$81,2))</f>
        <v/>
      </c>
      <c r="X17" s="20"/>
      <c r="Y17" s="184" t="str">
        <f>IF(X17="","",VLOOKUP(X17,X$58:Y$81,2))</f>
        <v/>
      </c>
      <c r="Z17" s="20"/>
      <c r="AA17" s="184" t="str">
        <f>IF(Z17="","",VLOOKUP(Z17,Z$58:AA$81,2))</f>
        <v/>
      </c>
      <c r="AB17" s="20"/>
      <c r="AC17" s="184" t="str">
        <f>IF(AB17="","",VLOOKUP(AB17,AB$58:AC$81,2))</f>
        <v/>
      </c>
    </row>
    <row r="18" spans="1:29" ht="15.95" customHeight="1" x14ac:dyDescent="0.15">
      <c r="A18" s="236">
        <v>15</v>
      </c>
      <c r="B18" s="176" t="s">
        <v>213</v>
      </c>
      <c r="C18" s="242">
        <v>2</v>
      </c>
      <c r="D18" s="183" t="s">
        <v>48</v>
      </c>
      <c r="E18" s="243">
        <f>SUM(G18,I18,K18,M18,O18,Q18,S18,U18,W18,Y18,AA18,AC18)</f>
        <v>6.5</v>
      </c>
      <c r="F18" s="244">
        <f>RANK(E18,$E$4:$E$54)</f>
        <v>15</v>
      </c>
      <c r="G18" s="245">
        <v>3.5</v>
      </c>
      <c r="H18" s="20">
        <v>16</v>
      </c>
      <c r="I18" s="184">
        <f>IF(H18="","",VLOOKUP(H18,H$58:I$81,2))</f>
        <v>3</v>
      </c>
      <c r="J18" s="20"/>
      <c r="K18" s="184" t="str">
        <f>IF(J18="","",VLOOKUP(J18,J$58:K$81,2))</f>
        <v/>
      </c>
      <c r="L18" s="20"/>
      <c r="M18" s="184" t="str">
        <f>IF(L18="","",VLOOKUP(L18,L$58:M$81,2))</f>
        <v/>
      </c>
      <c r="N18" s="20"/>
      <c r="O18" s="184" t="str">
        <f>IF(N18="","",VLOOKUP(N18,N$58:O$81,2))</f>
        <v/>
      </c>
      <c r="P18" s="20"/>
      <c r="Q18" s="184" t="str">
        <f>IF(P18="","",VLOOKUP(P18,P$58:Q$81,2))</f>
        <v/>
      </c>
      <c r="R18" s="20"/>
      <c r="S18" s="184" t="str">
        <f>IF(R18="","",VLOOKUP(R18,R$58:S$81,2))</f>
        <v/>
      </c>
      <c r="T18" s="20"/>
      <c r="U18" s="184" t="str">
        <f>IF(T18="","",VLOOKUP(T18,T$58:U$81,2))</f>
        <v/>
      </c>
      <c r="V18" s="20"/>
      <c r="W18" s="184" t="str">
        <f>IF(V18="","",VLOOKUP(V18,V$58:W$81,2))</f>
        <v/>
      </c>
      <c r="X18" s="20"/>
      <c r="Y18" s="184" t="str">
        <f>IF(X18="","",VLOOKUP(X18,X$58:Y$81,2))</f>
        <v/>
      </c>
      <c r="Z18" s="20"/>
      <c r="AA18" s="184" t="str">
        <f>IF(Z18="","",VLOOKUP(Z18,Z$58:AA$81,2))</f>
        <v/>
      </c>
      <c r="AB18" s="20"/>
      <c r="AC18" s="184" t="str">
        <f>IF(AB18="","",VLOOKUP(AB18,AB$58:AC$81,2))</f>
        <v/>
      </c>
    </row>
    <row r="19" spans="1:29" ht="15.95" customHeight="1" x14ac:dyDescent="0.15">
      <c r="A19" s="236">
        <v>16</v>
      </c>
      <c r="B19" s="176" t="s">
        <v>125</v>
      </c>
      <c r="C19" s="242">
        <v>3</v>
      </c>
      <c r="D19" s="183" t="s">
        <v>6</v>
      </c>
      <c r="E19" s="243">
        <f>SUM(G19,I19,K19,M19,O19,Q19,S19,U19,W19,Y19,AA19,AC19)</f>
        <v>5.625</v>
      </c>
      <c r="F19" s="244">
        <f>RANK(E19,$E$4:$E$54)</f>
        <v>16</v>
      </c>
      <c r="G19" s="245">
        <v>5.625</v>
      </c>
      <c r="H19" s="20"/>
      <c r="I19" s="184" t="str">
        <f>IF(H19="","",VLOOKUP(H19,H$58:I$81,2))</f>
        <v/>
      </c>
      <c r="J19" s="20"/>
      <c r="K19" s="184" t="str">
        <f>IF(J19="","",VLOOKUP(J19,J$58:K$81,2))</f>
        <v/>
      </c>
      <c r="L19" s="20"/>
      <c r="M19" s="184" t="str">
        <f>IF(L19="","",VLOOKUP(L19,L$58:M$81,2))</f>
        <v/>
      </c>
      <c r="N19" s="20"/>
      <c r="O19" s="184" t="str">
        <f>IF(N19="","",VLOOKUP(N19,N$58:O$81,2))</f>
        <v/>
      </c>
      <c r="P19" s="20"/>
      <c r="Q19" s="184" t="str">
        <f>IF(P19="","",VLOOKUP(P19,P$58:Q$81,2))</f>
        <v/>
      </c>
      <c r="R19" s="20"/>
      <c r="S19" s="184" t="str">
        <f>IF(R19="","",VLOOKUP(R19,R$58:S$81,2))</f>
        <v/>
      </c>
      <c r="T19" s="20"/>
      <c r="U19" s="184" t="str">
        <f>IF(T19="","",VLOOKUP(T19,T$58:U$81,2))</f>
        <v/>
      </c>
      <c r="V19" s="20"/>
      <c r="W19" s="184" t="str">
        <f>IF(V19="","",VLOOKUP(V19,V$58:W$81,2))</f>
        <v/>
      </c>
      <c r="X19" s="20"/>
      <c r="Y19" s="184" t="str">
        <f>IF(X19="","",VLOOKUP(X19,X$58:Y$81,2))</f>
        <v/>
      </c>
      <c r="Z19" s="20"/>
      <c r="AA19" s="184" t="str">
        <f>IF(Z19="","",VLOOKUP(Z19,Z$58:AA$81,2))</f>
        <v/>
      </c>
      <c r="AB19" s="20"/>
      <c r="AC19" s="184" t="str">
        <f>IF(AB19="","",VLOOKUP(AB19,AB$58:AC$81,2))</f>
        <v/>
      </c>
    </row>
    <row r="20" spans="1:29" ht="15.95" customHeight="1" x14ac:dyDescent="0.15">
      <c r="A20" s="236">
        <v>17</v>
      </c>
      <c r="B20" s="176" t="s">
        <v>149</v>
      </c>
      <c r="C20" s="242">
        <v>2</v>
      </c>
      <c r="D20" s="183" t="s">
        <v>150</v>
      </c>
      <c r="E20" s="243">
        <f>SUM(G20,I20,K20,M20,O20,Q20,S20,U20,W20,Y20,AA20,AC20)</f>
        <v>4.5</v>
      </c>
      <c r="F20" s="244">
        <f>RANK(E20,$E$4:$E$54)</f>
        <v>17</v>
      </c>
      <c r="G20" s="245">
        <v>1.5</v>
      </c>
      <c r="H20" s="20">
        <v>16</v>
      </c>
      <c r="I20" s="184">
        <f>IF(H20="","",VLOOKUP(H20,H$58:I$81,2))</f>
        <v>3</v>
      </c>
      <c r="J20" s="20"/>
      <c r="K20" s="184" t="str">
        <f>IF(J20="","",VLOOKUP(J20,J$58:K$81,2))</f>
        <v/>
      </c>
      <c r="L20" s="20"/>
      <c r="M20" s="184" t="str">
        <f>IF(L20="","",VLOOKUP(L20,L$58:M$81,2))</f>
        <v/>
      </c>
      <c r="N20" s="20"/>
      <c r="O20" s="184" t="str">
        <f>IF(N20="","",VLOOKUP(N20,N$58:O$81,2))</f>
        <v/>
      </c>
      <c r="P20" s="20"/>
      <c r="Q20" s="184" t="str">
        <f>IF(P20="","",VLOOKUP(P20,P$58:Q$81,2))</f>
        <v/>
      </c>
      <c r="R20" s="20"/>
      <c r="S20" s="184" t="str">
        <f>IF(R20="","",VLOOKUP(R20,R$58:S$81,2))</f>
        <v/>
      </c>
      <c r="T20" s="20"/>
      <c r="U20" s="184" t="str">
        <f>IF(T20="","",VLOOKUP(T20,T$58:U$81,2))</f>
        <v/>
      </c>
      <c r="V20" s="20"/>
      <c r="W20" s="184" t="str">
        <f>IF(V20="","",VLOOKUP(V20,V$58:W$81,2))</f>
        <v/>
      </c>
      <c r="X20" s="20"/>
      <c r="Y20" s="184" t="str">
        <f>IF(X20="","",VLOOKUP(X20,X$58:Y$81,2))</f>
        <v/>
      </c>
      <c r="Z20" s="20"/>
      <c r="AA20" s="184" t="str">
        <f>IF(Z20="","",VLOOKUP(Z20,Z$58:AA$81,2))</f>
        <v/>
      </c>
      <c r="AB20" s="20"/>
      <c r="AC20" s="184" t="str">
        <f>IF(AB20="","",VLOOKUP(AB20,AB$58:AC$81,2))</f>
        <v/>
      </c>
    </row>
    <row r="21" spans="1:29" ht="15.95" customHeight="1" x14ac:dyDescent="0.15">
      <c r="A21" s="236">
        <v>18</v>
      </c>
      <c r="B21" s="176" t="s">
        <v>214</v>
      </c>
      <c r="C21" s="242">
        <v>2</v>
      </c>
      <c r="D21" s="183" t="s">
        <v>48</v>
      </c>
      <c r="E21" s="243">
        <f>SUM(G21,I21,K21,M21,O21,Q21,S21,U21,W21,Y21,AA21,AC21)</f>
        <v>4.5</v>
      </c>
      <c r="F21" s="244">
        <f>RANK(E21,$E$4:$E$54)</f>
        <v>17</v>
      </c>
      <c r="G21" s="245">
        <v>1.5</v>
      </c>
      <c r="H21" s="20">
        <v>16</v>
      </c>
      <c r="I21" s="184">
        <f>IF(H21="","",VLOOKUP(H21,H$58:I$81,2))</f>
        <v>3</v>
      </c>
      <c r="J21" s="20"/>
      <c r="K21" s="184" t="str">
        <f>IF(J21="","",VLOOKUP(J21,J$58:K$81,2))</f>
        <v/>
      </c>
      <c r="L21" s="20"/>
      <c r="M21" s="184" t="str">
        <f>IF(L21="","",VLOOKUP(L21,L$58:M$81,2))</f>
        <v/>
      </c>
      <c r="N21" s="20"/>
      <c r="O21" s="184" t="str">
        <f>IF(N21="","",VLOOKUP(N21,N$58:O$81,2))</f>
        <v/>
      </c>
      <c r="P21" s="20"/>
      <c r="Q21" s="184" t="str">
        <f>IF(P21="","",VLOOKUP(P21,P$58:Q$81,2))</f>
        <v/>
      </c>
      <c r="R21" s="20"/>
      <c r="S21" s="184" t="str">
        <f>IF(R21="","",VLOOKUP(R21,R$58:S$81,2))</f>
        <v/>
      </c>
      <c r="T21" s="20"/>
      <c r="U21" s="184" t="str">
        <f>IF(T21="","",VLOOKUP(T21,T$58:U$81,2))</f>
        <v/>
      </c>
      <c r="V21" s="20"/>
      <c r="W21" s="184" t="str">
        <f>IF(V21="","",VLOOKUP(V21,V$58:W$81,2))</f>
        <v/>
      </c>
      <c r="X21" s="20"/>
      <c r="Y21" s="184" t="str">
        <f>IF(X21="","",VLOOKUP(X21,X$58:Y$81,2))</f>
        <v/>
      </c>
      <c r="Z21" s="20"/>
      <c r="AA21" s="184" t="str">
        <f>IF(Z21="","",VLOOKUP(Z21,Z$58:AA$81,2))</f>
        <v/>
      </c>
      <c r="AB21" s="20"/>
      <c r="AC21" s="184" t="str">
        <f>IF(AB21="","",VLOOKUP(AB21,AB$58:AC$81,2))</f>
        <v/>
      </c>
    </row>
    <row r="22" spans="1:29" ht="15.95" customHeight="1" x14ac:dyDescent="0.15">
      <c r="A22" s="236">
        <v>19</v>
      </c>
      <c r="B22" s="176" t="s">
        <v>127</v>
      </c>
      <c r="C22" s="242">
        <v>3</v>
      </c>
      <c r="D22" s="183" t="s">
        <v>6</v>
      </c>
      <c r="E22" s="243">
        <f>SUM(G22,I22,K22,M22,O22,Q22,S22,U22,W22,Y22,AA22,AC22)</f>
        <v>4.125</v>
      </c>
      <c r="F22" s="244">
        <f>RANK(E22,$E$4:$E$54)</f>
        <v>19</v>
      </c>
      <c r="G22" s="245">
        <v>2.625</v>
      </c>
      <c r="H22" s="20">
        <v>32</v>
      </c>
      <c r="I22" s="184">
        <f>IF(H22="","",VLOOKUP(H22,H$58:I$81,2))</f>
        <v>1.5</v>
      </c>
      <c r="J22" s="20"/>
      <c r="K22" s="184" t="str">
        <f>IF(J22="","",VLOOKUP(J22,J$58:K$81,2))</f>
        <v/>
      </c>
      <c r="L22" s="20"/>
      <c r="M22" s="184" t="str">
        <f>IF(L22="","",VLOOKUP(L22,L$58:M$81,2))</f>
        <v/>
      </c>
      <c r="N22" s="20"/>
      <c r="O22" s="184" t="str">
        <f>IF(N22="","",VLOOKUP(N22,N$58:O$81,2))</f>
        <v/>
      </c>
      <c r="P22" s="20"/>
      <c r="Q22" s="184" t="str">
        <f>IF(P22="","",VLOOKUP(P22,P$58:Q$81,2))</f>
        <v/>
      </c>
      <c r="R22" s="20"/>
      <c r="S22" s="184" t="str">
        <f>IF(R22="","",VLOOKUP(R22,R$58:S$81,2))</f>
        <v/>
      </c>
      <c r="T22" s="20"/>
      <c r="U22" s="184" t="str">
        <f>IF(T22="","",VLOOKUP(T22,T$58:U$81,2))</f>
        <v/>
      </c>
      <c r="V22" s="20"/>
      <c r="W22" s="184" t="str">
        <f>IF(V22="","",VLOOKUP(V22,V$58:W$81,2))</f>
        <v/>
      </c>
      <c r="X22" s="20"/>
      <c r="Y22" s="184" t="str">
        <f>IF(X22="","",VLOOKUP(X22,X$58:Y$81,2))</f>
        <v/>
      </c>
      <c r="Z22" s="20"/>
      <c r="AA22" s="184" t="str">
        <f>IF(Z22="","",VLOOKUP(Z22,Z$58:AA$81,2))</f>
        <v/>
      </c>
      <c r="AB22" s="20"/>
      <c r="AC22" s="184" t="str">
        <f>IF(AB22="","",VLOOKUP(AB22,AB$58:AC$81,2))</f>
        <v/>
      </c>
    </row>
    <row r="23" spans="1:29" ht="15.95" customHeight="1" x14ac:dyDescent="0.15">
      <c r="A23" s="236">
        <v>20</v>
      </c>
      <c r="B23" s="176" t="s">
        <v>339</v>
      </c>
      <c r="C23" s="242">
        <v>1</v>
      </c>
      <c r="D23" s="183" t="s">
        <v>354</v>
      </c>
      <c r="E23" s="243">
        <f>SUM(G23,I23,K23,M23,O23,Q23,S23,U23,W23,Y23,AA23,AC23)</f>
        <v>3</v>
      </c>
      <c r="F23" s="244">
        <f>RANK(E23,$E$4:$E$54)</f>
        <v>20</v>
      </c>
      <c r="G23" s="245">
        <v>0</v>
      </c>
      <c r="H23" s="20">
        <v>16</v>
      </c>
      <c r="I23" s="184">
        <f>IF(H23="","",VLOOKUP(H23,H$58:I$81,2))</f>
        <v>3</v>
      </c>
      <c r="J23" s="20"/>
      <c r="K23" s="184" t="str">
        <f>IF(J23="","",VLOOKUP(J23,J$58:K$81,2))</f>
        <v/>
      </c>
      <c r="L23" s="20"/>
      <c r="M23" s="184" t="str">
        <f>IF(L23="","",VLOOKUP(L23,L$58:M$81,2))</f>
        <v/>
      </c>
      <c r="N23" s="20"/>
      <c r="O23" s="184" t="str">
        <f>IF(N23="","",VLOOKUP(N23,N$58:O$81,2))</f>
        <v/>
      </c>
      <c r="P23" s="20"/>
      <c r="Q23" s="184" t="str">
        <f>IF(P23="","",VLOOKUP(P23,P$58:Q$81,2))</f>
        <v/>
      </c>
      <c r="R23" s="20"/>
      <c r="S23" s="184" t="str">
        <f>IF(R23="","",VLOOKUP(R23,R$58:S$81,2))</f>
        <v/>
      </c>
      <c r="T23" s="20"/>
      <c r="U23" s="184" t="str">
        <f>IF(T23="","",VLOOKUP(T23,T$58:U$81,2))</f>
        <v/>
      </c>
      <c r="V23" s="20"/>
      <c r="W23" s="184" t="str">
        <f>IF(V23="","",VLOOKUP(V23,V$58:W$81,2))</f>
        <v/>
      </c>
      <c r="X23" s="20"/>
      <c r="Y23" s="184" t="str">
        <f>IF(X23="","",VLOOKUP(X23,X$58:Y$81,2))</f>
        <v/>
      </c>
      <c r="Z23" s="20"/>
      <c r="AA23" s="184" t="str">
        <f>IF(Z23="","",VLOOKUP(Z23,Z$58:AA$81,2))</f>
        <v/>
      </c>
      <c r="AB23" s="20"/>
      <c r="AC23" s="184" t="str">
        <f>IF(AB23="","",VLOOKUP(AB23,AB$58:AC$81,2))</f>
        <v/>
      </c>
    </row>
    <row r="24" spans="1:29" ht="15.95" customHeight="1" x14ac:dyDescent="0.15">
      <c r="A24" s="236">
        <v>21</v>
      </c>
      <c r="B24" s="176" t="s">
        <v>132</v>
      </c>
      <c r="C24" s="242">
        <v>2</v>
      </c>
      <c r="D24" s="183" t="s">
        <v>85</v>
      </c>
      <c r="E24" s="243">
        <f>SUM(G24,I24,K24,M24,O24,Q24,S24,U24,W24,Y24,AA24,AC24)</f>
        <v>2.75</v>
      </c>
      <c r="F24" s="244">
        <f>RANK(E24,$E$4:$E$54)</f>
        <v>21</v>
      </c>
      <c r="G24" s="245">
        <v>1.25</v>
      </c>
      <c r="H24" s="20">
        <v>32</v>
      </c>
      <c r="I24" s="184">
        <f>IF(H24="","",VLOOKUP(H24,H$58:I$81,2))</f>
        <v>1.5</v>
      </c>
      <c r="J24" s="20"/>
      <c r="K24" s="184" t="str">
        <f>IF(J24="","",VLOOKUP(J24,J$58:K$81,2))</f>
        <v/>
      </c>
      <c r="L24" s="20"/>
      <c r="M24" s="184" t="str">
        <f>IF(L24="","",VLOOKUP(L24,L$58:M$81,2))</f>
        <v/>
      </c>
      <c r="N24" s="20"/>
      <c r="O24" s="184" t="str">
        <f>IF(N24="","",VLOOKUP(N24,N$58:O$81,2))</f>
        <v/>
      </c>
      <c r="P24" s="20"/>
      <c r="Q24" s="184" t="str">
        <f>IF(P24="","",VLOOKUP(P24,P$58:Q$81,2))</f>
        <v/>
      </c>
      <c r="R24" s="20"/>
      <c r="S24" s="184" t="str">
        <f>IF(R24="","",VLOOKUP(R24,R$58:S$81,2))</f>
        <v/>
      </c>
      <c r="T24" s="20"/>
      <c r="U24" s="184" t="str">
        <f>IF(T24="","",VLOOKUP(T24,T$58:U$81,2))</f>
        <v/>
      </c>
      <c r="V24" s="20"/>
      <c r="W24" s="184" t="str">
        <f>IF(V24="","",VLOOKUP(V24,V$58:W$81,2))</f>
        <v/>
      </c>
      <c r="X24" s="20"/>
      <c r="Y24" s="184" t="str">
        <f>IF(X24="","",VLOOKUP(X24,X$58:Y$81,2))</f>
        <v/>
      </c>
      <c r="Z24" s="20"/>
      <c r="AA24" s="184" t="str">
        <f>IF(Z24="","",VLOOKUP(Z24,Z$58:AA$81,2))</f>
        <v/>
      </c>
      <c r="AB24" s="20"/>
      <c r="AC24" s="184" t="str">
        <f>IF(AB24="","",VLOOKUP(AB24,AB$58:AC$81,2))</f>
        <v/>
      </c>
    </row>
    <row r="25" spans="1:29" ht="15.95" customHeight="1" x14ac:dyDescent="0.15">
      <c r="A25" s="236">
        <v>22</v>
      </c>
      <c r="B25" s="176" t="s">
        <v>237</v>
      </c>
      <c r="C25" s="242">
        <v>3</v>
      </c>
      <c r="D25" s="183" t="s">
        <v>174</v>
      </c>
      <c r="E25" s="243">
        <f>SUM(G25,I25,K25,M25,O25,Q25,S25,U25,W25,Y25,AA25,AC25)</f>
        <v>2.5</v>
      </c>
      <c r="F25" s="244">
        <f>RANK(E25,$E$4:$E$54)</f>
        <v>22</v>
      </c>
      <c r="G25" s="245">
        <v>1</v>
      </c>
      <c r="H25" s="20">
        <v>32</v>
      </c>
      <c r="I25" s="184">
        <f>IF(H25="","",VLOOKUP(H25,H$58:I$81,2))</f>
        <v>1.5</v>
      </c>
      <c r="J25" s="20"/>
      <c r="K25" s="184" t="str">
        <f>IF(J25="","",VLOOKUP(J25,J$58:K$81,2))</f>
        <v/>
      </c>
      <c r="L25" s="20"/>
      <c r="M25" s="184" t="str">
        <f>IF(L25="","",VLOOKUP(L25,L$58:M$81,2))</f>
        <v/>
      </c>
      <c r="N25" s="20"/>
      <c r="O25" s="184" t="str">
        <f>IF(N25="","",VLOOKUP(N25,N$58:O$81,2))</f>
        <v/>
      </c>
      <c r="P25" s="20"/>
      <c r="Q25" s="184" t="str">
        <f>IF(P25="","",VLOOKUP(P25,P$58:Q$81,2))</f>
        <v/>
      </c>
      <c r="R25" s="20"/>
      <c r="S25" s="184" t="str">
        <f>IF(R25="","",VLOOKUP(R25,R$58:S$81,2))</f>
        <v/>
      </c>
      <c r="T25" s="20"/>
      <c r="U25" s="184" t="str">
        <f>IF(T25="","",VLOOKUP(T25,T$58:U$81,2))</f>
        <v/>
      </c>
      <c r="V25" s="20"/>
      <c r="W25" s="184" t="str">
        <f>IF(V25="","",VLOOKUP(V25,V$58:W$81,2))</f>
        <v/>
      </c>
      <c r="X25" s="20"/>
      <c r="Y25" s="184" t="str">
        <f>IF(X25="","",VLOOKUP(X25,X$58:Y$81,2))</f>
        <v/>
      </c>
      <c r="Z25" s="20"/>
      <c r="AA25" s="184" t="str">
        <f>IF(Z25="","",VLOOKUP(Z25,Z$58:AA$81,2))</f>
        <v/>
      </c>
      <c r="AB25" s="20"/>
      <c r="AC25" s="184" t="str">
        <f>IF(AB25="","",VLOOKUP(AB25,AB$58:AC$81,2))</f>
        <v/>
      </c>
    </row>
    <row r="26" spans="1:29" ht="15.95" customHeight="1" x14ac:dyDescent="0.15">
      <c r="A26" s="236">
        <v>23</v>
      </c>
      <c r="B26" s="176" t="s">
        <v>133</v>
      </c>
      <c r="C26" s="242">
        <v>3</v>
      </c>
      <c r="D26" s="183" t="s">
        <v>14</v>
      </c>
      <c r="E26" s="243">
        <f>SUM(G26,I26,K26,M26,O26,Q26,S26,U26,W26,Y26,AA26,AC26)</f>
        <v>2.5</v>
      </c>
      <c r="F26" s="244">
        <f>RANK(E26,$E$4:$E$54)</f>
        <v>22</v>
      </c>
      <c r="G26" s="245">
        <v>1</v>
      </c>
      <c r="H26" s="20">
        <v>32</v>
      </c>
      <c r="I26" s="184">
        <f>IF(H26="","",VLOOKUP(H26,H$58:I$81,2))</f>
        <v>1.5</v>
      </c>
      <c r="J26" s="20"/>
      <c r="K26" s="184" t="str">
        <f>IF(J26="","",VLOOKUP(J26,J$58:K$81,2))</f>
        <v/>
      </c>
      <c r="L26" s="20"/>
      <c r="M26" s="184" t="str">
        <f>IF(L26="","",VLOOKUP(L26,L$58:M$81,2))</f>
        <v/>
      </c>
      <c r="N26" s="20"/>
      <c r="O26" s="184" t="str">
        <f>IF(N26="","",VLOOKUP(N26,N$58:O$81,2))</f>
        <v/>
      </c>
      <c r="P26" s="20"/>
      <c r="Q26" s="184" t="str">
        <f>IF(P26="","",VLOOKUP(P26,P$58:Q$81,2))</f>
        <v/>
      </c>
      <c r="R26" s="20"/>
      <c r="S26" s="184" t="str">
        <f>IF(R26="","",VLOOKUP(R26,R$58:S$81,2))</f>
        <v/>
      </c>
      <c r="T26" s="20"/>
      <c r="U26" s="184" t="str">
        <f>IF(T26="","",VLOOKUP(T26,T$58:U$81,2))</f>
        <v/>
      </c>
      <c r="V26" s="20"/>
      <c r="W26" s="184" t="str">
        <f>IF(V26="","",VLOOKUP(V26,V$58:W$81,2))</f>
        <v/>
      </c>
      <c r="X26" s="20"/>
      <c r="Y26" s="184" t="str">
        <f>IF(X26="","",VLOOKUP(X26,X$58:Y$81,2))</f>
        <v/>
      </c>
      <c r="Z26" s="20"/>
      <c r="AA26" s="184" t="str">
        <f>IF(Z26="","",VLOOKUP(Z26,Z$58:AA$81,2))</f>
        <v/>
      </c>
      <c r="AB26" s="20"/>
      <c r="AC26" s="184" t="str">
        <f>IF(AB26="","",VLOOKUP(AB26,AB$58:AC$81,2))</f>
        <v/>
      </c>
    </row>
    <row r="27" spans="1:29" ht="15.95" customHeight="1" x14ac:dyDescent="0.15">
      <c r="A27" s="236">
        <v>24</v>
      </c>
      <c r="B27" s="176" t="s">
        <v>160</v>
      </c>
      <c r="C27" s="242">
        <v>2</v>
      </c>
      <c r="D27" s="183" t="s">
        <v>23</v>
      </c>
      <c r="E27" s="243">
        <f>SUM(G27,I27,K27,M27,O27,Q27,S27,U27,W27,Y27,AA27,AC27)</f>
        <v>2.25</v>
      </c>
      <c r="F27" s="244">
        <f>RANK(E27,$E$4:$E$54)</f>
        <v>24</v>
      </c>
      <c r="G27" s="245">
        <v>0.75</v>
      </c>
      <c r="H27" s="20">
        <v>32</v>
      </c>
      <c r="I27" s="184">
        <f>IF(H27="","",VLOOKUP(H27,H$58:I$81,2))</f>
        <v>1.5</v>
      </c>
      <c r="J27" s="20"/>
      <c r="K27" s="184" t="str">
        <f>IF(J27="","",VLOOKUP(J27,J$58:K$81,2))</f>
        <v/>
      </c>
      <c r="L27" s="20"/>
      <c r="M27" s="184" t="str">
        <f>IF(L27="","",VLOOKUP(L27,L$58:M$81,2))</f>
        <v/>
      </c>
      <c r="N27" s="20"/>
      <c r="O27" s="184" t="str">
        <f>IF(N27="","",VLOOKUP(N27,N$58:O$81,2))</f>
        <v/>
      </c>
      <c r="P27" s="20"/>
      <c r="Q27" s="184" t="str">
        <f>IF(P27="","",VLOOKUP(P27,P$58:Q$81,2))</f>
        <v/>
      </c>
      <c r="R27" s="20"/>
      <c r="S27" s="184" t="str">
        <f>IF(R27="","",VLOOKUP(R27,R$58:S$81,2))</f>
        <v/>
      </c>
      <c r="T27" s="20"/>
      <c r="U27" s="184" t="str">
        <f>IF(T27="","",VLOOKUP(T27,T$58:U$81,2))</f>
        <v/>
      </c>
      <c r="V27" s="20"/>
      <c r="W27" s="184" t="str">
        <f>IF(V27="","",VLOOKUP(V27,V$58:W$81,2))</f>
        <v/>
      </c>
      <c r="X27" s="20"/>
      <c r="Y27" s="184" t="str">
        <f>IF(X27="","",VLOOKUP(X27,X$58:Y$81,2))</f>
        <v/>
      </c>
      <c r="Z27" s="20"/>
      <c r="AA27" s="184" t="str">
        <f>IF(Z27="","",VLOOKUP(Z27,Z$58:AA$81,2))</f>
        <v/>
      </c>
      <c r="AB27" s="20"/>
      <c r="AC27" s="184" t="str">
        <f>IF(AB27="","",VLOOKUP(AB27,AB$58:AC$81,2))</f>
        <v/>
      </c>
    </row>
    <row r="28" spans="1:29" ht="15.95" customHeight="1" x14ac:dyDescent="0.15">
      <c r="A28" s="236">
        <v>25</v>
      </c>
      <c r="B28" s="176" t="s">
        <v>151</v>
      </c>
      <c r="C28" s="242">
        <v>2</v>
      </c>
      <c r="D28" s="183" t="s">
        <v>75</v>
      </c>
      <c r="E28" s="243">
        <f>SUM(G28,I28,K28,M28,O28,Q28,S28,U28,W28,Y28,AA28,AC28)</f>
        <v>2.25</v>
      </c>
      <c r="F28" s="244">
        <f>RANK(E28,$E$4:$E$54)</f>
        <v>24</v>
      </c>
      <c r="G28" s="245">
        <v>0.75</v>
      </c>
      <c r="H28" s="20">
        <v>32</v>
      </c>
      <c r="I28" s="184">
        <f>IF(H28="","",VLOOKUP(H28,H$58:I$81,2))</f>
        <v>1.5</v>
      </c>
      <c r="J28" s="20"/>
      <c r="K28" s="184" t="str">
        <f>IF(J28="","",VLOOKUP(J28,J$58:K$81,2))</f>
        <v/>
      </c>
      <c r="L28" s="20"/>
      <c r="M28" s="184" t="str">
        <f>IF(L28="","",VLOOKUP(L28,L$58:M$81,2))</f>
        <v/>
      </c>
      <c r="N28" s="20"/>
      <c r="O28" s="184" t="str">
        <f>IF(N28="","",VLOOKUP(N28,N$58:O$81,2))</f>
        <v/>
      </c>
      <c r="P28" s="20"/>
      <c r="Q28" s="184" t="str">
        <f>IF(P28="","",VLOOKUP(P28,P$58:Q$81,2))</f>
        <v/>
      </c>
      <c r="R28" s="20"/>
      <c r="S28" s="184" t="str">
        <f>IF(R28="","",VLOOKUP(R28,R$58:S$81,2))</f>
        <v/>
      </c>
      <c r="T28" s="20"/>
      <c r="U28" s="184" t="str">
        <f>IF(T28="","",VLOOKUP(T28,T$58:U$81,2))</f>
        <v/>
      </c>
      <c r="V28" s="20"/>
      <c r="W28" s="184" t="str">
        <f>IF(V28="","",VLOOKUP(V28,V$58:W$81,2))</f>
        <v/>
      </c>
      <c r="X28" s="20"/>
      <c r="Y28" s="184" t="str">
        <f>IF(X28="","",VLOOKUP(X28,X$58:Y$81,2))</f>
        <v/>
      </c>
      <c r="Z28" s="20"/>
      <c r="AA28" s="184" t="str">
        <f>IF(Z28="","",VLOOKUP(Z28,Z$58:AA$81,2))</f>
        <v/>
      </c>
      <c r="AB28" s="20"/>
      <c r="AC28" s="184" t="str">
        <f>IF(AB28="","",VLOOKUP(AB28,AB$58:AC$81,2))</f>
        <v/>
      </c>
    </row>
    <row r="29" spans="1:29" ht="15.95" customHeight="1" x14ac:dyDescent="0.15">
      <c r="A29" s="236">
        <v>26</v>
      </c>
      <c r="B29" s="176" t="s">
        <v>159</v>
      </c>
      <c r="C29" s="242">
        <v>2</v>
      </c>
      <c r="D29" s="183" t="s">
        <v>48</v>
      </c>
      <c r="E29" s="243">
        <f>SUM(G29,I29,K29,M29,O29,Q29,S29,U29,W29,Y29,AA29,AC29)</f>
        <v>2.25</v>
      </c>
      <c r="F29" s="244">
        <f>RANK(E29,$E$4:$E$54)</f>
        <v>24</v>
      </c>
      <c r="G29" s="245">
        <v>0.75</v>
      </c>
      <c r="H29" s="20">
        <v>32</v>
      </c>
      <c r="I29" s="184">
        <f>IF(H29="","",VLOOKUP(H29,H$58:I$81,2))</f>
        <v>1.5</v>
      </c>
      <c r="J29" s="20"/>
      <c r="K29" s="184" t="str">
        <f>IF(J29="","",VLOOKUP(J29,J$58:K$81,2))</f>
        <v/>
      </c>
      <c r="L29" s="20"/>
      <c r="M29" s="184" t="str">
        <f>IF(L29="","",VLOOKUP(L29,L$58:M$81,2))</f>
        <v/>
      </c>
      <c r="N29" s="20"/>
      <c r="O29" s="184" t="str">
        <f>IF(N29="","",VLOOKUP(N29,N$58:O$81,2))</f>
        <v/>
      </c>
      <c r="P29" s="20"/>
      <c r="Q29" s="184" t="str">
        <f>IF(P29="","",VLOOKUP(P29,P$58:Q$81,2))</f>
        <v/>
      </c>
      <c r="R29" s="20"/>
      <c r="S29" s="184" t="str">
        <f>IF(R29="","",VLOOKUP(R29,R$58:S$81,2))</f>
        <v/>
      </c>
      <c r="T29" s="20"/>
      <c r="U29" s="184" t="str">
        <f>IF(T29="","",VLOOKUP(T29,T$58:U$81,2))</f>
        <v/>
      </c>
      <c r="V29" s="20"/>
      <c r="W29" s="184" t="str">
        <f>IF(V29="","",VLOOKUP(V29,V$58:W$81,2))</f>
        <v/>
      </c>
      <c r="X29" s="20"/>
      <c r="Y29" s="184" t="str">
        <f>IF(X29="","",VLOOKUP(X29,X$58:Y$81,2))</f>
        <v/>
      </c>
      <c r="Z29" s="20"/>
      <c r="AA29" s="184" t="str">
        <f>IF(Z29="","",VLOOKUP(Z29,Z$58:AA$81,2))</f>
        <v/>
      </c>
      <c r="AB29" s="20"/>
      <c r="AC29" s="184" t="str">
        <f>IF(AB29="","",VLOOKUP(AB29,AB$58:AC$81,2))</f>
        <v/>
      </c>
    </row>
    <row r="30" spans="1:29" ht="15.95" customHeight="1" x14ac:dyDescent="0.15">
      <c r="A30" s="236">
        <v>27</v>
      </c>
      <c r="B30" s="176" t="s">
        <v>130</v>
      </c>
      <c r="C30" s="242">
        <v>2</v>
      </c>
      <c r="D30" s="183" t="s">
        <v>139</v>
      </c>
      <c r="E30" s="243">
        <f>SUM(G30,I30,K30,M30,O30,Q30,S30,U30,W30,Y30,AA30,AC30)</f>
        <v>2</v>
      </c>
      <c r="F30" s="244">
        <f>RANK(E30,$E$4:$E$54)</f>
        <v>27</v>
      </c>
      <c r="G30" s="245">
        <v>0.5</v>
      </c>
      <c r="H30" s="20">
        <v>32</v>
      </c>
      <c r="I30" s="184">
        <f>IF(H30="","",VLOOKUP(H30,H$58:I$81,2))</f>
        <v>1.5</v>
      </c>
      <c r="J30" s="20"/>
      <c r="K30" s="184" t="str">
        <f>IF(J30="","",VLOOKUP(J30,J$58:K$81,2))</f>
        <v/>
      </c>
      <c r="L30" s="20"/>
      <c r="M30" s="184" t="str">
        <f>IF(L30="","",VLOOKUP(L30,L$58:M$81,2))</f>
        <v/>
      </c>
      <c r="N30" s="20"/>
      <c r="O30" s="184" t="str">
        <f>IF(N30="","",VLOOKUP(N30,N$58:O$81,2))</f>
        <v/>
      </c>
      <c r="P30" s="20"/>
      <c r="Q30" s="184" t="str">
        <f>IF(P30="","",VLOOKUP(P30,P$58:Q$81,2))</f>
        <v/>
      </c>
      <c r="R30" s="20"/>
      <c r="S30" s="184" t="str">
        <f>IF(R30="","",VLOOKUP(R30,R$58:S$81,2))</f>
        <v/>
      </c>
      <c r="T30" s="20"/>
      <c r="U30" s="184" t="str">
        <f>IF(T30="","",VLOOKUP(T30,T$58:U$81,2))</f>
        <v/>
      </c>
      <c r="V30" s="20"/>
      <c r="W30" s="184" t="str">
        <f>IF(V30="","",VLOOKUP(V30,V$58:W$81,2))</f>
        <v/>
      </c>
      <c r="X30" s="20"/>
      <c r="Y30" s="184" t="str">
        <f>IF(X30="","",VLOOKUP(X30,X$58:Y$81,2))</f>
        <v/>
      </c>
      <c r="Z30" s="20"/>
      <c r="AA30" s="184" t="str">
        <f>IF(Z30="","",VLOOKUP(Z30,Z$58:AA$81,2))</f>
        <v/>
      </c>
      <c r="AB30" s="20"/>
      <c r="AC30" s="184" t="str">
        <f>IF(AB30="","",VLOOKUP(AB30,AB$58:AC$81,2))</f>
        <v/>
      </c>
    </row>
    <row r="31" spans="1:29" ht="15.95" customHeight="1" x14ac:dyDescent="0.15">
      <c r="A31" s="236">
        <v>28</v>
      </c>
      <c r="B31" s="176" t="s">
        <v>351</v>
      </c>
      <c r="C31" s="242">
        <v>3</v>
      </c>
      <c r="D31" s="183" t="s">
        <v>334</v>
      </c>
      <c r="E31" s="243">
        <f>SUM(G31,I31,K31,M31,O31,Q31,S31,U31,W31,Y31,AA31,AC31)</f>
        <v>1.5</v>
      </c>
      <c r="F31" s="244">
        <f>RANK(E31,$E$4:$E$54)</f>
        <v>28</v>
      </c>
      <c r="G31" s="245">
        <v>0</v>
      </c>
      <c r="H31" s="20">
        <v>32</v>
      </c>
      <c r="I31" s="184">
        <f>IF(H31="","",VLOOKUP(H31,H$58:I$81,2))</f>
        <v>1.5</v>
      </c>
      <c r="J31" s="20"/>
      <c r="K31" s="184" t="str">
        <f>IF(J31="","",VLOOKUP(J31,J$58:K$81,2))</f>
        <v/>
      </c>
      <c r="L31" s="20"/>
      <c r="M31" s="184" t="str">
        <f>IF(L31="","",VLOOKUP(L31,L$58:M$81,2))</f>
        <v/>
      </c>
      <c r="N31" s="20"/>
      <c r="O31" s="184" t="str">
        <f>IF(N31="","",VLOOKUP(N31,N$58:O$81,2))</f>
        <v/>
      </c>
      <c r="P31" s="20"/>
      <c r="Q31" s="184" t="str">
        <f>IF(P31="","",VLOOKUP(P31,P$58:Q$81,2))</f>
        <v/>
      </c>
      <c r="R31" s="20"/>
      <c r="S31" s="184" t="str">
        <f>IF(R31="","",VLOOKUP(R31,R$58:S$81,2))</f>
        <v/>
      </c>
      <c r="T31" s="20"/>
      <c r="U31" s="184" t="str">
        <f>IF(T31="","",VLOOKUP(T31,T$58:U$81,2))</f>
        <v/>
      </c>
      <c r="V31" s="20"/>
      <c r="W31" s="184" t="str">
        <f>IF(V31="","",VLOOKUP(V31,V$58:W$81,2))</f>
        <v/>
      </c>
      <c r="X31" s="20"/>
      <c r="Y31" s="184" t="str">
        <f>IF(X31="","",VLOOKUP(X31,X$58:Y$81,2))</f>
        <v/>
      </c>
      <c r="Z31" s="20"/>
      <c r="AA31" s="184" t="str">
        <f>IF(Z31="","",VLOOKUP(Z31,Z$58:AA$81,2))</f>
        <v/>
      </c>
      <c r="AB31" s="20"/>
      <c r="AC31" s="184" t="str">
        <f>IF(AB31="","",VLOOKUP(AB31,AB$58:AC$81,2))</f>
        <v/>
      </c>
    </row>
    <row r="32" spans="1:29" ht="15.95" customHeight="1" x14ac:dyDescent="0.15">
      <c r="A32" s="236">
        <v>29</v>
      </c>
      <c r="B32" s="176" t="s">
        <v>348</v>
      </c>
      <c r="C32" s="242">
        <v>2</v>
      </c>
      <c r="D32" s="183" t="s">
        <v>349</v>
      </c>
      <c r="E32" s="243">
        <f>SUM(G32,I32,K32,M32,O32,Q32,S32,U32,W32,Y32,AA32,AC32)</f>
        <v>1.5</v>
      </c>
      <c r="F32" s="244">
        <f>RANK(E32,$E$4:$E$54)</f>
        <v>28</v>
      </c>
      <c r="G32" s="245">
        <v>0</v>
      </c>
      <c r="H32" s="20">
        <v>32</v>
      </c>
      <c r="I32" s="184">
        <f>IF(H32="","",VLOOKUP(H32,H$58:I$81,2))</f>
        <v>1.5</v>
      </c>
      <c r="J32" s="20"/>
      <c r="K32" s="184" t="str">
        <f>IF(J32="","",VLOOKUP(J32,J$58:K$81,2))</f>
        <v/>
      </c>
      <c r="L32" s="20"/>
      <c r="M32" s="184" t="str">
        <f>IF(L32="","",VLOOKUP(L32,L$58:M$81,2))</f>
        <v/>
      </c>
      <c r="N32" s="20"/>
      <c r="O32" s="184" t="str">
        <f>IF(N32="","",VLOOKUP(N32,N$58:O$81,2))</f>
        <v/>
      </c>
      <c r="P32" s="20"/>
      <c r="Q32" s="184" t="str">
        <f>IF(P32="","",VLOOKUP(P32,P$58:Q$81,2))</f>
        <v/>
      </c>
      <c r="R32" s="20"/>
      <c r="S32" s="184" t="str">
        <f>IF(R32="","",VLOOKUP(R32,R$58:S$81,2))</f>
        <v/>
      </c>
      <c r="T32" s="20"/>
      <c r="U32" s="184" t="str">
        <f>IF(T32="","",VLOOKUP(T32,T$58:U$81,2))</f>
        <v/>
      </c>
      <c r="V32" s="20"/>
      <c r="W32" s="184" t="str">
        <f>IF(V32="","",VLOOKUP(V32,V$58:W$81,2))</f>
        <v/>
      </c>
      <c r="X32" s="20"/>
      <c r="Y32" s="184" t="str">
        <f>IF(X32="","",VLOOKUP(X32,X$58:Y$81,2))</f>
        <v/>
      </c>
      <c r="Z32" s="20"/>
      <c r="AA32" s="184" t="str">
        <f>IF(Z32="","",VLOOKUP(Z32,Z$58:AA$81,2))</f>
        <v/>
      </c>
      <c r="AB32" s="20"/>
      <c r="AC32" s="184" t="str">
        <f>IF(AB32="","",VLOOKUP(AB32,AB$58:AC$81,2))</f>
        <v/>
      </c>
    </row>
    <row r="33" spans="1:29" ht="15.95" customHeight="1" x14ac:dyDescent="0.15">
      <c r="A33" s="236">
        <v>30</v>
      </c>
      <c r="B33" s="176" t="s">
        <v>352</v>
      </c>
      <c r="C33" s="242">
        <v>3</v>
      </c>
      <c r="D33" s="183" t="s">
        <v>353</v>
      </c>
      <c r="E33" s="243">
        <f>SUM(G33,I33,K33,M33,O33,Q33,S33,U33,W33,Y33,AA33,AC33)</f>
        <v>1.5</v>
      </c>
      <c r="F33" s="244">
        <f>RANK(E33,$E$4:$E$54)</f>
        <v>28</v>
      </c>
      <c r="G33" s="245">
        <v>0</v>
      </c>
      <c r="H33" s="20">
        <v>32</v>
      </c>
      <c r="I33" s="184">
        <f>IF(H33="","",VLOOKUP(H33,H$58:I$81,2))</f>
        <v>1.5</v>
      </c>
      <c r="J33" s="20"/>
      <c r="K33" s="184" t="str">
        <f>IF(J33="","",VLOOKUP(J33,J$58:K$81,2))</f>
        <v/>
      </c>
      <c r="L33" s="20"/>
      <c r="M33" s="184" t="str">
        <f>IF(L33="","",VLOOKUP(L33,L$58:M$81,2))</f>
        <v/>
      </c>
      <c r="N33" s="20"/>
      <c r="O33" s="184" t="str">
        <f>IF(N33="","",VLOOKUP(N33,N$58:O$81,2))</f>
        <v/>
      </c>
      <c r="P33" s="20"/>
      <c r="Q33" s="184" t="str">
        <f>IF(P33="","",VLOOKUP(P33,P$58:Q$81,2))</f>
        <v/>
      </c>
      <c r="R33" s="20"/>
      <c r="S33" s="184" t="str">
        <f>IF(R33="","",VLOOKUP(R33,R$58:S$81,2))</f>
        <v/>
      </c>
      <c r="T33" s="20"/>
      <c r="U33" s="184" t="str">
        <f>IF(T33="","",VLOOKUP(T33,T$58:U$81,2))</f>
        <v/>
      </c>
      <c r="V33" s="20"/>
      <c r="W33" s="184" t="str">
        <f>IF(V33="","",VLOOKUP(V33,V$58:W$81,2))</f>
        <v/>
      </c>
      <c r="X33" s="20"/>
      <c r="Y33" s="184" t="str">
        <f>IF(X33="","",VLOOKUP(X33,X$58:Y$81,2))</f>
        <v/>
      </c>
      <c r="Z33" s="20"/>
      <c r="AA33" s="184" t="str">
        <f>IF(Z33="","",VLOOKUP(Z33,Z$58:AA$81,2))</f>
        <v/>
      </c>
      <c r="AB33" s="20"/>
      <c r="AC33" s="184" t="str">
        <f>IF(AB33="","",VLOOKUP(AB33,AB$58:AC$81,2))</f>
        <v/>
      </c>
    </row>
    <row r="34" spans="1:29" ht="15.95" customHeight="1" x14ac:dyDescent="0.15">
      <c r="A34" s="236">
        <v>31</v>
      </c>
      <c r="B34" s="176" t="s">
        <v>350</v>
      </c>
      <c r="C34" s="242">
        <v>2</v>
      </c>
      <c r="D34" s="183" t="s">
        <v>75</v>
      </c>
      <c r="E34" s="243">
        <f>SUM(G34,I34,K34,M34,O34,Q34,S34,U34,W34,Y34,AA34,AC34)</f>
        <v>1.5</v>
      </c>
      <c r="F34" s="244">
        <f>RANK(E34,$E$4:$E$54)</f>
        <v>28</v>
      </c>
      <c r="G34" s="245">
        <v>0</v>
      </c>
      <c r="H34" s="20">
        <v>32</v>
      </c>
      <c r="I34" s="184">
        <f>IF(H34="","",VLOOKUP(H34,H$58:I$81,2))</f>
        <v>1.5</v>
      </c>
      <c r="J34" s="20"/>
      <c r="K34" s="184" t="str">
        <f>IF(J34="","",VLOOKUP(J34,J$58:K$81,2))</f>
        <v/>
      </c>
      <c r="L34" s="20"/>
      <c r="M34" s="184" t="str">
        <f>IF(L34="","",VLOOKUP(L34,L$58:M$81,2))</f>
        <v/>
      </c>
      <c r="N34" s="20"/>
      <c r="O34" s="184" t="str">
        <f>IF(N34="","",VLOOKUP(N34,N$58:O$81,2))</f>
        <v/>
      </c>
      <c r="P34" s="20"/>
      <c r="Q34" s="184" t="str">
        <f>IF(P34="","",VLOOKUP(P34,P$58:Q$81,2))</f>
        <v/>
      </c>
      <c r="R34" s="20"/>
      <c r="S34" s="184" t="str">
        <f>IF(R34="","",VLOOKUP(R34,R$58:S$81,2))</f>
        <v/>
      </c>
      <c r="T34" s="20"/>
      <c r="U34" s="184" t="str">
        <f>IF(T34="","",VLOOKUP(T34,T$58:U$81,2))</f>
        <v/>
      </c>
      <c r="V34" s="20"/>
      <c r="W34" s="184" t="str">
        <f>IF(V34="","",VLOOKUP(V34,V$58:W$81,2))</f>
        <v/>
      </c>
      <c r="X34" s="20"/>
      <c r="Y34" s="184" t="str">
        <f>IF(X34="","",VLOOKUP(X34,X$58:Y$81,2))</f>
        <v/>
      </c>
      <c r="Z34" s="20"/>
      <c r="AA34" s="184" t="str">
        <f>IF(Z34="","",VLOOKUP(Z34,Z$58:AA$81,2))</f>
        <v/>
      </c>
      <c r="AB34" s="20"/>
      <c r="AC34" s="184" t="str">
        <f>IF(AB34="","",VLOOKUP(AB34,AB$58:AC$81,2))</f>
        <v/>
      </c>
    </row>
    <row r="35" spans="1:29" ht="15.95" customHeight="1" x14ac:dyDescent="0.15">
      <c r="A35" s="236">
        <v>32</v>
      </c>
      <c r="B35" s="176" t="s">
        <v>330</v>
      </c>
      <c r="C35" s="242">
        <v>1</v>
      </c>
      <c r="D35" s="183" t="s">
        <v>75</v>
      </c>
      <c r="E35" s="243">
        <f>SUM(G35,I35,K35,M35,O35,Q35,S35,U35,W35,Y35,AA35,AC35)</f>
        <v>1.5</v>
      </c>
      <c r="F35" s="244">
        <f>RANK(E35,$E$4:$E$54)</f>
        <v>28</v>
      </c>
      <c r="G35" s="245">
        <v>0</v>
      </c>
      <c r="H35" s="20">
        <v>32</v>
      </c>
      <c r="I35" s="184">
        <f>IF(H35="","",VLOOKUP(H35,H$58:I$81,2))</f>
        <v>1.5</v>
      </c>
      <c r="J35" s="20"/>
      <c r="K35" s="184" t="str">
        <f>IF(J35="","",VLOOKUP(J35,J$58:K$81,2))</f>
        <v/>
      </c>
      <c r="L35" s="20"/>
      <c r="M35" s="184" t="str">
        <f>IF(L35="","",VLOOKUP(L35,L$58:M$81,2))</f>
        <v/>
      </c>
      <c r="N35" s="20"/>
      <c r="O35" s="184" t="str">
        <f>IF(N35="","",VLOOKUP(N35,N$58:O$81,2))</f>
        <v/>
      </c>
      <c r="P35" s="20"/>
      <c r="Q35" s="184" t="str">
        <f>IF(P35="","",VLOOKUP(P35,P$58:Q$81,2))</f>
        <v/>
      </c>
      <c r="R35" s="20"/>
      <c r="S35" s="184" t="str">
        <f>IF(R35="","",VLOOKUP(R35,R$58:S$81,2))</f>
        <v/>
      </c>
      <c r="T35" s="20"/>
      <c r="U35" s="184" t="str">
        <f>IF(T35="","",VLOOKUP(T35,T$58:U$81,2))</f>
        <v/>
      </c>
      <c r="V35" s="20"/>
      <c r="W35" s="184" t="str">
        <f>IF(V35="","",VLOOKUP(V35,V$58:W$81,2))</f>
        <v/>
      </c>
      <c r="X35" s="20"/>
      <c r="Y35" s="184" t="str">
        <f>IF(X35="","",VLOOKUP(X35,X$58:Y$81,2))</f>
        <v/>
      </c>
      <c r="Z35" s="20"/>
      <c r="AA35" s="184" t="str">
        <f>IF(Z35="","",VLOOKUP(Z35,Z$58:AA$81,2))</f>
        <v/>
      </c>
      <c r="AB35" s="20"/>
      <c r="AC35" s="184" t="str">
        <f>IF(AB35="","",VLOOKUP(AB35,AB$58:AC$81,2))</f>
        <v/>
      </c>
    </row>
    <row r="36" spans="1:29" ht="15.95" customHeight="1" x14ac:dyDescent="0.15">
      <c r="A36" s="236">
        <v>33</v>
      </c>
      <c r="B36" s="176" t="s">
        <v>355</v>
      </c>
      <c r="C36" s="242">
        <v>2</v>
      </c>
      <c r="D36" s="183" t="s">
        <v>356</v>
      </c>
      <c r="E36" s="243">
        <f>SUM(G36,I36,K36,M36,O36,Q36,S36,U36,W36,Y36,AA36,AC36)</f>
        <v>1.5</v>
      </c>
      <c r="F36" s="244">
        <f>RANK(E36,$E$4:$E$54)</f>
        <v>28</v>
      </c>
      <c r="G36" s="245">
        <v>0</v>
      </c>
      <c r="H36" s="20">
        <v>32</v>
      </c>
      <c r="I36" s="184">
        <f>IF(H36="","",VLOOKUP(H36,H$58:I$81,2))</f>
        <v>1.5</v>
      </c>
      <c r="J36" s="20"/>
      <c r="K36" s="184" t="str">
        <f>IF(J36="","",VLOOKUP(J36,J$58:K$81,2))</f>
        <v/>
      </c>
      <c r="L36" s="20"/>
      <c r="M36" s="184" t="str">
        <f>IF(L36="","",VLOOKUP(L36,L$58:M$81,2))</f>
        <v/>
      </c>
      <c r="N36" s="20"/>
      <c r="O36" s="184" t="str">
        <f>IF(N36="","",VLOOKUP(N36,N$58:O$81,2))</f>
        <v/>
      </c>
      <c r="P36" s="20"/>
      <c r="Q36" s="184" t="str">
        <f>IF(P36="","",VLOOKUP(P36,P$58:Q$81,2))</f>
        <v/>
      </c>
      <c r="R36" s="20"/>
      <c r="S36" s="184" t="str">
        <f>IF(R36="","",VLOOKUP(R36,R$58:S$81,2))</f>
        <v/>
      </c>
      <c r="T36" s="20"/>
      <c r="U36" s="184" t="str">
        <f>IF(T36="","",VLOOKUP(T36,T$58:U$81,2))</f>
        <v/>
      </c>
      <c r="V36" s="20"/>
      <c r="W36" s="184" t="str">
        <f>IF(V36="","",VLOOKUP(V36,V$58:W$81,2))</f>
        <v/>
      </c>
      <c r="X36" s="20"/>
      <c r="Y36" s="184" t="str">
        <f>IF(X36="","",VLOOKUP(X36,X$58:Y$81,2))</f>
        <v/>
      </c>
      <c r="Z36" s="20"/>
      <c r="AA36" s="184" t="str">
        <f>IF(Z36="","",VLOOKUP(Z36,Z$58:AA$81,2))</f>
        <v/>
      </c>
      <c r="AB36" s="20"/>
      <c r="AC36" s="184" t="str">
        <f>IF(AB36="","",VLOOKUP(AB36,AB$58:AC$81,2))</f>
        <v/>
      </c>
    </row>
    <row r="37" spans="1:29" ht="15.95" customHeight="1" x14ac:dyDescent="0.15">
      <c r="A37" s="236">
        <v>34</v>
      </c>
      <c r="B37" s="176" t="s">
        <v>212</v>
      </c>
      <c r="C37" s="242">
        <v>2</v>
      </c>
      <c r="D37" s="183" t="s">
        <v>48</v>
      </c>
      <c r="E37" s="243">
        <f>SUM(G37,I37,K37,M37,O37,Q37,S37,U37,W37,Y37,AA37,AC37)</f>
        <v>1.5</v>
      </c>
      <c r="F37" s="244">
        <f>RANK(E37,$E$4:$E$54)</f>
        <v>28</v>
      </c>
      <c r="G37" s="245">
        <v>1.5</v>
      </c>
      <c r="H37" s="20"/>
      <c r="I37" s="184" t="str">
        <f>IF(H37="","",VLOOKUP(H37,H$58:I$81,2))</f>
        <v/>
      </c>
      <c r="J37" s="20"/>
      <c r="K37" s="184" t="str">
        <f>IF(J37="","",VLOOKUP(J37,J$58:K$81,2))</f>
        <v/>
      </c>
      <c r="L37" s="20"/>
      <c r="M37" s="184" t="str">
        <f>IF(L37="","",VLOOKUP(L37,L$58:M$81,2))</f>
        <v/>
      </c>
      <c r="N37" s="20"/>
      <c r="O37" s="184" t="str">
        <f>IF(N37="","",VLOOKUP(N37,N$58:O$81,2))</f>
        <v/>
      </c>
      <c r="P37" s="20"/>
      <c r="Q37" s="184" t="str">
        <f>IF(P37="","",VLOOKUP(P37,P$58:Q$81,2))</f>
        <v/>
      </c>
      <c r="R37" s="20"/>
      <c r="S37" s="184" t="str">
        <f>IF(R37="","",VLOOKUP(R37,R$58:S$81,2))</f>
        <v/>
      </c>
      <c r="T37" s="20"/>
      <c r="U37" s="184" t="str">
        <f>IF(T37="","",VLOOKUP(T37,T$58:U$81,2))</f>
        <v/>
      </c>
      <c r="V37" s="20"/>
      <c r="W37" s="184" t="str">
        <f>IF(V37="","",VLOOKUP(V37,V$58:W$81,2))</f>
        <v/>
      </c>
      <c r="X37" s="20"/>
      <c r="Y37" s="184" t="str">
        <f>IF(X37="","",VLOOKUP(X37,X$58:Y$81,2))</f>
        <v/>
      </c>
      <c r="Z37" s="20"/>
      <c r="AA37" s="184" t="str">
        <f>IF(Z37="","",VLOOKUP(Z37,Z$58:AA$81,2))</f>
        <v/>
      </c>
      <c r="AB37" s="20"/>
      <c r="AC37" s="184" t="str">
        <f>IF(AB37="","",VLOOKUP(AB37,AB$58:AC$81,2))</f>
        <v/>
      </c>
    </row>
    <row r="38" spans="1:29" ht="15.95" customHeight="1" x14ac:dyDescent="0.15">
      <c r="A38" s="236">
        <v>35</v>
      </c>
      <c r="B38" s="176" t="s">
        <v>236</v>
      </c>
      <c r="C38" s="242">
        <v>2</v>
      </c>
      <c r="D38" s="183" t="s">
        <v>72</v>
      </c>
      <c r="E38" s="243">
        <f>SUM(G38,I38,K38,M38,O38,Q38,S38,U38,W38,Y38,AA38,AC38)</f>
        <v>1</v>
      </c>
      <c r="F38" s="244">
        <f>RANK(E38,$E$4:$E$54)</f>
        <v>35</v>
      </c>
      <c r="G38" s="245">
        <v>1</v>
      </c>
      <c r="H38" s="20"/>
      <c r="I38" s="184" t="str">
        <f>IF(H38="","",VLOOKUP(H38,H$58:I$81,2))</f>
        <v/>
      </c>
      <c r="J38" s="20"/>
      <c r="K38" s="184" t="str">
        <f>IF(J38="","",VLOOKUP(J38,J$58:K$81,2))</f>
        <v/>
      </c>
      <c r="L38" s="20"/>
      <c r="M38" s="184" t="str">
        <f>IF(L38="","",VLOOKUP(L38,L$58:M$81,2))</f>
        <v/>
      </c>
      <c r="N38" s="20"/>
      <c r="O38" s="184" t="str">
        <f>IF(N38="","",VLOOKUP(N38,N$58:O$81,2))</f>
        <v/>
      </c>
      <c r="P38" s="20"/>
      <c r="Q38" s="184" t="str">
        <f>IF(P38="","",VLOOKUP(P38,P$58:Q$81,2))</f>
        <v/>
      </c>
      <c r="R38" s="20"/>
      <c r="S38" s="184" t="str">
        <f>IF(R38="","",VLOOKUP(R38,R$58:S$81,2))</f>
        <v/>
      </c>
      <c r="T38" s="20"/>
      <c r="U38" s="184" t="str">
        <f>IF(T38="","",VLOOKUP(T38,T$58:U$81,2))</f>
        <v/>
      </c>
      <c r="V38" s="20"/>
      <c r="W38" s="184" t="str">
        <f>IF(V38="","",VLOOKUP(V38,V$58:W$81,2))</f>
        <v/>
      </c>
      <c r="X38" s="20"/>
      <c r="Y38" s="184" t="str">
        <f>IF(X38="","",VLOOKUP(X38,X$58:Y$81,2))</f>
        <v/>
      </c>
      <c r="Z38" s="20"/>
      <c r="AA38" s="184" t="str">
        <f>IF(Z38="","",VLOOKUP(Z38,Z$58:AA$81,2))</f>
        <v/>
      </c>
      <c r="AB38" s="20"/>
      <c r="AC38" s="184" t="str">
        <f>IF(AB38="","",VLOOKUP(AB38,AB$58:AC$81,2))</f>
        <v/>
      </c>
    </row>
    <row r="39" spans="1:29" ht="15.95" customHeight="1" x14ac:dyDescent="0.15">
      <c r="A39" s="236">
        <v>36</v>
      </c>
      <c r="B39" s="176" t="s">
        <v>157</v>
      </c>
      <c r="C39" s="242">
        <v>3</v>
      </c>
      <c r="D39" s="183" t="s">
        <v>24</v>
      </c>
      <c r="E39" s="243">
        <f>SUM(G39,I39,K39,M39,O39,Q39,S39,U39,W39,Y39,AA39,AC39)</f>
        <v>0.75</v>
      </c>
      <c r="F39" s="244">
        <f>RANK(E39,$E$4:$E$54)</f>
        <v>36</v>
      </c>
      <c r="G39" s="245">
        <v>0.75</v>
      </c>
      <c r="H39" s="20"/>
      <c r="I39" s="184" t="str">
        <f>IF(H39="","",VLOOKUP(H39,H$58:I$81,2))</f>
        <v/>
      </c>
      <c r="J39" s="20"/>
      <c r="K39" s="184" t="str">
        <f>IF(J39="","",VLOOKUP(J39,J$58:K$81,2))</f>
        <v/>
      </c>
      <c r="L39" s="20"/>
      <c r="M39" s="184" t="str">
        <f>IF(L39="","",VLOOKUP(L39,L$58:M$81,2))</f>
        <v/>
      </c>
      <c r="N39" s="20"/>
      <c r="O39" s="184" t="str">
        <f>IF(N39="","",VLOOKUP(N39,N$58:O$81,2))</f>
        <v/>
      </c>
      <c r="P39" s="20"/>
      <c r="Q39" s="184" t="str">
        <f>IF(P39="","",VLOOKUP(P39,P$58:Q$81,2))</f>
        <v/>
      </c>
      <c r="R39" s="20"/>
      <c r="S39" s="184" t="str">
        <f>IF(R39="","",VLOOKUP(R39,R$58:S$81,2))</f>
        <v/>
      </c>
      <c r="T39" s="20"/>
      <c r="U39" s="184" t="str">
        <f>IF(T39="","",VLOOKUP(T39,T$58:U$81,2))</f>
        <v/>
      </c>
      <c r="V39" s="20"/>
      <c r="W39" s="184" t="str">
        <f>IF(V39="","",VLOOKUP(V39,V$58:W$81,2))</f>
        <v/>
      </c>
      <c r="X39" s="20"/>
      <c r="Y39" s="184" t="str">
        <f>IF(X39="","",VLOOKUP(X39,X$58:Y$81,2))</f>
        <v/>
      </c>
      <c r="Z39" s="20"/>
      <c r="AA39" s="184" t="str">
        <f>IF(Z39="","",VLOOKUP(Z39,Z$58:AA$81,2))</f>
        <v/>
      </c>
      <c r="AB39" s="20"/>
      <c r="AC39" s="184" t="str">
        <f>IF(AB39="","",VLOOKUP(AB39,AB$58:AC$81,2))</f>
        <v/>
      </c>
    </row>
    <row r="40" spans="1:29" ht="15.95" customHeight="1" x14ac:dyDescent="0.15">
      <c r="A40" s="236">
        <v>37</v>
      </c>
      <c r="B40" s="176" t="s">
        <v>152</v>
      </c>
      <c r="C40" s="242">
        <v>2</v>
      </c>
      <c r="D40" s="183" t="s">
        <v>23</v>
      </c>
      <c r="E40" s="243">
        <f>SUM(G40,I40,K40,M40,O40,Q40,S40,U40,W40,Y40,AA40,AC40)</f>
        <v>0.75</v>
      </c>
      <c r="F40" s="244">
        <f>RANK(E40,$E$4:$E$54)</f>
        <v>36</v>
      </c>
      <c r="G40" s="245">
        <v>0.75</v>
      </c>
      <c r="H40" s="20"/>
      <c r="I40" s="184" t="str">
        <f>IF(H40="","",VLOOKUP(H40,H$58:I$81,2))</f>
        <v/>
      </c>
      <c r="J40" s="20"/>
      <c r="K40" s="184" t="str">
        <f>IF(J40="","",VLOOKUP(J40,J$58:K$81,2))</f>
        <v/>
      </c>
      <c r="L40" s="20"/>
      <c r="M40" s="184" t="str">
        <f>IF(L40="","",VLOOKUP(L40,L$58:M$81,2))</f>
        <v/>
      </c>
      <c r="N40" s="20"/>
      <c r="O40" s="184" t="str">
        <f>IF(N40="","",VLOOKUP(N40,N$58:O$81,2))</f>
        <v/>
      </c>
      <c r="P40" s="20"/>
      <c r="Q40" s="184" t="str">
        <f>IF(P40="","",VLOOKUP(P40,P$58:Q$81,2))</f>
        <v/>
      </c>
      <c r="R40" s="20"/>
      <c r="S40" s="184" t="str">
        <f>IF(R40="","",VLOOKUP(R40,R$58:S$81,2))</f>
        <v/>
      </c>
      <c r="T40" s="20"/>
      <c r="U40" s="184" t="str">
        <f>IF(T40="","",VLOOKUP(T40,T$58:U$81,2))</f>
        <v/>
      </c>
      <c r="V40" s="20"/>
      <c r="W40" s="184" t="str">
        <f>IF(V40="","",VLOOKUP(V40,V$58:W$81,2))</f>
        <v/>
      </c>
      <c r="X40" s="20"/>
      <c r="Y40" s="184" t="str">
        <f>IF(X40="","",VLOOKUP(X40,X$58:Y$81,2))</f>
        <v/>
      </c>
      <c r="Z40" s="20"/>
      <c r="AA40" s="184" t="str">
        <f>IF(Z40="","",VLOOKUP(Z40,Z$58:AA$81,2))</f>
        <v/>
      </c>
      <c r="AB40" s="20"/>
      <c r="AC40" s="184" t="str">
        <f>IF(AB40="","",VLOOKUP(AB40,AB$58:AC$81,2))</f>
        <v/>
      </c>
    </row>
    <row r="41" spans="1:29" ht="15.95" customHeight="1" x14ac:dyDescent="0.15">
      <c r="A41" s="236">
        <v>38</v>
      </c>
      <c r="B41" s="176" t="s">
        <v>158</v>
      </c>
      <c r="C41" s="242">
        <v>3</v>
      </c>
      <c r="D41" s="183" t="s">
        <v>150</v>
      </c>
      <c r="E41" s="243">
        <f>SUM(G41,I41,K41,M41,O41,Q41,S41,U41,W41,Y41,AA41,AC41)</f>
        <v>0.75</v>
      </c>
      <c r="F41" s="244">
        <f>RANK(E41,$E$4:$E$54)</f>
        <v>36</v>
      </c>
      <c r="G41" s="245">
        <v>0.75</v>
      </c>
      <c r="H41" s="20"/>
      <c r="I41" s="184" t="str">
        <f>IF(H41="","",VLOOKUP(H41,H$58:I$81,2))</f>
        <v/>
      </c>
      <c r="J41" s="20"/>
      <c r="K41" s="184" t="str">
        <f>IF(J41="","",VLOOKUP(J41,J$58:K$81,2))</f>
        <v/>
      </c>
      <c r="L41" s="20"/>
      <c r="M41" s="184" t="str">
        <f>IF(L41="","",VLOOKUP(L41,L$58:M$81,2))</f>
        <v/>
      </c>
      <c r="N41" s="20"/>
      <c r="O41" s="184" t="str">
        <f>IF(N41="","",VLOOKUP(N41,N$58:O$81,2))</f>
        <v/>
      </c>
      <c r="P41" s="20"/>
      <c r="Q41" s="184" t="str">
        <f>IF(P41="","",VLOOKUP(P41,P$58:Q$81,2))</f>
        <v/>
      </c>
      <c r="R41" s="20"/>
      <c r="S41" s="184" t="str">
        <f>IF(R41="","",VLOOKUP(R41,R$58:S$81,2))</f>
        <v/>
      </c>
      <c r="T41" s="20"/>
      <c r="U41" s="184" t="str">
        <f>IF(T41="","",VLOOKUP(T41,T$58:U$81,2))</f>
        <v/>
      </c>
      <c r="V41" s="20"/>
      <c r="W41" s="184" t="str">
        <f>IF(V41="","",VLOOKUP(V41,V$58:W$81,2))</f>
        <v/>
      </c>
      <c r="X41" s="20"/>
      <c r="Y41" s="184" t="str">
        <f>IF(X41="","",VLOOKUP(X41,X$58:Y$81,2))</f>
        <v/>
      </c>
      <c r="Z41" s="20"/>
      <c r="AA41" s="184" t="str">
        <f>IF(Z41="","",VLOOKUP(Z41,Z$58:AA$81,2))</f>
        <v/>
      </c>
      <c r="AB41" s="20"/>
      <c r="AC41" s="184" t="str">
        <f>IF(AB41="","",VLOOKUP(AB41,AB$58:AC$81,2))</f>
        <v/>
      </c>
    </row>
    <row r="42" spans="1:29" ht="15.95" customHeight="1" x14ac:dyDescent="0.15">
      <c r="A42" s="236">
        <v>39</v>
      </c>
      <c r="B42" s="176" t="s">
        <v>161</v>
      </c>
      <c r="C42" s="242">
        <v>3</v>
      </c>
      <c r="D42" s="183" t="s">
        <v>150</v>
      </c>
      <c r="E42" s="243">
        <f>SUM(G42,I42,K42,M42,O42,Q42,S42,U42,W42,Y42,AA42,AC42)</f>
        <v>0.75</v>
      </c>
      <c r="F42" s="244">
        <f>RANK(E42,$E$4:$E$54)</f>
        <v>36</v>
      </c>
      <c r="G42" s="245">
        <v>0.75</v>
      </c>
      <c r="H42" s="20"/>
      <c r="I42" s="184" t="str">
        <f>IF(H42="","",VLOOKUP(H42,H$58:I$81,2))</f>
        <v/>
      </c>
      <c r="J42" s="20"/>
      <c r="K42" s="184" t="str">
        <f>IF(J42="","",VLOOKUP(J42,J$58:K$81,2))</f>
        <v/>
      </c>
      <c r="L42" s="20"/>
      <c r="M42" s="184" t="str">
        <f>IF(L42="","",VLOOKUP(L42,L$58:M$81,2))</f>
        <v/>
      </c>
      <c r="N42" s="20"/>
      <c r="O42" s="184" t="str">
        <f>IF(N42="","",VLOOKUP(N42,N$58:O$81,2))</f>
        <v/>
      </c>
      <c r="P42" s="20"/>
      <c r="Q42" s="184" t="str">
        <f>IF(P42="","",VLOOKUP(P42,P$58:Q$81,2))</f>
        <v/>
      </c>
      <c r="R42" s="20"/>
      <c r="S42" s="184" t="str">
        <f>IF(R42="","",VLOOKUP(R42,R$58:S$81,2))</f>
        <v/>
      </c>
      <c r="T42" s="20"/>
      <c r="U42" s="184" t="str">
        <f>IF(T42="","",VLOOKUP(T42,T$58:U$81,2))</f>
        <v/>
      </c>
      <c r="V42" s="20"/>
      <c r="W42" s="184" t="str">
        <f>IF(V42="","",VLOOKUP(V42,V$58:W$81,2))</f>
        <v/>
      </c>
      <c r="X42" s="20"/>
      <c r="Y42" s="184" t="str">
        <f>IF(X42="","",VLOOKUP(X42,X$58:Y$81,2))</f>
        <v/>
      </c>
      <c r="Z42" s="20"/>
      <c r="AA42" s="184" t="str">
        <f>IF(Z42="","",VLOOKUP(Z42,Z$58:AA$81,2))</f>
        <v/>
      </c>
      <c r="AB42" s="20"/>
      <c r="AC42" s="184" t="str">
        <f>IF(AB42="","",VLOOKUP(AB42,AB$58:AC$81,2))</f>
        <v/>
      </c>
    </row>
    <row r="43" spans="1:29" ht="15.95" customHeight="1" x14ac:dyDescent="0.15">
      <c r="A43" s="236">
        <v>40</v>
      </c>
      <c r="B43" s="176" t="s">
        <v>155</v>
      </c>
      <c r="C43" s="242">
        <v>3</v>
      </c>
      <c r="D43" s="183" t="s">
        <v>150</v>
      </c>
      <c r="E43" s="243">
        <f>SUM(G43,I43,K43,M43,O43,Q43,S43,U43,W43,Y43,AA43,AC43)</f>
        <v>0.75</v>
      </c>
      <c r="F43" s="244">
        <f>RANK(E43,$E$4:$E$54)</f>
        <v>36</v>
      </c>
      <c r="G43" s="245">
        <v>0.75</v>
      </c>
      <c r="H43" s="20"/>
      <c r="I43" s="184" t="str">
        <f>IF(H43="","",VLOOKUP(H43,H$58:I$81,2))</f>
        <v/>
      </c>
      <c r="J43" s="20"/>
      <c r="K43" s="184" t="str">
        <f>IF(J43="","",VLOOKUP(J43,J$58:K$81,2))</f>
        <v/>
      </c>
      <c r="L43" s="20"/>
      <c r="M43" s="184" t="str">
        <f>IF(L43="","",VLOOKUP(L43,L$58:M$81,2))</f>
        <v/>
      </c>
      <c r="N43" s="20"/>
      <c r="O43" s="184" t="str">
        <f>IF(N43="","",VLOOKUP(N43,N$58:O$81,2))</f>
        <v/>
      </c>
      <c r="P43" s="20"/>
      <c r="Q43" s="184" t="str">
        <f>IF(P43="","",VLOOKUP(P43,P$58:Q$81,2))</f>
        <v/>
      </c>
      <c r="R43" s="20"/>
      <c r="S43" s="184" t="str">
        <f>IF(R43="","",VLOOKUP(R43,R$58:S$81,2))</f>
        <v/>
      </c>
      <c r="T43" s="20"/>
      <c r="U43" s="184" t="str">
        <f>IF(T43="","",VLOOKUP(T43,T$58:U$81,2))</f>
        <v/>
      </c>
      <c r="V43" s="20"/>
      <c r="W43" s="184" t="str">
        <f>IF(V43="","",VLOOKUP(V43,V$58:W$81,2))</f>
        <v/>
      </c>
      <c r="X43" s="20"/>
      <c r="Y43" s="184" t="str">
        <f>IF(X43="","",VLOOKUP(X43,X$58:Y$81,2))</f>
        <v/>
      </c>
      <c r="Z43" s="20"/>
      <c r="AA43" s="184" t="str">
        <f>IF(Z43="","",VLOOKUP(Z43,Z$58:AA$81,2))</f>
        <v/>
      </c>
      <c r="AB43" s="20"/>
      <c r="AC43" s="184" t="str">
        <f>IF(AB43="","",VLOOKUP(AB43,AB$58:AC$81,2))</f>
        <v/>
      </c>
    </row>
    <row r="44" spans="1:29" ht="15.95" customHeight="1" x14ac:dyDescent="0.15">
      <c r="A44" s="236">
        <v>41</v>
      </c>
      <c r="B44" s="176" t="s">
        <v>215</v>
      </c>
      <c r="C44" s="242">
        <v>3</v>
      </c>
      <c r="D44" s="183" t="s">
        <v>48</v>
      </c>
      <c r="E44" s="243">
        <f>SUM(G44,I44,K44,M44,O44,Q44,S44,U44,W44,Y44,AA44,AC44)</f>
        <v>0.75</v>
      </c>
      <c r="F44" s="244">
        <f>RANK(E44,$E$4:$E$54)</f>
        <v>36</v>
      </c>
      <c r="G44" s="245">
        <v>0.75</v>
      </c>
      <c r="H44" s="20"/>
      <c r="I44" s="184" t="str">
        <f>IF(H44="","",VLOOKUP(H44,H$58:I$81,2))</f>
        <v/>
      </c>
      <c r="J44" s="20"/>
      <c r="K44" s="184" t="str">
        <f>IF(J44="","",VLOOKUP(J44,J$58:K$81,2))</f>
        <v/>
      </c>
      <c r="L44" s="20"/>
      <c r="M44" s="184" t="str">
        <f>IF(L44="","",VLOOKUP(L44,L$58:M$81,2))</f>
        <v/>
      </c>
      <c r="N44" s="20"/>
      <c r="O44" s="184" t="str">
        <f>IF(N44="","",VLOOKUP(N44,N$58:O$81,2))</f>
        <v/>
      </c>
      <c r="P44" s="20"/>
      <c r="Q44" s="184" t="str">
        <f>IF(P44="","",VLOOKUP(P44,P$58:Q$81,2))</f>
        <v/>
      </c>
      <c r="R44" s="20"/>
      <c r="S44" s="184" t="str">
        <f>IF(R44="","",VLOOKUP(R44,R$58:S$81,2))</f>
        <v/>
      </c>
      <c r="T44" s="20"/>
      <c r="U44" s="184" t="str">
        <f>IF(T44="","",VLOOKUP(T44,T$58:U$81,2))</f>
        <v/>
      </c>
      <c r="V44" s="20"/>
      <c r="W44" s="184" t="str">
        <f>IF(V44="","",VLOOKUP(V44,V$58:W$81,2))</f>
        <v/>
      </c>
      <c r="X44" s="20"/>
      <c r="Y44" s="184" t="str">
        <f>IF(X44="","",VLOOKUP(X44,X$58:Y$81,2))</f>
        <v/>
      </c>
      <c r="Z44" s="20"/>
      <c r="AA44" s="184" t="str">
        <f>IF(Z44="","",VLOOKUP(Z44,Z$58:AA$81,2))</f>
        <v/>
      </c>
      <c r="AB44" s="20"/>
      <c r="AC44" s="184" t="str">
        <f>IF(AB44="","",VLOOKUP(AB44,AB$58:AC$81,2))</f>
        <v/>
      </c>
    </row>
    <row r="45" spans="1:29" ht="15.95" customHeight="1" x14ac:dyDescent="0.15">
      <c r="A45" s="236">
        <v>42</v>
      </c>
      <c r="B45" s="176" t="s">
        <v>156</v>
      </c>
      <c r="C45" s="242">
        <v>3</v>
      </c>
      <c r="D45" s="183" t="s">
        <v>85</v>
      </c>
      <c r="E45" s="243">
        <f>SUM(G45,I45,K45,M45,O45,Q45,S45,U45,W45,Y45,AA45,AC45)</f>
        <v>0.75</v>
      </c>
      <c r="F45" s="244">
        <f>RANK(E45,$E$4:$E$54)</f>
        <v>36</v>
      </c>
      <c r="G45" s="245">
        <v>0.75</v>
      </c>
      <c r="H45" s="20"/>
      <c r="I45" s="184" t="str">
        <f>IF(H45="","",VLOOKUP(H45,H$58:I$81,2))</f>
        <v/>
      </c>
      <c r="J45" s="20"/>
      <c r="K45" s="184" t="str">
        <f>IF(J45="","",VLOOKUP(J45,J$58:K$81,2))</f>
        <v/>
      </c>
      <c r="L45" s="20"/>
      <c r="M45" s="184" t="str">
        <f>IF(L45="","",VLOOKUP(L45,L$58:M$81,2))</f>
        <v/>
      </c>
      <c r="N45" s="20"/>
      <c r="O45" s="184" t="str">
        <f>IF(N45="","",VLOOKUP(N45,N$58:O$81,2))</f>
        <v/>
      </c>
      <c r="P45" s="20"/>
      <c r="Q45" s="184" t="str">
        <f>IF(P45="","",VLOOKUP(P45,P$58:Q$81,2))</f>
        <v/>
      </c>
      <c r="R45" s="20"/>
      <c r="S45" s="184" t="str">
        <f>IF(R45="","",VLOOKUP(R45,R$58:S$81,2))</f>
        <v/>
      </c>
      <c r="T45" s="20"/>
      <c r="U45" s="184" t="str">
        <f>IF(T45="","",VLOOKUP(T45,T$58:U$81,2))</f>
        <v/>
      </c>
      <c r="V45" s="20"/>
      <c r="W45" s="184" t="str">
        <f>IF(V45="","",VLOOKUP(V45,V$58:W$81,2))</f>
        <v/>
      </c>
      <c r="X45" s="20"/>
      <c r="Y45" s="184" t="str">
        <f>IF(X45="","",VLOOKUP(X45,X$58:Y$81,2))</f>
        <v/>
      </c>
      <c r="Z45" s="20"/>
      <c r="AA45" s="184" t="str">
        <f>IF(Z45="","",VLOOKUP(Z45,Z$58:AA$81,2))</f>
        <v/>
      </c>
      <c r="AB45" s="20"/>
      <c r="AC45" s="184" t="str">
        <f>IF(AB45="","",VLOOKUP(AB45,AB$58:AC$81,2))</f>
        <v/>
      </c>
    </row>
    <row r="46" spans="1:29" ht="15.95" customHeight="1" x14ac:dyDescent="0.15">
      <c r="A46" s="236">
        <v>43</v>
      </c>
      <c r="B46" s="176" t="s">
        <v>162</v>
      </c>
      <c r="C46" s="242">
        <v>3</v>
      </c>
      <c r="D46" s="183" t="s">
        <v>51</v>
      </c>
      <c r="E46" s="243">
        <f>SUM(G46,I46,K46,M46,O46,Q46,S46,U46,W46,Y46,AA46,AC46)</f>
        <v>0.75</v>
      </c>
      <c r="F46" s="244">
        <f>RANK(E46,$E$4:$E$54)</f>
        <v>36</v>
      </c>
      <c r="G46" s="245">
        <v>0.75</v>
      </c>
      <c r="H46" s="20"/>
      <c r="I46" s="184" t="str">
        <f>IF(H46="","",VLOOKUP(H46,H$58:I$81,2))</f>
        <v/>
      </c>
      <c r="J46" s="20"/>
      <c r="K46" s="184" t="str">
        <f>IF(J46="","",VLOOKUP(J46,J$58:K$81,2))</f>
        <v/>
      </c>
      <c r="L46" s="20"/>
      <c r="M46" s="184" t="str">
        <f>IF(L46="","",VLOOKUP(L46,L$58:M$81,2))</f>
        <v/>
      </c>
      <c r="N46" s="20"/>
      <c r="O46" s="184" t="str">
        <f>IF(N46="","",VLOOKUP(N46,N$58:O$81,2))</f>
        <v/>
      </c>
      <c r="P46" s="20"/>
      <c r="Q46" s="184" t="str">
        <f>IF(P46="","",VLOOKUP(P46,P$58:Q$81,2))</f>
        <v/>
      </c>
      <c r="R46" s="20"/>
      <c r="S46" s="184" t="str">
        <f>IF(R46="","",VLOOKUP(R46,R$58:S$81,2))</f>
        <v/>
      </c>
      <c r="T46" s="20"/>
      <c r="U46" s="184" t="str">
        <f>IF(T46="","",VLOOKUP(T46,T$58:U$81,2))</f>
        <v/>
      </c>
      <c r="V46" s="20"/>
      <c r="W46" s="184" t="str">
        <f>IF(V46="","",VLOOKUP(V46,V$58:W$81,2))</f>
        <v/>
      </c>
      <c r="X46" s="20"/>
      <c r="Y46" s="184" t="str">
        <f>IF(X46="","",VLOOKUP(X46,X$58:Y$81,2))</f>
        <v/>
      </c>
      <c r="Z46" s="20"/>
      <c r="AA46" s="184" t="str">
        <f>IF(Z46="","",VLOOKUP(Z46,Z$58:AA$81,2))</f>
        <v/>
      </c>
      <c r="AB46" s="20"/>
      <c r="AC46" s="184" t="str">
        <f>IF(AB46="","",VLOOKUP(AB46,AB$58:AC$81,2))</f>
        <v/>
      </c>
    </row>
    <row r="47" spans="1:29" ht="15.95" customHeight="1" x14ac:dyDescent="0.15">
      <c r="A47" s="236">
        <v>44</v>
      </c>
      <c r="B47" s="176" t="s">
        <v>128</v>
      </c>
      <c r="C47" s="242">
        <v>3</v>
      </c>
      <c r="D47" s="183" t="s">
        <v>13</v>
      </c>
      <c r="E47" s="243">
        <f>SUM(G47,I47,K47,M47,O47,Q47,S47,U47,W47,Y47,AA47,AC47)</f>
        <v>0.625</v>
      </c>
      <c r="F47" s="244">
        <f>RANK(E47,$E$4:$E$54)</f>
        <v>44</v>
      </c>
      <c r="G47" s="245">
        <v>0.625</v>
      </c>
      <c r="H47" s="20"/>
      <c r="I47" s="184" t="str">
        <f>IF(H47="","",VLOOKUP(H47,H$58:I$81,2))</f>
        <v/>
      </c>
      <c r="J47" s="20"/>
      <c r="K47" s="184" t="str">
        <f>IF(J47="","",VLOOKUP(J47,J$58:K$81,2))</f>
        <v/>
      </c>
      <c r="L47" s="20"/>
      <c r="M47" s="184" t="str">
        <f>IF(L47="","",VLOOKUP(L47,L$58:M$81,2))</f>
        <v/>
      </c>
      <c r="N47" s="20"/>
      <c r="O47" s="184" t="str">
        <f>IF(N47="","",VLOOKUP(N47,N$58:O$81,2))</f>
        <v/>
      </c>
      <c r="P47" s="20"/>
      <c r="Q47" s="184" t="str">
        <f>IF(P47="","",VLOOKUP(P47,P$58:Q$81,2))</f>
        <v/>
      </c>
      <c r="R47" s="20"/>
      <c r="S47" s="184" t="str">
        <f>IF(R47="","",VLOOKUP(R47,R$58:S$81,2))</f>
        <v/>
      </c>
      <c r="T47" s="20"/>
      <c r="U47" s="184" t="str">
        <f>IF(T47="","",VLOOKUP(T47,T$58:U$81,2))</f>
        <v/>
      </c>
      <c r="V47" s="20"/>
      <c r="W47" s="184" t="str">
        <f>IF(V47="","",VLOOKUP(V47,V$58:W$81,2))</f>
        <v/>
      </c>
      <c r="X47" s="20"/>
      <c r="Y47" s="184" t="str">
        <f>IF(X47="","",VLOOKUP(X47,X$58:Y$81,2))</f>
        <v/>
      </c>
      <c r="Z47" s="20"/>
      <c r="AA47" s="184" t="str">
        <f>IF(Z47="","",VLOOKUP(Z47,Z$58:AA$81,2))</f>
        <v/>
      </c>
      <c r="AB47" s="20"/>
      <c r="AC47" s="184" t="str">
        <f>IF(AB47="","",VLOOKUP(AB47,AB$58:AC$81,2))</f>
        <v/>
      </c>
    </row>
    <row r="48" spans="1:29" ht="15.95" customHeight="1" x14ac:dyDescent="0.15">
      <c r="A48" s="236">
        <v>45</v>
      </c>
      <c r="B48" s="176" t="s">
        <v>129</v>
      </c>
      <c r="C48" s="242">
        <v>2</v>
      </c>
      <c r="D48" s="183" t="s">
        <v>138</v>
      </c>
      <c r="E48" s="243">
        <f>SUM(G48,I48,K48,M48,O48,Q48,S48,U48,W48,Y48,AA48,AC48)</f>
        <v>0.5</v>
      </c>
      <c r="F48" s="244">
        <f>RANK(E48,$E$4:$E$54)</f>
        <v>45</v>
      </c>
      <c r="G48" s="245">
        <v>0.5</v>
      </c>
      <c r="H48" s="20"/>
      <c r="I48" s="184" t="str">
        <f>IF(H48="","",VLOOKUP(H48,H$58:I$81,2))</f>
        <v/>
      </c>
      <c r="J48" s="20"/>
      <c r="K48" s="184" t="str">
        <f>IF(J48="","",VLOOKUP(J48,J$58:K$81,2))</f>
        <v/>
      </c>
      <c r="L48" s="20"/>
      <c r="M48" s="184" t="str">
        <f>IF(L48="","",VLOOKUP(L48,L$58:M$81,2))</f>
        <v/>
      </c>
      <c r="N48" s="20"/>
      <c r="O48" s="184" t="str">
        <f>IF(N48="","",VLOOKUP(N48,N$58:O$81,2))</f>
        <v/>
      </c>
      <c r="P48" s="20"/>
      <c r="Q48" s="184" t="str">
        <f>IF(P48="","",VLOOKUP(P48,P$58:Q$81,2))</f>
        <v/>
      </c>
      <c r="R48" s="20"/>
      <c r="S48" s="184" t="str">
        <f>IF(R48="","",VLOOKUP(R48,R$58:S$81,2))</f>
        <v/>
      </c>
      <c r="T48" s="20"/>
      <c r="U48" s="184" t="str">
        <f>IF(T48="","",VLOOKUP(T48,T$58:U$81,2))</f>
        <v/>
      </c>
      <c r="V48" s="20"/>
      <c r="W48" s="184" t="str">
        <f>IF(V48="","",VLOOKUP(V48,V$58:W$81,2))</f>
        <v/>
      </c>
      <c r="X48" s="20"/>
      <c r="Y48" s="184" t="str">
        <f>IF(X48="","",VLOOKUP(X48,X$58:Y$81,2))</f>
        <v/>
      </c>
      <c r="Z48" s="20"/>
      <c r="AA48" s="184" t="str">
        <f>IF(Z48="","",VLOOKUP(Z48,Z$58:AA$81,2))</f>
        <v/>
      </c>
      <c r="AB48" s="20"/>
      <c r="AC48" s="184" t="str">
        <f>IF(AB48="","",VLOOKUP(AB48,AB$58:AC$81,2))</f>
        <v/>
      </c>
    </row>
    <row r="49" spans="1:29" ht="15.95" customHeight="1" x14ac:dyDescent="0.15">
      <c r="A49" s="236">
        <v>46</v>
      </c>
      <c r="B49" s="176" t="s">
        <v>131</v>
      </c>
      <c r="C49" s="242">
        <v>2</v>
      </c>
      <c r="D49" s="183"/>
      <c r="E49" s="243">
        <f>SUM(G49,I49,K49,M49,O49,Q49,S49,U49,W49,Y49,AA49,AC49)</f>
        <v>0.5</v>
      </c>
      <c r="F49" s="244">
        <f>RANK(E49,$E$4:$E$54)</f>
        <v>45</v>
      </c>
      <c r="G49" s="245">
        <v>0.5</v>
      </c>
      <c r="H49" s="20"/>
      <c r="I49" s="184" t="str">
        <f>IF(H49="","",VLOOKUP(H49,H$58:I$81,2))</f>
        <v/>
      </c>
      <c r="J49" s="20"/>
      <c r="K49" s="184" t="str">
        <f>IF(J49="","",VLOOKUP(J49,J$58:K$81,2))</f>
        <v/>
      </c>
      <c r="L49" s="20"/>
      <c r="M49" s="184" t="str">
        <f>IF(L49="","",VLOOKUP(L49,L$58:M$81,2))</f>
        <v/>
      </c>
      <c r="N49" s="20"/>
      <c r="O49" s="184" t="str">
        <f>IF(N49="","",VLOOKUP(N49,N$58:O$81,2))</f>
        <v/>
      </c>
      <c r="P49" s="20"/>
      <c r="Q49" s="184" t="str">
        <f>IF(P49="","",VLOOKUP(P49,P$58:Q$81,2))</f>
        <v/>
      </c>
      <c r="R49" s="20"/>
      <c r="S49" s="184" t="str">
        <f>IF(R49="","",VLOOKUP(R49,R$58:S$81,2))</f>
        <v/>
      </c>
      <c r="T49" s="20"/>
      <c r="U49" s="184" t="str">
        <f>IF(T49="","",VLOOKUP(T49,T$58:U$81,2))</f>
        <v/>
      </c>
      <c r="V49" s="20"/>
      <c r="W49" s="184" t="str">
        <f>IF(V49="","",VLOOKUP(V49,V$58:W$81,2))</f>
        <v/>
      </c>
      <c r="X49" s="20"/>
      <c r="Y49" s="184" t="str">
        <f>IF(X49="","",VLOOKUP(X49,X$58:Y$81,2))</f>
        <v/>
      </c>
      <c r="Z49" s="20"/>
      <c r="AA49" s="184" t="str">
        <f>IF(Z49="","",VLOOKUP(Z49,Z$58:AA$81,2))</f>
        <v/>
      </c>
      <c r="AB49" s="20"/>
      <c r="AC49" s="184" t="str">
        <f>IF(AB49="","",VLOOKUP(AB49,AB$58:AC$81,2))</f>
        <v/>
      </c>
    </row>
    <row r="50" spans="1:29" ht="15.95" customHeight="1" x14ac:dyDescent="0.15">
      <c r="A50" s="236">
        <v>47</v>
      </c>
      <c r="B50" s="176"/>
      <c r="C50" s="242"/>
      <c r="D50" s="183"/>
      <c r="E50" s="243">
        <f t="shared" ref="E43:E53" si="0">SUM(G50,I50,K50,M50,O50,Q50,S50,U50,W50,Y50,AA50,AC50)</f>
        <v>0</v>
      </c>
      <c r="F50" s="244">
        <f t="shared" ref="F43:F53" si="1">RANK(E50,$E$4:$E$54)</f>
        <v>47</v>
      </c>
      <c r="G50" s="245">
        <v>0</v>
      </c>
      <c r="H50" s="20"/>
      <c r="I50" s="184" t="str">
        <f t="shared" ref="I43:I53" si="2">IF(H50="","",VLOOKUP(H50,H$58:I$81,2))</f>
        <v/>
      </c>
      <c r="J50" s="20"/>
      <c r="K50" s="184" t="str">
        <f t="shared" ref="K43:K53" si="3">IF(J50="","",VLOOKUP(J50,J$58:K$81,2))</f>
        <v/>
      </c>
      <c r="L50" s="20"/>
      <c r="M50" s="184" t="str">
        <f t="shared" ref="M43:M53" si="4">IF(L50="","",VLOOKUP(L50,L$58:M$81,2))</f>
        <v/>
      </c>
      <c r="N50" s="20"/>
      <c r="O50" s="184" t="str">
        <f t="shared" ref="O43:O53" si="5">IF(N50="","",VLOOKUP(N50,N$58:O$81,2))</f>
        <v/>
      </c>
      <c r="P50" s="20"/>
      <c r="Q50" s="184" t="str">
        <f t="shared" ref="Q43:Q53" si="6">IF(P50="","",VLOOKUP(P50,P$58:Q$81,2))</f>
        <v/>
      </c>
      <c r="R50" s="20"/>
      <c r="S50" s="184" t="str">
        <f t="shared" ref="S43:S53" si="7">IF(R50="","",VLOOKUP(R50,R$58:S$81,2))</f>
        <v/>
      </c>
      <c r="T50" s="20"/>
      <c r="U50" s="184" t="str">
        <f t="shared" ref="U43:U53" si="8">IF(T50="","",VLOOKUP(T50,T$58:U$81,2))</f>
        <v/>
      </c>
      <c r="V50" s="20"/>
      <c r="W50" s="184" t="str">
        <f t="shared" ref="W43:W53" si="9">IF(V50="","",VLOOKUP(V50,V$58:W$81,2))</f>
        <v/>
      </c>
      <c r="X50" s="20"/>
      <c r="Y50" s="184" t="str">
        <f t="shared" ref="Y43:Y53" si="10">IF(X50="","",VLOOKUP(X50,X$58:Y$81,2))</f>
        <v/>
      </c>
      <c r="Z50" s="20"/>
      <c r="AA50" s="184" t="str">
        <f t="shared" ref="AA43:AA53" si="11">IF(Z50="","",VLOOKUP(Z50,Z$58:AA$81,2))</f>
        <v/>
      </c>
      <c r="AB50" s="20"/>
      <c r="AC50" s="184" t="str">
        <f t="shared" ref="AC43:AC53" si="12">IF(AB50="","",VLOOKUP(AB50,AB$58:AC$81,2))</f>
        <v/>
      </c>
    </row>
    <row r="51" spans="1:29" ht="15.95" customHeight="1" x14ac:dyDescent="0.15">
      <c r="A51" s="236">
        <v>48</v>
      </c>
      <c r="B51" s="176"/>
      <c r="C51" s="242"/>
      <c r="D51" s="183"/>
      <c r="E51" s="243">
        <f t="shared" si="0"/>
        <v>0</v>
      </c>
      <c r="F51" s="244">
        <f t="shared" si="1"/>
        <v>47</v>
      </c>
      <c r="G51" s="245">
        <v>0</v>
      </c>
      <c r="H51" s="20"/>
      <c r="I51" s="184" t="str">
        <f t="shared" si="2"/>
        <v/>
      </c>
      <c r="J51" s="20"/>
      <c r="K51" s="184" t="str">
        <f t="shared" si="3"/>
        <v/>
      </c>
      <c r="L51" s="20"/>
      <c r="M51" s="184" t="str">
        <f t="shared" si="4"/>
        <v/>
      </c>
      <c r="N51" s="20"/>
      <c r="O51" s="184" t="str">
        <f t="shared" si="5"/>
        <v/>
      </c>
      <c r="P51" s="20"/>
      <c r="Q51" s="184" t="str">
        <f t="shared" si="6"/>
        <v/>
      </c>
      <c r="R51" s="20"/>
      <c r="S51" s="184" t="str">
        <f t="shared" si="7"/>
        <v/>
      </c>
      <c r="T51" s="20"/>
      <c r="U51" s="184" t="str">
        <f t="shared" si="8"/>
        <v/>
      </c>
      <c r="V51" s="20"/>
      <c r="W51" s="184" t="str">
        <f t="shared" si="9"/>
        <v/>
      </c>
      <c r="X51" s="20"/>
      <c r="Y51" s="184" t="str">
        <f t="shared" si="10"/>
        <v/>
      </c>
      <c r="Z51" s="20"/>
      <c r="AA51" s="184" t="str">
        <f t="shared" si="11"/>
        <v/>
      </c>
      <c r="AB51" s="20"/>
      <c r="AC51" s="184" t="str">
        <f t="shared" si="12"/>
        <v/>
      </c>
    </row>
    <row r="52" spans="1:29" ht="15.95" customHeight="1" x14ac:dyDescent="0.15">
      <c r="A52" s="236">
        <v>49</v>
      </c>
      <c r="B52" s="176"/>
      <c r="C52" s="242"/>
      <c r="D52" s="183"/>
      <c r="E52" s="243">
        <f t="shared" si="0"/>
        <v>0</v>
      </c>
      <c r="F52" s="244">
        <f t="shared" si="1"/>
        <v>47</v>
      </c>
      <c r="G52" s="245">
        <v>0</v>
      </c>
      <c r="H52" s="20"/>
      <c r="I52" s="184" t="str">
        <f t="shared" si="2"/>
        <v/>
      </c>
      <c r="J52" s="20"/>
      <c r="K52" s="184" t="str">
        <f t="shared" si="3"/>
        <v/>
      </c>
      <c r="L52" s="20"/>
      <c r="M52" s="184" t="str">
        <f t="shared" si="4"/>
        <v/>
      </c>
      <c r="N52" s="20"/>
      <c r="O52" s="184" t="str">
        <f t="shared" si="5"/>
        <v/>
      </c>
      <c r="P52" s="20"/>
      <c r="Q52" s="184" t="str">
        <f t="shared" si="6"/>
        <v/>
      </c>
      <c r="R52" s="20"/>
      <c r="S52" s="184" t="str">
        <f t="shared" si="7"/>
        <v/>
      </c>
      <c r="T52" s="20"/>
      <c r="U52" s="184" t="str">
        <f t="shared" si="8"/>
        <v/>
      </c>
      <c r="V52" s="20"/>
      <c r="W52" s="184" t="str">
        <f t="shared" si="9"/>
        <v/>
      </c>
      <c r="X52" s="20"/>
      <c r="Y52" s="184" t="str">
        <f t="shared" si="10"/>
        <v/>
      </c>
      <c r="Z52" s="20"/>
      <c r="AA52" s="184" t="str">
        <f t="shared" si="11"/>
        <v/>
      </c>
      <c r="AB52" s="20"/>
      <c r="AC52" s="184" t="str">
        <f t="shared" si="12"/>
        <v/>
      </c>
    </row>
    <row r="53" spans="1:29" ht="15.95" customHeight="1" x14ac:dyDescent="0.15">
      <c r="A53" s="236">
        <v>50</v>
      </c>
      <c r="B53" s="176"/>
      <c r="C53" s="242"/>
      <c r="D53" s="183"/>
      <c r="E53" s="243">
        <f t="shared" si="0"/>
        <v>0</v>
      </c>
      <c r="F53" s="244">
        <f t="shared" si="1"/>
        <v>47</v>
      </c>
      <c r="G53" s="245">
        <v>0</v>
      </c>
      <c r="H53" s="20"/>
      <c r="I53" s="184" t="str">
        <f t="shared" si="2"/>
        <v/>
      </c>
      <c r="J53" s="20"/>
      <c r="K53" s="184" t="str">
        <f t="shared" si="3"/>
        <v/>
      </c>
      <c r="L53" s="20"/>
      <c r="M53" s="184" t="str">
        <f t="shared" si="4"/>
        <v/>
      </c>
      <c r="N53" s="20"/>
      <c r="O53" s="184" t="str">
        <f t="shared" si="5"/>
        <v/>
      </c>
      <c r="P53" s="20"/>
      <c r="Q53" s="184" t="str">
        <f t="shared" si="6"/>
        <v/>
      </c>
      <c r="R53" s="20"/>
      <c r="S53" s="184" t="str">
        <f t="shared" si="7"/>
        <v/>
      </c>
      <c r="T53" s="20"/>
      <c r="U53" s="184" t="str">
        <f t="shared" si="8"/>
        <v/>
      </c>
      <c r="V53" s="20"/>
      <c r="W53" s="184" t="str">
        <f t="shared" si="9"/>
        <v/>
      </c>
      <c r="X53" s="20"/>
      <c r="Y53" s="184" t="str">
        <f t="shared" si="10"/>
        <v/>
      </c>
      <c r="Z53" s="20"/>
      <c r="AA53" s="184" t="str">
        <f t="shared" si="11"/>
        <v/>
      </c>
      <c r="AB53" s="20"/>
      <c r="AC53" s="184" t="str">
        <f t="shared" si="12"/>
        <v/>
      </c>
    </row>
    <row r="54" spans="1:29" ht="15.95" customHeight="1" x14ac:dyDescent="0.15">
      <c r="A54" s="236">
        <v>51</v>
      </c>
      <c r="B54" s="176"/>
      <c r="C54" s="242"/>
      <c r="D54" s="183"/>
      <c r="E54" s="243">
        <f t="shared" ref="E4:E54" si="13">SUM(G54,I54,K54,M54,O54,Q54,S54,U54,W54,Y54,AA54,AC54)</f>
        <v>0</v>
      </c>
      <c r="F54" s="244">
        <f t="shared" ref="F4:F54" si="14">RANK(E54,$E$4:$E$54)</f>
        <v>47</v>
      </c>
      <c r="G54" s="245">
        <v>0</v>
      </c>
      <c r="H54" s="20"/>
      <c r="I54" s="184" t="str">
        <f t="shared" ref="I4:I54" si="15">IF(H54="","",VLOOKUP(H54,H$58:I$81,2))</f>
        <v/>
      </c>
      <c r="J54" s="20"/>
      <c r="K54" s="184" t="str">
        <f t="shared" ref="K4:K54" si="16">IF(J54="","",VLOOKUP(J54,J$58:K$81,2))</f>
        <v/>
      </c>
      <c r="L54" s="20"/>
      <c r="M54" s="184" t="str">
        <f t="shared" ref="M4:M54" si="17">IF(L54="","",VLOOKUP(L54,L$58:M$81,2))</f>
        <v/>
      </c>
      <c r="N54" s="20"/>
      <c r="O54" s="184" t="str">
        <f t="shared" ref="O4:O54" si="18">IF(N54="","",VLOOKUP(N54,N$58:O$81,2))</f>
        <v/>
      </c>
      <c r="P54" s="20"/>
      <c r="Q54" s="184" t="str">
        <f t="shared" ref="Q4:Q54" si="19">IF(P54="","",VLOOKUP(P54,P$58:Q$81,2))</f>
        <v/>
      </c>
      <c r="R54" s="20"/>
      <c r="S54" s="184" t="str">
        <f t="shared" ref="S4:S54" si="20">IF(R54="","",VLOOKUP(R54,R$58:S$81,2))</f>
        <v/>
      </c>
      <c r="T54" s="20"/>
      <c r="U54" s="184" t="str">
        <f t="shared" ref="U4:U54" si="21">IF(T54="","",VLOOKUP(T54,T$58:U$81,2))</f>
        <v/>
      </c>
      <c r="V54" s="20"/>
      <c r="W54" s="184" t="str">
        <f t="shared" ref="W4:W54" si="22">IF(V54="","",VLOOKUP(V54,V$58:W$81,2))</f>
        <v/>
      </c>
      <c r="X54" s="20"/>
      <c r="Y54" s="184" t="str">
        <f t="shared" ref="Y4:Y54" si="23">IF(X54="","",VLOOKUP(X54,X$58:Y$81,2))</f>
        <v/>
      </c>
      <c r="Z54" s="20"/>
      <c r="AA54" s="184" t="str">
        <f t="shared" ref="AA4:AA54" si="24">IF(Z54="","",VLOOKUP(Z54,Z$58:AA$81,2))</f>
        <v/>
      </c>
      <c r="AB54" s="20"/>
      <c r="AC54" s="184" t="str">
        <f t="shared" ref="AC4:AC54" si="25">IF(AB54="","",VLOOKUP(AB54,AB$58:AC$81,2))</f>
        <v/>
      </c>
    </row>
    <row r="55" spans="1:29" x14ac:dyDescent="0.15">
      <c r="A55" s="246"/>
      <c r="B55" s="247"/>
      <c r="C55" s="248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X55" s="83"/>
      <c r="Z55" s="118"/>
      <c r="AB55" s="83"/>
    </row>
    <row r="56" spans="1:29" ht="14.25" thickBot="1" x14ac:dyDescent="0.2">
      <c r="A56" s="251"/>
      <c r="B56" s="247"/>
      <c r="C56" s="248"/>
      <c r="H56" s="83"/>
    </row>
    <row r="57" spans="1:29" ht="99" customHeight="1" thickBot="1" x14ac:dyDescent="0.2">
      <c r="H57" s="34" t="str">
        <f>H3</f>
        <v>令和３年度ＩＨ予選</v>
      </c>
      <c r="I57" s="34" t="s">
        <v>9</v>
      </c>
      <c r="J57" s="34" t="str">
        <f>J3</f>
        <v>令和３年度強化練習会</v>
      </c>
      <c r="K57" s="34" t="s">
        <v>9</v>
      </c>
      <c r="L57" s="34" t="str">
        <f>L3</f>
        <v>令和３年度新人戦順位</v>
      </c>
      <c r="M57" s="34" t="s">
        <v>9</v>
      </c>
      <c r="N57" s="34" t="str">
        <f>N3</f>
        <v>令和３年度全日本JrU18</v>
      </c>
      <c r="O57" s="34" t="s">
        <v>9</v>
      </c>
      <c r="P57" s="34" t="str">
        <f>P3</f>
        <v>令和３年度全日本JrU16</v>
      </c>
      <c r="Q57" s="34" t="s">
        <v>9</v>
      </c>
      <c r="R57" s="34" t="str">
        <f>R3</f>
        <v>令和３年度全日本JrU14</v>
      </c>
      <c r="S57" s="34" t="s">
        <v>9</v>
      </c>
      <c r="T57" s="34" t="str">
        <f>T3</f>
        <v>令和３年度岐阜県中学</v>
      </c>
      <c r="U57" s="34" t="s">
        <v>9</v>
      </c>
      <c r="V57" s="34" t="str">
        <f>V3</f>
        <v>令和３年度選抜室内Ｊ</v>
      </c>
      <c r="W57" s="34" t="s">
        <v>9</v>
      </c>
      <c r="X57" s="34" t="str">
        <f>X3</f>
        <v>令和３年度東海毎日U18</v>
      </c>
      <c r="Y57" s="34" t="s">
        <v>9</v>
      </c>
      <c r="Z57" s="153" t="str">
        <f>Z3</f>
        <v>令和３年度東海毎日U16</v>
      </c>
      <c r="AA57" s="34" t="s">
        <v>9</v>
      </c>
      <c r="AB57" s="34" t="str">
        <f>AB3</f>
        <v>令和３年度MUFGJU16</v>
      </c>
      <c r="AC57" s="34" t="s">
        <v>9</v>
      </c>
    </row>
    <row r="58" spans="1:29" ht="12" customHeight="1" x14ac:dyDescent="0.15">
      <c r="H58" s="255">
        <v>1</v>
      </c>
      <c r="I58" s="38">
        <v>33</v>
      </c>
      <c r="J58" s="255"/>
      <c r="K58" s="38">
        <v>33</v>
      </c>
      <c r="L58" s="255">
        <v>1</v>
      </c>
      <c r="M58" s="40">
        <v>33</v>
      </c>
      <c r="N58" s="255"/>
      <c r="O58" s="38">
        <v>33</v>
      </c>
      <c r="P58" s="256"/>
      <c r="Q58" s="91">
        <v>33</v>
      </c>
      <c r="R58" s="257"/>
      <c r="S58" s="38">
        <v>33</v>
      </c>
      <c r="T58" s="257"/>
      <c r="U58" s="38">
        <v>33</v>
      </c>
      <c r="V58" s="255"/>
      <c r="W58" s="38">
        <v>33</v>
      </c>
      <c r="X58" s="255"/>
      <c r="Y58" s="38">
        <v>33</v>
      </c>
      <c r="Z58" s="258"/>
      <c r="AA58" s="38">
        <v>33</v>
      </c>
      <c r="AB58" s="259"/>
      <c r="AC58" s="38">
        <v>33</v>
      </c>
    </row>
    <row r="59" spans="1:29" x14ac:dyDescent="0.15">
      <c r="H59" s="260"/>
      <c r="I59" s="261">
        <v>22</v>
      </c>
      <c r="J59" s="260">
        <v>1</v>
      </c>
      <c r="K59" s="261">
        <v>22</v>
      </c>
      <c r="L59" s="260"/>
      <c r="M59" s="216">
        <v>22</v>
      </c>
      <c r="N59" s="260">
        <v>1</v>
      </c>
      <c r="O59" s="261">
        <v>22</v>
      </c>
      <c r="P59" s="260"/>
      <c r="Q59" s="261">
        <v>22</v>
      </c>
      <c r="R59" s="262"/>
      <c r="S59" s="261">
        <v>22</v>
      </c>
      <c r="T59" s="262"/>
      <c r="U59" s="261">
        <v>22</v>
      </c>
      <c r="V59" s="260">
        <v>1</v>
      </c>
      <c r="W59" s="261">
        <v>22</v>
      </c>
      <c r="X59" s="260">
        <v>1</v>
      </c>
      <c r="Y59" s="261">
        <v>22</v>
      </c>
      <c r="Z59" s="263"/>
      <c r="AA59" s="261">
        <v>22</v>
      </c>
      <c r="AB59" s="264"/>
      <c r="AC59" s="261">
        <v>22</v>
      </c>
    </row>
    <row r="60" spans="1:29" x14ac:dyDescent="0.15">
      <c r="H60" s="260">
        <v>2</v>
      </c>
      <c r="I60" s="261">
        <v>21</v>
      </c>
      <c r="J60" s="260"/>
      <c r="K60" s="261">
        <v>21</v>
      </c>
      <c r="L60" s="260">
        <v>2</v>
      </c>
      <c r="M60" s="216">
        <v>21</v>
      </c>
      <c r="N60" s="260"/>
      <c r="O60" s="261">
        <v>21</v>
      </c>
      <c r="P60" s="260"/>
      <c r="Q60" s="261">
        <v>21</v>
      </c>
      <c r="R60" s="262"/>
      <c r="S60" s="261">
        <v>21</v>
      </c>
      <c r="T60" s="262"/>
      <c r="U60" s="261">
        <v>21</v>
      </c>
      <c r="V60" s="260"/>
      <c r="W60" s="261">
        <v>21</v>
      </c>
      <c r="X60" s="260"/>
      <c r="Y60" s="261">
        <v>21</v>
      </c>
      <c r="Z60" s="263"/>
      <c r="AA60" s="261">
        <v>21</v>
      </c>
      <c r="AB60" s="264"/>
      <c r="AC60" s="261">
        <v>21</v>
      </c>
    </row>
    <row r="61" spans="1:29" x14ac:dyDescent="0.15">
      <c r="H61" s="260">
        <v>3</v>
      </c>
      <c r="I61" s="261">
        <v>16</v>
      </c>
      <c r="J61" s="260"/>
      <c r="K61" s="261">
        <v>16</v>
      </c>
      <c r="L61" s="260">
        <v>3</v>
      </c>
      <c r="M61" s="216">
        <v>16</v>
      </c>
      <c r="N61" s="260"/>
      <c r="O61" s="261">
        <v>16</v>
      </c>
      <c r="P61" s="260"/>
      <c r="Q61" s="261">
        <v>16</v>
      </c>
      <c r="R61" s="262"/>
      <c r="S61" s="261">
        <v>16</v>
      </c>
      <c r="T61" s="262"/>
      <c r="U61" s="261">
        <v>16</v>
      </c>
      <c r="V61" s="260"/>
      <c r="W61" s="261">
        <v>16</v>
      </c>
      <c r="X61" s="260"/>
      <c r="Y61" s="261">
        <v>16</v>
      </c>
      <c r="Z61" s="263"/>
      <c r="AA61" s="261">
        <v>16</v>
      </c>
      <c r="AB61" s="264"/>
      <c r="AC61" s="261">
        <v>16</v>
      </c>
    </row>
    <row r="62" spans="1:29" x14ac:dyDescent="0.15">
      <c r="H62" s="260"/>
      <c r="I62" s="261">
        <v>14</v>
      </c>
      <c r="J62" s="260">
        <v>2</v>
      </c>
      <c r="K62" s="261">
        <v>14</v>
      </c>
      <c r="L62" s="260"/>
      <c r="M62" s="216">
        <v>14</v>
      </c>
      <c r="N62" s="260">
        <v>2</v>
      </c>
      <c r="O62" s="261">
        <v>14</v>
      </c>
      <c r="P62" s="260"/>
      <c r="Q62" s="261">
        <v>14</v>
      </c>
      <c r="R62" s="262"/>
      <c r="S62" s="261">
        <v>14</v>
      </c>
      <c r="T62" s="262"/>
      <c r="U62" s="261">
        <v>14</v>
      </c>
      <c r="V62" s="260">
        <v>2</v>
      </c>
      <c r="W62" s="261">
        <v>14</v>
      </c>
      <c r="X62" s="260">
        <v>2</v>
      </c>
      <c r="Y62" s="261">
        <v>14</v>
      </c>
      <c r="Z62" s="263"/>
      <c r="AA62" s="261">
        <v>14</v>
      </c>
      <c r="AB62" s="264"/>
      <c r="AC62" s="261">
        <v>14</v>
      </c>
    </row>
    <row r="63" spans="1:29" x14ac:dyDescent="0.15">
      <c r="H63" s="260">
        <v>4</v>
      </c>
      <c r="I63" s="261">
        <v>12</v>
      </c>
      <c r="J63" s="260"/>
      <c r="K63" s="261">
        <v>12</v>
      </c>
      <c r="L63" s="260">
        <v>4</v>
      </c>
      <c r="M63" s="216">
        <v>12</v>
      </c>
      <c r="N63" s="260"/>
      <c r="O63" s="261">
        <v>12</v>
      </c>
      <c r="P63" s="260"/>
      <c r="Q63" s="261">
        <v>12</v>
      </c>
      <c r="R63" s="262"/>
      <c r="S63" s="261">
        <v>12</v>
      </c>
      <c r="T63" s="262"/>
      <c r="U63" s="261">
        <v>12</v>
      </c>
      <c r="V63" s="260"/>
      <c r="W63" s="261">
        <v>12</v>
      </c>
      <c r="X63" s="260"/>
      <c r="Y63" s="261">
        <v>12</v>
      </c>
      <c r="Z63" s="263"/>
      <c r="AA63" s="261">
        <v>12</v>
      </c>
      <c r="AB63" s="264"/>
      <c r="AC63" s="261">
        <v>12</v>
      </c>
    </row>
    <row r="64" spans="1:29" x14ac:dyDescent="0.15">
      <c r="H64" s="260"/>
      <c r="I64" s="261">
        <v>11</v>
      </c>
      <c r="J64" s="260">
        <v>3</v>
      </c>
      <c r="K64" s="261">
        <v>11</v>
      </c>
      <c r="L64" s="260"/>
      <c r="M64" s="216">
        <v>11</v>
      </c>
      <c r="N64" s="260"/>
      <c r="O64" s="261">
        <v>11</v>
      </c>
      <c r="P64" s="260">
        <v>1</v>
      </c>
      <c r="Q64" s="261">
        <v>11</v>
      </c>
      <c r="R64" s="262"/>
      <c r="S64" s="261">
        <v>11</v>
      </c>
      <c r="T64" s="262"/>
      <c r="U64" s="261">
        <v>11</v>
      </c>
      <c r="V64" s="260"/>
      <c r="W64" s="261">
        <v>11</v>
      </c>
      <c r="X64" s="260"/>
      <c r="Y64" s="261">
        <v>11</v>
      </c>
      <c r="Z64" s="263">
        <v>1</v>
      </c>
      <c r="AA64" s="261">
        <v>11</v>
      </c>
      <c r="AB64" s="264"/>
      <c r="AC64" s="261">
        <v>11</v>
      </c>
    </row>
    <row r="65" spans="8:29" x14ac:dyDescent="0.15">
      <c r="H65" s="260">
        <v>5</v>
      </c>
      <c r="I65" s="261">
        <v>10</v>
      </c>
      <c r="J65" s="260"/>
      <c r="K65" s="261">
        <v>10</v>
      </c>
      <c r="L65" s="260">
        <v>5</v>
      </c>
      <c r="M65" s="216">
        <v>10</v>
      </c>
      <c r="N65" s="260">
        <v>3</v>
      </c>
      <c r="O65" s="261">
        <v>10</v>
      </c>
      <c r="P65" s="260"/>
      <c r="Q65" s="261">
        <v>10</v>
      </c>
      <c r="R65" s="262"/>
      <c r="S65" s="261">
        <v>10</v>
      </c>
      <c r="T65" s="257"/>
      <c r="U65" s="265">
        <v>10</v>
      </c>
      <c r="V65" s="260">
        <v>3</v>
      </c>
      <c r="W65" s="261">
        <v>10</v>
      </c>
      <c r="X65" s="260">
        <v>3</v>
      </c>
      <c r="Y65" s="261">
        <v>10</v>
      </c>
      <c r="Z65" s="263"/>
      <c r="AA65" s="261">
        <v>10</v>
      </c>
      <c r="AB65" s="264"/>
      <c r="AC65" s="261">
        <v>10</v>
      </c>
    </row>
    <row r="66" spans="8:29" x14ac:dyDescent="0.15">
      <c r="H66" s="260">
        <v>6</v>
      </c>
      <c r="I66" s="261">
        <v>9</v>
      </c>
      <c r="J66" s="260"/>
      <c r="K66" s="261">
        <v>9</v>
      </c>
      <c r="L66" s="260">
        <v>6</v>
      </c>
      <c r="M66" s="216">
        <v>9</v>
      </c>
      <c r="N66" s="260">
        <v>4</v>
      </c>
      <c r="O66" s="266">
        <v>10</v>
      </c>
      <c r="P66" s="260"/>
      <c r="Q66" s="261">
        <v>9</v>
      </c>
      <c r="R66" s="262"/>
      <c r="S66" s="266">
        <v>10</v>
      </c>
      <c r="T66" s="262"/>
      <c r="U66" s="261">
        <v>9</v>
      </c>
      <c r="V66" s="260">
        <v>4</v>
      </c>
      <c r="W66" s="261">
        <v>10</v>
      </c>
      <c r="X66" s="260">
        <v>4</v>
      </c>
      <c r="Y66" s="266">
        <v>10</v>
      </c>
      <c r="Z66" s="263"/>
      <c r="AA66" s="261">
        <v>9</v>
      </c>
      <c r="AB66" s="264"/>
      <c r="AC66" s="261">
        <v>9</v>
      </c>
    </row>
    <row r="67" spans="8:29" x14ac:dyDescent="0.15">
      <c r="H67" s="260">
        <v>7</v>
      </c>
      <c r="I67" s="261">
        <v>8</v>
      </c>
      <c r="J67" s="260">
        <v>4</v>
      </c>
      <c r="K67" s="261">
        <v>8</v>
      </c>
      <c r="L67" s="260">
        <v>7</v>
      </c>
      <c r="M67" s="216">
        <v>8</v>
      </c>
      <c r="N67" s="260"/>
      <c r="O67" s="261">
        <v>9</v>
      </c>
      <c r="P67" s="260"/>
      <c r="Q67" s="261">
        <v>8</v>
      </c>
      <c r="R67" s="262"/>
      <c r="S67" s="261">
        <v>9</v>
      </c>
      <c r="T67" s="262"/>
      <c r="U67" s="261">
        <v>8</v>
      </c>
      <c r="V67" s="260"/>
      <c r="W67" s="261">
        <v>9</v>
      </c>
      <c r="X67" s="260"/>
      <c r="Y67" s="261">
        <v>9</v>
      </c>
      <c r="Z67" s="263"/>
      <c r="AA67" s="261">
        <v>8</v>
      </c>
      <c r="AB67" s="264"/>
      <c r="AC67" s="261">
        <v>8</v>
      </c>
    </row>
    <row r="68" spans="8:29" x14ac:dyDescent="0.15">
      <c r="H68" s="260"/>
      <c r="I68" s="261">
        <v>7</v>
      </c>
      <c r="J68" s="260">
        <v>5</v>
      </c>
      <c r="K68" s="261">
        <v>7</v>
      </c>
      <c r="L68" s="260"/>
      <c r="M68" s="216">
        <v>7</v>
      </c>
      <c r="N68" s="260"/>
      <c r="O68" s="261">
        <v>8</v>
      </c>
      <c r="P68" s="260">
        <v>2</v>
      </c>
      <c r="Q68" s="261">
        <v>7</v>
      </c>
      <c r="R68" s="262"/>
      <c r="S68" s="261">
        <v>8</v>
      </c>
      <c r="T68" s="262"/>
      <c r="U68" s="261">
        <v>7</v>
      </c>
      <c r="V68" s="260">
        <v>5</v>
      </c>
      <c r="W68" s="261">
        <v>6</v>
      </c>
      <c r="X68" s="260"/>
      <c r="Y68" s="261">
        <v>8</v>
      </c>
      <c r="Z68" s="263">
        <v>2</v>
      </c>
      <c r="AA68" s="261">
        <v>7</v>
      </c>
      <c r="AB68" s="264"/>
      <c r="AC68" s="261">
        <v>7</v>
      </c>
    </row>
    <row r="69" spans="8:29" x14ac:dyDescent="0.15">
      <c r="H69" s="260">
        <v>8</v>
      </c>
      <c r="I69" s="261">
        <v>6</v>
      </c>
      <c r="J69" s="260">
        <v>6</v>
      </c>
      <c r="K69" s="261">
        <v>6</v>
      </c>
      <c r="L69" s="260">
        <v>8</v>
      </c>
      <c r="M69" s="216">
        <v>6</v>
      </c>
      <c r="N69" s="260">
        <v>5</v>
      </c>
      <c r="O69" s="261">
        <v>7</v>
      </c>
      <c r="P69" s="260">
        <v>3</v>
      </c>
      <c r="Q69" s="261">
        <v>5</v>
      </c>
      <c r="R69" s="262"/>
      <c r="S69" s="261">
        <v>7</v>
      </c>
      <c r="T69" s="262">
        <v>1</v>
      </c>
      <c r="U69" s="261">
        <v>6</v>
      </c>
      <c r="V69" s="260">
        <v>6</v>
      </c>
      <c r="W69" s="261">
        <v>6</v>
      </c>
      <c r="X69" s="260">
        <v>5</v>
      </c>
      <c r="Y69" s="261">
        <v>7</v>
      </c>
      <c r="Z69" s="263"/>
      <c r="AA69" s="261">
        <v>6</v>
      </c>
      <c r="AB69" s="264">
        <v>1</v>
      </c>
      <c r="AC69" s="261">
        <v>6</v>
      </c>
    </row>
    <row r="70" spans="8:29" x14ac:dyDescent="0.15">
      <c r="H70" s="260"/>
      <c r="I70" s="261">
        <v>5</v>
      </c>
      <c r="J70" s="260">
        <v>7</v>
      </c>
      <c r="K70" s="261">
        <v>5</v>
      </c>
      <c r="L70" s="260"/>
      <c r="M70" s="216">
        <v>5</v>
      </c>
      <c r="N70" s="260">
        <v>6</v>
      </c>
      <c r="O70" s="261">
        <v>7</v>
      </c>
      <c r="P70" s="260">
        <v>4</v>
      </c>
      <c r="Q70" s="261">
        <v>5</v>
      </c>
      <c r="R70" s="262"/>
      <c r="S70" s="261">
        <v>7</v>
      </c>
      <c r="T70" s="262"/>
      <c r="U70" s="261">
        <v>5</v>
      </c>
      <c r="V70" s="260">
        <v>7</v>
      </c>
      <c r="W70" s="261">
        <v>6</v>
      </c>
      <c r="X70" s="260">
        <v>6</v>
      </c>
      <c r="Y70" s="261">
        <v>7</v>
      </c>
      <c r="Z70" s="263">
        <v>3</v>
      </c>
      <c r="AA70" s="261">
        <v>5</v>
      </c>
      <c r="AB70" s="264"/>
      <c r="AC70" s="261">
        <v>5</v>
      </c>
    </row>
    <row r="71" spans="8:29" x14ac:dyDescent="0.15">
      <c r="H71" s="260"/>
      <c r="I71" s="261">
        <v>4</v>
      </c>
      <c r="J71" s="260">
        <v>8</v>
      </c>
      <c r="K71" s="261">
        <v>4</v>
      </c>
      <c r="L71" s="260"/>
      <c r="M71" s="216">
        <v>4</v>
      </c>
      <c r="N71" s="260"/>
      <c r="O71" s="261">
        <v>6</v>
      </c>
      <c r="P71" s="260">
        <v>5</v>
      </c>
      <c r="Q71" s="261">
        <v>4</v>
      </c>
      <c r="R71" s="262">
        <v>1</v>
      </c>
      <c r="S71" s="261">
        <v>6</v>
      </c>
      <c r="T71" s="262">
        <v>2</v>
      </c>
      <c r="U71" s="261">
        <v>4</v>
      </c>
      <c r="V71" s="260">
        <v>8</v>
      </c>
      <c r="W71" s="261">
        <v>6</v>
      </c>
      <c r="X71" s="260"/>
      <c r="Y71" s="261">
        <v>6</v>
      </c>
      <c r="Z71" s="263">
        <v>4</v>
      </c>
      <c r="AA71" s="261">
        <v>5</v>
      </c>
      <c r="AB71" s="264">
        <v>2</v>
      </c>
      <c r="AC71" s="261">
        <v>4</v>
      </c>
    </row>
    <row r="72" spans="8:29" x14ac:dyDescent="0.15">
      <c r="H72" s="260">
        <v>16</v>
      </c>
      <c r="I72" s="261">
        <v>3</v>
      </c>
      <c r="J72" s="260"/>
      <c r="K72" s="261">
        <v>3</v>
      </c>
      <c r="L72" s="260">
        <v>16</v>
      </c>
      <c r="M72" s="216">
        <v>3</v>
      </c>
      <c r="N72" s="260">
        <v>7</v>
      </c>
      <c r="O72" s="261">
        <v>5</v>
      </c>
      <c r="P72" s="260">
        <v>6</v>
      </c>
      <c r="Q72" s="261">
        <v>4</v>
      </c>
      <c r="R72" s="262"/>
      <c r="S72" s="261">
        <v>5</v>
      </c>
      <c r="T72" s="262">
        <v>3</v>
      </c>
      <c r="U72" s="261">
        <v>3</v>
      </c>
      <c r="V72" s="260"/>
      <c r="W72" s="261">
        <v>7</v>
      </c>
      <c r="X72" s="260">
        <v>7</v>
      </c>
      <c r="Y72" s="261">
        <v>5</v>
      </c>
      <c r="Z72" s="263">
        <v>5</v>
      </c>
      <c r="AA72" s="261">
        <v>4</v>
      </c>
      <c r="AB72" s="264">
        <v>3</v>
      </c>
      <c r="AC72" s="261">
        <v>3</v>
      </c>
    </row>
    <row r="73" spans="8:29" x14ac:dyDescent="0.15">
      <c r="H73" s="260"/>
      <c r="I73" s="261">
        <v>2.5</v>
      </c>
      <c r="J73" s="260">
        <v>16</v>
      </c>
      <c r="K73" s="261">
        <v>2</v>
      </c>
      <c r="L73" s="260"/>
      <c r="M73" s="216">
        <v>2.5</v>
      </c>
      <c r="N73" s="260">
        <v>8</v>
      </c>
      <c r="O73" s="261">
        <v>5</v>
      </c>
      <c r="P73" s="260">
        <v>7</v>
      </c>
      <c r="Q73" s="261">
        <v>2</v>
      </c>
      <c r="R73" s="262"/>
      <c r="S73" s="261">
        <v>5</v>
      </c>
      <c r="T73" s="262"/>
      <c r="U73" s="261">
        <v>2.5</v>
      </c>
      <c r="V73" s="260"/>
      <c r="W73" s="261">
        <v>6</v>
      </c>
      <c r="X73" s="260">
        <v>8</v>
      </c>
      <c r="Y73" s="261">
        <v>5</v>
      </c>
      <c r="Z73" s="263">
        <v>6</v>
      </c>
      <c r="AA73" s="261">
        <v>4</v>
      </c>
      <c r="AB73" s="264"/>
      <c r="AC73" s="261">
        <v>2.5</v>
      </c>
    </row>
    <row r="74" spans="8:29" x14ac:dyDescent="0.15">
      <c r="H74" s="260"/>
      <c r="I74" s="261">
        <v>2</v>
      </c>
      <c r="J74" s="260"/>
      <c r="K74" s="261">
        <v>2</v>
      </c>
      <c r="L74" s="260"/>
      <c r="M74" s="216">
        <v>2</v>
      </c>
      <c r="N74" s="260"/>
      <c r="O74" s="261">
        <v>4</v>
      </c>
      <c r="P74" s="260">
        <v>8</v>
      </c>
      <c r="Q74" s="261">
        <v>2</v>
      </c>
      <c r="R74" s="262">
        <v>2</v>
      </c>
      <c r="S74" s="261">
        <v>4</v>
      </c>
      <c r="T74" s="262">
        <v>4</v>
      </c>
      <c r="U74" s="261">
        <v>2</v>
      </c>
      <c r="V74" s="260"/>
      <c r="W74" s="261">
        <v>5</v>
      </c>
      <c r="X74" s="260"/>
      <c r="Y74" s="261">
        <v>4</v>
      </c>
      <c r="Z74" s="263">
        <v>7</v>
      </c>
      <c r="AA74" s="261">
        <v>2</v>
      </c>
      <c r="AB74" s="264">
        <v>4</v>
      </c>
      <c r="AC74" s="261">
        <v>2</v>
      </c>
    </row>
    <row r="75" spans="8:29" x14ac:dyDescent="0.15">
      <c r="H75" s="260">
        <v>32</v>
      </c>
      <c r="I75" s="261">
        <v>1.5</v>
      </c>
      <c r="J75" s="260"/>
      <c r="K75" s="261">
        <v>1.5</v>
      </c>
      <c r="L75" s="260">
        <v>32</v>
      </c>
      <c r="M75" s="216">
        <v>1.5</v>
      </c>
      <c r="N75" s="260"/>
      <c r="O75" s="261">
        <v>3</v>
      </c>
      <c r="P75" s="260">
        <v>16</v>
      </c>
      <c r="Q75" s="261">
        <v>1</v>
      </c>
      <c r="R75" s="262">
        <v>3</v>
      </c>
      <c r="S75" s="261">
        <v>3</v>
      </c>
      <c r="T75" s="262">
        <v>5</v>
      </c>
      <c r="U75" s="261">
        <v>1</v>
      </c>
      <c r="V75" s="260"/>
      <c r="W75" s="261">
        <v>4</v>
      </c>
      <c r="X75" s="260"/>
      <c r="Y75" s="261">
        <v>3</v>
      </c>
      <c r="Z75" s="263">
        <v>8</v>
      </c>
      <c r="AA75" s="261">
        <v>2</v>
      </c>
      <c r="AB75" s="264"/>
      <c r="AC75" s="261">
        <v>1.5</v>
      </c>
    </row>
    <row r="76" spans="8:29" x14ac:dyDescent="0.15">
      <c r="H76" s="260"/>
      <c r="I76" s="267">
        <v>1.25</v>
      </c>
      <c r="J76" s="260"/>
      <c r="K76" s="267">
        <v>1.25</v>
      </c>
      <c r="L76" s="260"/>
      <c r="M76" s="268">
        <v>1.25</v>
      </c>
      <c r="N76" s="269"/>
      <c r="O76" s="270">
        <v>2.5</v>
      </c>
      <c r="P76" s="260"/>
      <c r="Q76" s="261">
        <v>1</v>
      </c>
      <c r="R76" s="271">
        <v>4</v>
      </c>
      <c r="S76" s="270">
        <v>3</v>
      </c>
      <c r="T76" s="262">
        <v>6</v>
      </c>
      <c r="U76" s="261">
        <v>1</v>
      </c>
      <c r="V76" s="260"/>
      <c r="W76" s="261">
        <v>3</v>
      </c>
      <c r="X76" s="269"/>
      <c r="Y76" s="270">
        <v>2.5</v>
      </c>
      <c r="Z76" s="263">
        <v>16</v>
      </c>
      <c r="AA76" s="261">
        <v>1</v>
      </c>
      <c r="AB76" s="264"/>
      <c r="AC76" s="267">
        <v>1.25</v>
      </c>
    </row>
    <row r="77" spans="8:29" ht="14.25" thickBot="1" x14ac:dyDescent="0.2">
      <c r="H77" s="272"/>
      <c r="I77" s="273">
        <v>1</v>
      </c>
      <c r="J77" s="272">
        <v>32</v>
      </c>
      <c r="K77" s="273">
        <v>1</v>
      </c>
      <c r="L77" s="272"/>
      <c r="M77" s="224">
        <v>1</v>
      </c>
      <c r="N77" s="260">
        <v>16</v>
      </c>
      <c r="O77" s="261">
        <v>2</v>
      </c>
      <c r="P77" s="272"/>
      <c r="Q77" s="273">
        <v>1</v>
      </c>
      <c r="R77" s="262">
        <v>5</v>
      </c>
      <c r="S77" s="261">
        <v>2</v>
      </c>
      <c r="T77" s="262">
        <v>7</v>
      </c>
      <c r="U77" s="261">
        <v>1</v>
      </c>
      <c r="V77" s="260"/>
      <c r="W77" s="261">
        <v>2.5</v>
      </c>
      <c r="X77" s="260">
        <v>16</v>
      </c>
      <c r="Y77" s="261">
        <v>2</v>
      </c>
      <c r="Z77" s="263"/>
      <c r="AA77" s="261">
        <v>1</v>
      </c>
      <c r="AB77" s="274"/>
      <c r="AC77" s="273">
        <v>1</v>
      </c>
    </row>
    <row r="78" spans="8:29" ht="14.25" thickBot="1" x14ac:dyDescent="0.2">
      <c r="N78" s="260"/>
      <c r="O78" s="261">
        <v>1.5</v>
      </c>
      <c r="R78" s="262">
        <v>6</v>
      </c>
      <c r="S78" s="261">
        <v>2</v>
      </c>
      <c r="T78" s="275">
        <v>8</v>
      </c>
      <c r="U78" s="276">
        <v>1</v>
      </c>
      <c r="V78" s="260">
        <v>16</v>
      </c>
      <c r="W78" s="261">
        <v>2</v>
      </c>
      <c r="X78" s="260"/>
      <c r="Y78" s="261">
        <v>1.5</v>
      </c>
      <c r="Z78" s="277"/>
      <c r="AA78" s="276">
        <v>1</v>
      </c>
    </row>
    <row r="79" spans="8:29" x14ac:dyDescent="0.15">
      <c r="N79" s="260"/>
      <c r="O79" s="267">
        <v>1.25</v>
      </c>
      <c r="R79" s="262">
        <v>7</v>
      </c>
      <c r="S79" s="267">
        <v>1</v>
      </c>
      <c r="T79" s="225"/>
      <c r="U79" s="225"/>
      <c r="V79" s="260"/>
      <c r="W79" s="261">
        <v>1.5</v>
      </c>
      <c r="X79" s="260"/>
      <c r="Y79" s="267">
        <v>1.25</v>
      </c>
    </row>
    <row r="80" spans="8:29" ht="14.25" thickBot="1" x14ac:dyDescent="0.2">
      <c r="N80" s="272">
        <v>32</v>
      </c>
      <c r="O80" s="273">
        <v>1</v>
      </c>
      <c r="R80" s="278">
        <v>8</v>
      </c>
      <c r="S80" s="273">
        <v>1</v>
      </c>
      <c r="T80" s="225"/>
      <c r="U80" s="225"/>
      <c r="V80" s="260"/>
      <c r="W80" s="267">
        <v>1.25</v>
      </c>
      <c r="X80" s="272">
        <v>32</v>
      </c>
      <c r="Y80" s="273">
        <v>1</v>
      </c>
    </row>
    <row r="81" spans="22:27" ht="14.25" thickBot="1" x14ac:dyDescent="0.2">
      <c r="V81" s="272"/>
      <c r="W81" s="273">
        <v>1</v>
      </c>
      <c r="X81" s="279"/>
      <c r="Y81" s="279"/>
      <c r="Z81" s="280"/>
      <c r="AA81" s="279"/>
    </row>
  </sheetData>
  <autoFilter ref="A3:AC54">
    <sortState ref="A4:AC43">
      <sortCondition descending="1" ref="E3:E43"/>
    </sortState>
  </autoFilter>
  <sortState ref="B4:AC49">
    <sortCondition descending="1" ref="E4:E49"/>
    <sortCondition ref="D4:D49"/>
    <sortCondition descending="1" ref="C4:C49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4" fitToHeight="0" orientation="portrait" r:id="rId1"/>
  <rowBreaks count="1" manualBreakCount="1">
    <brk id="5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14"/>
  <sheetViews>
    <sheetView view="pageBreakPreview" zoomScale="70" zoomScaleNormal="8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85" customWidth="1"/>
    <col min="2" max="2" width="12.625" style="185" customWidth="1"/>
    <col min="3" max="3" width="4.875" style="185" customWidth="1"/>
    <col min="4" max="4" width="10.875" style="185" customWidth="1"/>
    <col min="5" max="5" width="9.375" style="185" customWidth="1"/>
    <col min="6" max="6" width="7.625" style="185" customWidth="1"/>
    <col min="7" max="7" width="9.375" style="226" customWidth="1"/>
    <col min="8" max="12" width="5.625" style="185" customWidth="1"/>
    <col min="13" max="13" width="5.625" style="227" customWidth="1"/>
    <col min="14" max="25" width="5.625" style="185" customWidth="1"/>
    <col min="26" max="16384" width="9" style="185"/>
  </cols>
  <sheetData>
    <row r="1" spans="1:25" ht="28.35" customHeight="1" x14ac:dyDescent="0.15">
      <c r="A1" s="320" t="s">
        <v>359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</row>
    <row r="2" spans="1:25" ht="18.95" customHeight="1" thickBot="1" x14ac:dyDescent="0.2">
      <c r="A2" s="79"/>
      <c r="B2" s="78"/>
      <c r="C2" s="77"/>
      <c r="D2" s="78"/>
      <c r="E2" s="78"/>
      <c r="F2" s="78"/>
      <c r="G2" s="186"/>
      <c r="H2" s="321"/>
      <c r="I2" s="321"/>
      <c r="J2" s="321"/>
      <c r="K2" s="321"/>
      <c r="L2" s="321"/>
      <c r="M2" s="321"/>
      <c r="N2" s="321"/>
      <c r="O2" s="321"/>
      <c r="P2" s="322"/>
      <c r="Q2" s="321"/>
      <c r="R2" s="321"/>
      <c r="S2" s="321"/>
      <c r="T2" s="321"/>
      <c r="U2" s="321"/>
      <c r="V2" s="321"/>
      <c r="W2" s="321"/>
      <c r="X2" s="321"/>
      <c r="Y2" s="321"/>
    </row>
    <row r="3" spans="1:25" ht="177.75" customHeight="1" thickBot="1" x14ac:dyDescent="0.2">
      <c r="A3" s="167" t="s">
        <v>0</v>
      </c>
      <c r="B3" s="168" t="s">
        <v>1</v>
      </c>
      <c r="C3" s="168" t="s">
        <v>2</v>
      </c>
      <c r="D3" s="89" t="s">
        <v>3</v>
      </c>
      <c r="E3" s="187" t="s">
        <v>303</v>
      </c>
      <c r="F3" s="188" t="s">
        <v>316</v>
      </c>
      <c r="G3" s="285" t="s">
        <v>305</v>
      </c>
      <c r="H3" s="189" t="s">
        <v>306</v>
      </c>
      <c r="I3" s="87" t="s">
        <v>9</v>
      </c>
      <c r="J3" s="190" t="s">
        <v>308</v>
      </c>
      <c r="K3" s="87" t="s">
        <v>93</v>
      </c>
      <c r="L3" s="190" t="s">
        <v>307</v>
      </c>
      <c r="M3" s="88" t="s">
        <v>9</v>
      </c>
      <c r="N3" s="190" t="s">
        <v>302</v>
      </c>
      <c r="O3" s="89" t="s">
        <v>9</v>
      </c>
      <c r="P3" s="190" t="s">
        <v>309</v>
      </c>
      <c r="Q3" s="87" t="s">
        <v>9</v>
      </c>
      <c r="R3" s="190" t="s">
        <v>310</v>
      </c>
      <c r="S3" s="90" t="s">
        <v>9</v>
      </c>
      <c r="T3" s="191" t="s">
        <v>311</v>
      </c>
      <c r="U3" s="14" t="s">
        <v>9</v>
      </c>
      <c r="V3" s="190" t="s">
        <v>313</v>
      </c>
      <c r="W3" s="14" t="s">
        <v>9</v>
      </c>
      <c r="X3" s="190" t="s">
        <v>314</v>
      </c>
      <c r="Y3" s="14" t="s">
        <v>9</v>
      </c>
    </row>
    <row r="4" spans="1:25" ht="15.95" customHeight="1" x14ac:dyDescent="0.15">
      <c r="A4" s="299">
        <v>1</v>
      </c>
      <c r="B4" s="300" t="s">
        <v>32</v>
      </c>
      <c r="C4" s="301">
        <v>3</v>
      </c>
      <c r="D4" s="302" t="s">
        <v>51</v>
      </c>
      <c r="E4" s="303">
        <f t="shared" ref="E4:E35" si="0">SUM(G4,I4,K4,M4,O4,Q4,W4,Y4,S4,U4,)</f>
        <v>40.5</v>
      </c>
      <c r="F4" s="304">
        <f t="shared" ref="F4:F35" si="1">RANK(E4,$E$4:$E$96,0)</f>
        <v>1</v>
      </c>
      <c r="G4" s="305">
        <v>24</v>
      </c>
      <c r="H4" s="306">
        <v>1</v>
      </c>
      <c r="I4" s="288">
        <f t="shared" ref="I4:I35" si="2">IF(H4="","",VLOOKUP(H4,H$99:I$113,2))</f>
        <v>16.5</v>
      </c>
      <c r="J4" s="306"/>
      <c r="K4" s="288" t="str">
        <f t="shared" ref="K4:K35" si="3">IF(J4="","",VLOOKUP(J4,J$99:K$113,2))</f>
        <v/>
      </c>
      <c r="L4" s="306"/>
      <c r="M4" s="288" t="str">
        <f t="shared" ref="M4:M35" si="4">IF(L4="","",VLOOKUP(L4,L$99:M$113,2))</f>
        <v/>
      </c>
      <c r="N4" s="306"/>
      <c r="O4" s="288" t="str">
        <f t="shared" ref="O4:O35" si="5">IF(N4="","",VLOOKUP(N4,N$99:O$113,2))</f>
        <v/>
      </c>
      <c r="P4" s="306"/>
      <c r="Q4" s="288" t="str">
        <f t="shared" ref="Q4:Q35" si="6">IF(P4="","",VLOOKUP(P4,P$99:Q$113,2))</f>
        <v/>
      </c>
      <c r="R4" s="306"/>
      <c r="S4" s="288" t="str">
        <f t="shared" ref="S4:S35" si="7">IF(R4="","",VLOOKUP(R4,R$99:S$113,2))</f>
        <v/>
      </c>
      <c r="T4" s="306"/>
      <c r="U4" s="288" t="str">
        <f t="shared" ref="U4:U35" si="8">IF(T4="","",VLOOKUP(T4,T$99:U$113,2))</f>
        <v/>
      </c>
      <c r="V4" s="306"/>
      <c r="W4" s="288" t="str">
        <f t="shared" ref="W4:W35" si="9">IF(V4="","",VLOOKUP(V4,V$99:W$113,2))</f>
        <v/>
      </c>
      <c r="X4" s="306"/>
      <c r="Y4" s="288" t="str">
        <f t="shared" ref="Y4:Y35" si="10">IF(X4="","",VLOOKUP(X4,X$99:Y$113,2))</f>
        <v/>
      </c>
    </row>
    <row r="5" spans="1:25" ht="15.95" customHeight="1" x14ac:dyDescent="0.15">
      <c r="A5" s="307">
        <v>2</v>
      </c>
      <c r="B5" s="192" t="s">
        <v>135</v>
      </c>
      <c r="C5" s="81">
        <v>2</v>
      </c>
      <c r="D5" s="194" t="s">
        <v>79</v>
      </c>
      <c r="E5" s="197">
        <f t="shared" si="0"/>
        <v>38.75</v>
      </c>
      <c r="F5" s="195">
        <f t="shared" si="1"/>
        <v>2</v>
      </c>
      <c r="G5" s="165">
        <v>22.25</v>
      </c>
      <c r="H5" s="80">
        <v>1</v>
      </c>
      <c r="I5" s="196">
        <f t="shared" si="2"/>
        <v>16.5</v>
      </c>
      <c r="J5" s="80"/>
      <c r="K5" s="196" t="str">
        <f t="shared" si="3"/>
        <v/>
      </c>
      <c r="L5" s="80"/>
      <c r="M5" s="196" t="str">
        <f t="shared" si="4"/>
        <v/>
      </c>
      <c r="N5" s="80"/>
      <c r="O5" s="196" t="str">
        <f t="shared" si="5"/>
        <v/>
      </c>
      <c r="P5" s="80"/>
      <c r="Q5" s="196" t="str">
        <f t="shared" si="6"/>
        <v/>
      </c>
      <c r="R5" s="80"/>
      <c r="S5" s="196" t="str">
        <f t="shared" si="7"/>
        <v/>
      </c>
      <c r="T5" s="80"/>
      <c r="U5" s="196" t="str">
        <f t="shared" si="8"/>
        <v/>
      </c>
      <c r="V5" s="80"/>
      <c r="W5" s="196" t="str">
        <f t="shared" si="9"/>
        <v/>
      </c>
      <c r="X5" s="80"/>
      <c r="Y5" s="196" t="str">
        <f t="shared" si="10"/>
        <v/>
      </c>
    </row>
    <row r="6" spans="1:25" ht="15.95" customHeight="1" x14ac:dyDescent="0.15">
      <c r="A6" s="307">
        <v>3</v>
      </c>
      <c r="B6" s="192" t="s">
        <v>134</v>
      </c>
      <c r="C6" s="193">
        <v>2</v>
      </c>
      <c r="D6" s="194" t="s">
        <v>79</v>
      </c>
      <c r="E6" s="197">
        <f t="shared" si="0"/>
        <v>31.25</v>
      </c>
      <c r="F6" s="195">
        <f t="shared" si="1"/>
        <v>3</v>
      </c>
      <c r="G6" s="165">
        <v>20.75</v>
      </c>
      <c r="H6" s="80">
        <v>2</v>
      </c>
      <c r="I6" s="196">
        <f t="shared" si="2"/>
        <v>10.5</v>
      </c>
      <c r="J6" s="80"/>
      <c r="K6" s="196" t="str">
        <f t="shared" si="3"/>
        <v/>
      </c>
      <c r="L6" s="80"/>
      <c r="M6" s="196" t="str">
        <f t="shared" si="4"/>
        <v/>
      </c>
      <c r="N6" s="80"/>
      <c r="O6" s="196" t="str">
        <f t="shared" si="5"/>
        <v/>
      </c>
      <c r="P6" s="80"/>
      <c r="Q6" s="196" t="str">
        <f t="shared" si="6"/>
        <v/>
      </c>
      <c r="R6" s="80"/>
      <c r="S6" s="196" t="str">
        <f t="shared" si="7"/>
        <v/>
      </c>
      <c r="T6" s="80"/>
      <c r="U6" s="196" t="str">
        <f t="shared" si="8"/>
        <v/>
      </c>
      <c r="V6" s="80"/>
      <c r="W6" s="196" t="str">
        <f t="shared" si="9"/>
        <v/>
      </c>
      <c r="X6" s="80"/>
      <c r="Y6" s="196" t="str">
        <f t="shared" si="10"/>
        <v/>
      </c>
    </row>
    <row r="7" spans="1:25" ht="15.95" customHeight="1" x14ac:dyDescent="0.15">
      <c r="A7" s="307">
        <v>4</v>
      </c>
      <c r="B7" s="192" t="s">
        <v>54</v>
      </c>
      <c r="C7" s="81">
        <v>3</v>
      </c>
      <c r="D7" s="194" t="s">
        <v>5</v>
      </c>
      <c r="E7" s="197">
        <f t="shared" si="0"/>
        <v>24.875</v>
      </c>
      <c r="F7" s="195">
        <f t="shared" si="1"/>
        <v>4</v>
      </c>
      <c r="G7" s="165">
        <v>16.875</v>
      </c>
      <c r="H7" s="80">
        <v>3</v>
      </c>
      <c r="I7" s="196">
        <f t="shared" si="2"/>
        <v>8</v>
      </c>
      <c r="J7" s="80"/>
      <c r="K7" s="196" t="str">
        <f t="shared" si="3"/>
        <v/>
      </c>
      <c r="L7" s="80"/>
      <c r="M7" s="196" t="str">
        <f t="shared" si="4"/>
        <v/>
      </c>
      <c r="N7" s="80"/>
      <c r="O7" s="196" t="str">
        <f t="shared" si="5"/>
        <v/>
      </c>
      <c r="P7" s="80"/>
      <c r="Q7" s="196" t="str">
        <f t="shared" si="6"/>
        <v/>
      </c>
      <c r="R7" s="80"/>
      <c r="S7" s="196" t="str">
        <f t="shared" si="7"/>
        <v/>
      </c>
      <c r="T7" s="80"/>
      <c r="U7" s="196" t="str">
        <f t="shared" si="8"/>
        <v/>
      </c>
      <c r="V7" s="80"/>
      <c r="W7" s="196" t="str">
        <f t="shared" si="9"/>
        <v/>
      </c>
      <c r="X7" s="80"/>
      <c r="Y7" s="196" t="str">
        <f t="shared" si="10"/>
        <v/>
      </c>
    </row>
    <row r="8" spans="1:25" ht="15.95" customHeight="1" x14ac:dyDescent="0.15">
      <c r="A8" s="307">
        <v>5</v>
      </c>
      <c r="B8" s="192" t="s">
        <v>55</v>
      </c>
      <c r="C8" s="193">
        <v>3</v>
      </c>
      <c r="D8" s="194" t="s">
        <v>5</v>
      </c>
      <c r="E8" s="197">
        <f t="shared" si="0"/>
        <v>22.375</v>
      </c>
      <c r="F8" s="195">
        <f t="shared" si="1"/>
        <v>5</v>
      </c>
      <c r="G8" s="165">
        <v>11.875</v>
      </c>
      <c r="H8" s="80">
        <v>2</v>
      </c>
      <c r="I8" s="196">
        <f t="shared" si="2"/>
        <v>10.5</v>
      </c>
      <c r="J8" s="80"/>
      <c r="K8" s="196" t="str">
        <f t="shared" si="3"/>
        <v/>
      </c>
      <c r="L8" s="80"/>
      <c r="M8" s="196" t="str">
        <f t="shared" si="4"/>
        <v/>
      </c>
      <c r="N8" s="80"/>
      <c r="O8" s="196" t="str">
        <f t="shared" si="5"/>
        <v/>
      </c>
      <c r="P8" s="80"/>
      <c r="Q8" s="196" t="str">
        <f t="shared" si="6"/>
        <v/>
      </c>
      <c r="R8" s="80"/>
      <c r="S8" s="196" t="str">
        <f t="shared" si="7"/>
        <v/>
      </c>
      <c r="T8" s="80"/>
      <c r="U8" s="196" t="str">
        <f t="shared" si="8"/>
        <v/>
      </c>
      <c r="V8" s="80"/>
      <c r="W8" s="196" t="str">
        <f t="shared" si="9"/>
        <v/>
      </c>
      <c r="X8" s="80"/>
      <c r="Y8" s="196" t="str">
        <f t="shared" si="10"/>
        <v/>
      </c>
    </row>
    <row r="9" spans="1:25" ht="15.95" customHeight="1" x14ac:dyDescent="0.15">
      <c r="A9" s="307">
        <v>6</v>
      </c>
      <c r="B9" s="192" t="s">
        <v>52</v>
      </c>
      <c r="C9" s="193">
        <v>3</v>
      </c>
      <c r="D9" s="194" t="s">
        <v>5</v>
      </c>
      <c r="E9" s="197">
        <f t="shared" si="0"/>
        <v>21.875</v>
      </c>
      <c r="F9" s="195">
        <f t="shared" si="1"/>
        <v>6</v>
      </c>
      <c r="G9" s="165">
        <v>13.875</v>
      </c>
      <c r="H9" s="80">
        <v>3</v>
      </c>
      <c r="I9" s="196">
        <f t="shared" si="2"/>
        <v>8</v>
      </c>
      <c r="J9" s="80"/>
      <c r="K9" s="196" t="str">
        <f t="shared" si="3"/>
        <v/>
      </c>
      <c r="L9" s="80"/>
      <c r="M9" s="196" t="str">
        <f t="shared" si="4"/>
        <v/>
      </c>
      <c r="N9" s="80"/>
      <c r="O9" s="196" t="str">
        <f t="shared" si="5"/>
        <v/>
      </c>
      <c r="P9" s="80"/>
      <c r="Q9" s="196" t="str">
        <f t="shared" si="6"/>
        <v/>
      </c>
      <c r="R9" s="80"/>
      <c r="S9" s="196" t="str">
        <f t="shared" si="7"/>
        <v/>
      </c>
      <c r="T9" s="80"/>
      <c r="U9" s="196" t="str">
        <f t="shared" si="8"/>
        <v/>
      </c>
      <c r="V9" s="80"/>
      <c r="W9" s="196" t="str">
        <f t="shared" si="9"/>
        <v/>
      </c>
      <c r="X9" s="80"/>
      <c r="Y9" s="196" t="str">
        <f t="shared" si="10"/>
        <v/>
      </c>
    </row>
    <row r="10" spans="1:25" ht="15.95" customHeight="1" x14ac:dyDescent="0.15">
      <c r="A10" s="307">
        <v>7</v>
      </c>
      <c r="B10" s="192" t="s">
        <v>53</v>
      </c>
      <c r="C10" s="193">
        <v>3</v>
      </c>
      <c r="D10" s="194" t="s">
        <v>51</v>
      </c>
      <c r="E10" s="197">
        <f t="shared" si="0"/>
        <v>21.25</v>
      </c>
      <c r="F10" s="195">
        <f t="shared" si="1"/>
        <v>7</v>
      </c>
      <c r="G10" s="165">
        <v>17.25</v>
      </c>
      <c r="H10" s="80">
        <v>8</v>
      </c>
      <c r="I10" s="196">
        <f t="shared" si="2"/>
        <v>4</v>
      </c>
      <c r="J10" s="80"/>
      <c r="K10" s="196" t="str">
        <f t="shared" si="3"/>
        <v/>
      </c>
      <c r="L10" s="80"/>
      <c r="M10" s="196" t="str">
        <f t="shared" si="4"/>
        <v/>
      </c>
      <c r="N10" s="80"/>
      <c r="O10" s="196" t="str">
        <f t="shared" si="5"/>
        <v/>
      </c>
      <c r="P10" s="80"/>
      <c r="Q10" s="196" t="str">
        <f t="shared" si="6"/>
        <v/>
      </c>
      <c r="R10" s="80"/>
      <c r="S10" s="196" t="str">
        <f t="shared" si="7"/>
        <v/>
      </c>
      <c r="T10" s="80"/>
      <c r="U10" s="196" t="str">
        <f t="shared" si="8"/>
        <v/>
      </c>
      <c r="V10" s="80"/>
      <c r="W10" s="196" t="str">
        <f t="shared" si="9"/>
        <v/>
      </c>
      <c r="X10" s="80"/>
      <c r="Y10" s="196" t="str">
        <f t="shared" si="10"/>
        <v/>
      </c>
    </row>
    <row r="11" spans="1:25" ht="15.95" customHeight="1" x14ac:dyDescent="0.15">
      <c r="A11" s="307">
        <v>8</v>
      </c>
      <c r="B11" s="192" t="s">
        <v>16</v>
      </c>
      <c r="C11" s="193">
        <v>3</v>
      </c>
      <c r="D11" s="194" t="s">
        <v>6</v>
      </c>
      <c r="E11" s="197">
        <f t="shared" si="0"/>
        <v>14.5</v>
      </c>
      <c r="F11" s="195">
        <f t="shared" si="1"/>
        <v>8</v>
      </c>
      <c r="G11" s="165">
        <v>10.5</v>
      </c>
      <c r="H11" s="80">
        <v>8</v>
      </c>
      <c r="I11" s="196">
        <f t="shared" si="2"/>
        <v>4</v>
      </c>
      <c r="J11" s="80"/>
      <c r="K11" s="196" t="str">
        <f t="shared" si="3"/>
        <v/>
      </c>
      <c r="L11" s="80"/>
      <c r="M11" s="196" t="str">
        <f t="shared" si="4"/>
        <v/>
      </c>
      <c r="N11" s="80"/>
      <c r="O11" s="196" t="str">
        <f t="shared" si="5"/>
        <v/>
      </c>
      <c r="P11" s="80"/>
      <c r="Q11" s="196" t="str">
        <f t="shared" si="6"/>
        <v/>
      </c>
      <c r="R11" s="80"/>
      <c r="S11" s="196" t="str">
        <f t="shared" si="7"/>
        <v/>
      </c>
      <c r="T11" s="80"/>
      <c r="U11" s="196" t="str">
        <f t="shared" si="8"/>
        <v/>
      </c>
      <c r="V11" s="80"/>
      <c r="W11" s="196" t="str">
        <f t="shared" si="9"/>
        <v/>
      </c>
      <c r="X11" s="80"/>
      <c r="Y11" s="196" t="str">
        <f t="shared" si="10"/>
        <v/>
      </c>
    </row>
    <row r="12" spans="1:25" ht="15.95" customHeight="1" x14ac:dyDescent="0.15">
      <c r="A12" s="307">
        <v>9</v>
      </c>
      <c r="B12" s="192" t="s">
        <v>42</v>
      </c>
      <c r="C12" s="193">
        <v>2</v>
      </c>
      <c r="D12" s="194" t="s">
        <v>48</v>
      </c>
      <c r="E12" s="197">
        <f t="shared" si="0"/>
        <v>13</v>
      </c>
      <c r="F12" s="195">
        <f t="shared" si="1"/>
        <v>9</v>
      </c>
      <c r="G12" s="165">
        <v>11.5</v>
      </c>
      <c r="H12" s="80">
        <v>16</v>
      </c>
      <c r="I12" s="196">
        <f t="shared" si="2"/>
        <v>1.5</v>
      </c>
      <c r="J12" s="80"/>
      <c r="K12" s="196" t="str">
        <f t="shared" si="3"/>
        <v/>
      </c>
      <c r="L12" s="80"/>
      <c r="M12" s="196" t="str">
        <f t="shared" si="4"/>
        <v/>
      </c>
      <c r="N12" s="80"/>
      <c r="O12" s="196" t="str">
        <f t="shared" si="5"/>
        <v/>
      </c>
      <c r="P12" s="80"/>
      <c r="Q12" s="196" t="str">
        <f t="shared" si="6"/>
        <v/>
      </c>
      <c r="R12" s="80"/>
      <c r="S12" s="196" t="str">
        <f t="shared" si="7"/>
        <v/>
      </c>
      <c r="T12" s="80"/>
      <c r="U12" s="196" t="str">
        <f t="shared" si="8"/>
        <v/>
      </c>
      <c r="V12" s="80"/>
      <c r="W12" s="196" t="str">
        <f t="shared" si="9"/>
        <v/>
      </c>
      <c r="X12" s="80"/>
      <c r="Y12" s="196" t="str">
        <f t="shared" si="10"/>
        <v/>
      </c>
    </row>
    <row r="13" spans="1:25" ht="15.95" customHeight="1" x14ac:dyDescent="0.15">
      <c r="A13" s="307">
        <v>10</v>
      </c>
      <c r="B13" s="192" t="s">
        <v>233</v>
      </c>
      <c r="C13" s="81">
        <v>1</v>
      </c>
      <c r="D13" s="194" t="s">
        <v>199</v>
      </c>
      <c r="E13" s="197">
        <f t="shared" si="0"/>
        <v>12</v>
      </c>
      <c r="F13" s="195">
        <f t="shared" si="1"/>
        <v>10</v>
      </c>
      <c r="G13" s="165">
        <v>6</v>
      </c>
      <c r="H13" s="80">
        <v>4</v>
      </c>
      <c r="I13" s="196">
        <f t="shared" si="2"/>
        <v>6</v>
      </c>
      <c r="J13" s="80"/>
      <c r="K13" s="196" t="str">
        <f t="shared" si="3"/>
        <v/>
      </c>
      <c r="L13" s="80"/>
      <c r="M13" s="196" t="str">
        <f t="shared" si="4"/>
        <v/>
      </c>
      <c r="N13" s="80"/>
      <c r="O13" s="196" t="str">
        <f t="shared" si="5"/>
        <v/>
      </c>
      <c r="P13" s="80"/>
      <c r="Q13" s="196" t="str">
        <f t="shared" si="6"/>
        <v/>
      </c>
      <c r="R13" s="80"/>
      <c r="S13" s="196" t="str">
        <f t="shared" si="7"/>
        <v/>
      </c>
      <c r="T13" s="80"/>
      <c r="U13" s="196" t="str">
        <f t="shared" si="8"/>
        <v/>
      </c>
      <c r="V13" s="80"/>
      <c r="W13" s="196" t="str">
        <f t="shared" si="9"/>
        <v/>
      </c>
      <c r="X13" s="80"/>
      <c r="Y13" s="196" t="str">
        <f t="shared" si="10"/>
        <v/>
      </c>
    </row>
    <row r="14" spans="1:25" ht="15.95" customHeight="1" x14ac:dyDescent="0.15">
      <c r="A14" s="307">
        <v>11</v>
      </c>
      <c r="B14" s="192" t="s">
        <v>57</v>
      </c>
      <c r="C14" s="193">
        <v>3</v>
      </c>
      <c r="D14" s="194" t="s">
        <v>48</v>
      </c>
      <c r="E14" s="197">
        <f t="shared" si="0"/>
        <v>11.625</v>
      </c>
      <c r="F14" s="195">
        <f t="shared" si="1"/>
        <v>11</v>
      </c>
      <c r="G14" s="165">
        <v>7.625</v>
      </c>
      <c r="H14" s="80">
        <v>8</v>
      </c>
      <c r="I14" s="196">
        <f t="shared" si="2"/>
        <v>4</v>
      </c>
      <c r="J14" s="80"/>
      <c r="K14" s="196" t="str">
        <f t="shared" si="3"/>
        <v/>
      </c>
      <c r="L14" s="80"/>
      <c r="M14" s="196" t="str">
        <f t="shared" si="4"/>
        <v/>
      </c>
      <c r="N14" s="80"/>
      <c r="O14" s="196" t="str">
        <f t="shared" si="5"/>
        <v/>
      </c>
      <c r="P14" s="80"/>
      <c r="Q14" s="196" t="str">
        <f t="shared" si="6"/>
        <v/>
      </c>
      <c r="R14" s="80"/>
      <c r="S14" s="196" t="str">
        <f t="shared" si="7"/>
        <v/>
      </c>
      <c r="T14" s="80"/>
      <c r="U14" s="196" t="str">
        <f t="shared" si="8"/>
        <v/>
      </c>
      <c r="V14" s="80"/>
      <c r="W14" s="196" t="str">
        <f t="shared" si="9"/>
        <v/>
      </c>
      <c r="X14" s="80"/>
      <c r="Y14" s="196" t="str">
        <f t="shared" si="10"/>
        <v/>
      </c>
    </row>
    <row r="15" spans="1:25" ht="15.95" customHeight="1" x14ac:dyDescent="0.15">
      <c r="A15" s="307">
        <v>12</v>
      </c>
      <c r="B15" s="192" t="s">
        <v>136</v>
      </c>
      <c r="C15" s="81">
        <v>2</v>
      </c>
      <c r="D15" s="194" t="s">
        <v>79</v>
      </c>
      <c r="E15" s="197">
        <f t="shared" si="0"/>
        <v>11.5</v>
      </c>
      <c r="F15" s="195">
        <f t="shared" si="1"/>
        <v>12</v>
      </c>
      <c r="G15" s="165">
        <v>7.5</v>
      </c>
      <c r="H15" s="80">
        <v>8</v>
      </c>
      <c r="I15" s="196">
        <f t="shared" si="2"/>
        <v>4</v>
      </c>
      <c r="J15" s="80"/>
      <c r="K15" s="196" t="str">
        <f t="shared" si="3"/>
        <v/>
      </c>
      <c r="L15" s="80"/>
      <c r="M15" s="196" t="str">
        <f t="shared" si="4"/>
        <v/>
      </c>
      <c r="N15" s="80"/>
      <c r="O15" s="196" t="str">
        <f t="shared" si="5"/>
        <v/>
      </c>
      <c r="P15" s="80"/>
      <c r="Q15" s="196" t="str">
        <f t="shared" si="6"/>
        <v/>
      </c>
      <c r="R15" s="80"/>
      <c r="S15" s="196" t="str">
        <f t="shared" si="7"/>
        <v/>
      </c>
      <c r="T15" s="80"/>
      <c r="U15" s="196" t="str">
        <f t="shared" si="8"/>
        <v/>
      </c>
      <c r="V15" s="80"/>
      <c r="W15" s="196" t="str">
        <f t="shared" si="9"/>
        <v/>
      </c>
      <c r="X15" s="80"/>
      <c r="Y15" s="196" t="str">
        <f t="shared" si="10"/>
        <v/>
      </c>
    </row>
    <row r="16" spans="1:25" ht="15.95" customHeight="1" x14ac:dyDescent="0.15">
      <c r="A16" s="307">
        <v>13</v>
      </c>
      <c r="B16" s="192" t="s">
        <v>28</v>
      </c>
      <c r="C16" s="193">
        <v>2</v>
      </c>
      <c r="D16" s="194" t="s">
        <v>48</v>
      </c>
      <c r="E16" s="197">
        <f t="shared" si="0"/>
        <v>11.5</v>
      </c>
      <c r="F16" s="195">
        <f t="shared" si="1"/>
        <v>12</v>
      </c>
      <c r="G16" s="165">
        <v>10</v>
      </c>
      <c r="H16" s="80">
        <v>16</v>
      </c>
      <c r="I16" s="196">
        <f t="shared" si="2"/>
        <v>1.5</v>
      </c>
      <c r="J16" s="80"/>
      <c r="K16" s="196" t="str">
        <f t="shared" si="3"/>
        <v/>
      </c>
      <c r="L16" s="80"/>
      <c r="M16" s="196" t="str">
        <f t="shared" si="4"/>
        <v/>
      </c>
      <c r="N16" s="80"/>
      <c r="O16" s="196" t="str">
        <f t="shared" si="5"/>
        <v/>
      </c>
      <c r="P16" s="80"/>
      <c r="Q16" s="196" t="str">
        <f t="shared" si="6"/>
        <v/>
      </c>
      <c r="R16" s="80"/>
      <c r="S16" s="196" t="str">
        <f t="shared" si="7"/>
        <v/>
      </c>
      <c r="T16" s="80"/>
      <c r="U16" s="196" t="str">
        <f t="shared" si="8"/>
        <v/>
      </c>
      <c r="V16" s="80"/>
      <c r="W16" s="196" t="str">
        <f t="shared" si="9"/>
        <v/>
      </c>
      <c r="X16" s="80"/>
      <c r="Y16" s="196" t="str">
        <f t="shared" si="10"/>
        <v/>
      </c>
    </row>
    <row r="17" spans="1:25" ht="15.95" customHeight="1" x14ac:dyDescent="0.15">
      <c r="A17" s="307">
        <v>14</v>
      </c>
      <c r="B17" s="192" t="s">
        <v>238</v>
      </c>
      <c r="C17" s="81">
        <v>2</v>
      </c>
      <c r="D17" s="194" t="s">
        <v>48</v>
      </c>
      <c r="E17" s="197">
        <f t="shared" si="0"/>
        <v>9</v>
      </c>
      <c r="F17" s="195">
        <f t="shared" si="1"/>
        <v>14</v>
      </c>
      <c r="G17" s="165">
        <v>3</v>
      </c>
      <c r="H17" s="80">
        <v>4</v>
      </c>
      <c r="I17" s="196">
        <f t="shared" si="2"/>
        <v>6</v>
      </c>
      <c r="J17" s="80"/>
      <c r="K17" s="196" t="str">
        <f t="shared" si="3"/>
        <v/>
      </c>
      <c r="L17" s="80"/>
      <c r="M17" s="196" t="str">
        <f t="shared" si="4"/>
        <v/>
      </c>
      <c r="N17" s="80"/>
      <c r="O17" s="196" t="str">
        <f t="shared" si="5"/>
        <v/>
      </c>
      <c r="P17" s="80"/>
      <c r="Q17" s="196" t="str">
        <f t="shared" si="6"/>
        <v/>
      </c>
      <c r="R17" s="80"/>
      <c r="S17" s="196" t="str">
        <f t="shared" si="7"/>
        <v/>
      </c>
      <c r="T17" s="80"/>
      <c r="U17" s="196" t="str">
        <f t="shared" si="8"/>
        <v/>
      </c>
      <c r="V17" s="80"/>
      <c r="W17" s="196" t="str">
        <f t="shared" si="9"/>
        <v/>
      </c>
      <c r="X17" s="80"/>
      <c r="Y17" s="196" t="str">
        <f t="shared" si="10"/>
        <v/>
      </c>
    </row>
    <row r="18" spans="1:25" ht="15.95" customHeight="1" x14ac:dyDescent="0.15">
      <c r="A18" s="307">
        <v>15</v>
      </c>
      <c r="B18" s="192" t="s">
        <v>26</v>
      </c>
      <c r="C18" s="193">
        <v>2</v>
      </c>
      <c r="D18" s="198" t="s">
        <v>48</v>
      </c>
      <c r="E18" s="197">
        <f t="shared" si="0"/>
        <v>7.5</v>
      </c>
      <c r="F18" s="195">
        <f t="shared" si="1"/>
        <v>15</v>
      </c>
      <c r="G18" s="165">
        <v>6</v>
      </c>
      <c r="H18" s="80">
        <v>16</v>
      </c>
      <c r="I18" s="196">
        <f t="shared" si="2"/>
        <v>1.5</v>
      </c>
      <c r="J18" s="80"/>
      <c r="K18" s="196" t="str">
        <f t="shared" si="3"/>
        <v/>
      </c>
      <c r="L18" s="80"/>
      <c r="M18" s="196" t="str">
        <f t="shared" si="4"/>
        <v/>
      </c>
      <c r="N18" s="80"/>
      <c r="O18" s="196" t="str">
        <f t="shared" si="5"/>
        <v/>
      </c>
      <c r="P18" s="80"/>
      <c r="Q18" s="196" t="str">
        <f t="shared" si="6"/>
        <v/>
      </c>
      <c r="R18" s="80"/>
      <c r="S18" s="196" t="str">
        <f t="shared" si="7"/>
        <v/>
      </c>
      <c r="T18" s="80"/>
      <c r="U18" s="196" t="str">
        <f t="shared" si="8"/>
        <v/>
      </c>
      <c r="V18" s="80"/>
      <c r="W18" s="196" t="str">
        <f t="shared" si="9"/>
        <v/>
      </c>
      <c r="X18" s="80"/>
      <c r="Y18" s="196" t="str">
        <f t="shared" si="10"/>
        <v/>
      </c>
    </row>
    <row r="19" spans="1:25" ht="15.95" customHeight="1" x14ac:dyDescent="0.15">
      <c r="A19" s="307">
        <v>16</v>
      </c>
      <c r="B19" s="192" t="s">
        <v>81</v>
      </c>
      <c r="C19" s="193">
        <v>3</v>
      </c>
      <c r="D19" s="194" t="s">
        <v>77</v>
      </c>
      <c r="E19" s="197">
        <f t="shared" si="0"/>
        <v>7.375</v>
      </c>
      <c r="F19" s="195">
        <f t="shared" si="1"/>
        <v>16</v>
      </c>
      <c r="G19" s="165">
        <v>5.875</v>
      </c>
      <c r="H19" s="80">
        <v>16</v>
      </c>
      <c r="I19" s="196">
        <f t="shared" si="2"/>
        <v>1.5</v>
      </c>
      <c r="J19" s="80"/>
      <c r="K19" s="196" t="str">
        <f t="shared" si="3"/>
        <v/>
      </c>
      <c r="L19" s="80"/>
      <c r="M19" s="196" t="str">
        <f t="shared" si="4"/>
        <v/>
      </c>
      <c r="N19" s="80"/>
      <c r="O19" s="196" t="str">
        <f t="shared" si="5"/>
        <v/>
      </c>
      <c r="P19" s="80"/>
      <c r="Q19" s="196" t="str">
        <f t="shared" si="6"/>
        <v/>
      </c>
      <c r="R19" s="80"/>
      <c r="S19" s="196" t="str">
        <f t="shared" si="7"/>
        <v/>
      </c>
      <c r="T19" s="80"/>
      <c r="U19" s="196" t="str">
        <f t="shared" si="8"/>
        <v/>
      </c>
      <c r="V19" s="80"/>
      <c r="W19" s="196" t="str">
        <f t="shared" si="9"/>
        <v/>
      </c>
      <c r="X19" s="80"/>
      <c r="Y19" s="196" t="str">
        <f t="shared" si="10"/>
        <v/>
      </c>
    </row>
    <row r="20" spans="1:25" ht="15.95" customHeight="1" x14ac:dyDescent="0.15">
      <c r="A20" s="307">
        <v>17</v>
      </c>
      <c r="B20" s="192" t="s">
        <v>83</v>
      </c>
      <c r="C20" s="193">
        <v>3</v>
      </c>
      <c r="D20" s="199" t="s">
        <v>50</v>
      </c>
      <c r="E20" s="200">
        <f t="shared" si="0"/>
        <v>7.25</v>
      </c>
      <c r="F20" s="195">
        <f t="shared" si="1"/>
        <v>17</v>
      </c>
      <c r="G20" s="165">
        <v>5.75</v>
      </c>
      <c r="H20" s="80">
        <v>16</v>
      </c>
      <c r="I20" s="196">
        <f t="shared" si="2"/>
        <v>1.5</v>
      </c>
      <c r="J20" s="80"/>
      <c r="K20" s="196" t="str">
        <f t="shared" si="3"/>
        <v/>
      </c>
      <c r="L20" s="80"/>
      <c r="M20" s="196" t="str">
        <f t="shared" si="4"/>
        <v/>
      </c>
      <c r="N20" s="80"/>
      <c r="O20" s="196" t="str">
        <f t="shared" si="5"/>
        <v/>
      </c>
      <c r="P20" s="80"/>
      <c r="Q20" s="196" t="str">
        <f t="shared" si="6"/>
        <v/>
      </c>
      <c r="R20" s="80"/>
      <c r="S20" s="196" t="str">
        <f t="shared" si="7"/>
        <v/>
      </c>
      <c r="T20" s="80"/>
      <c r="U20" s="196" t="str">
        <f t="shared" si="8"/>
        <v/>
      </c>
      <c r="V20" s="80"/>
      <c r="W20" s="196" t="str">
        <f t="shared" si="9"/>
        <v/>
      </c>
      <c r="X20" s="80"/>
      <c r="Y20" s="196" t="str">
        <f t="shared" si="10"/>
        <v/>
      </c>
    </row>
    <row r="21" spans="1:25" ht="15.95" customHeight="1" x14ac:dyDescent="0.15">
      <c r="A21" s="307">
        <v>18</v>
      </c>
      <c r="B21" s="192" t="s">
        <v>240</v>
      </c>
      <c r="C21" s="81">
        <v>1</v>
      </c>
      <c r="D21" s="199" t="s">
        <v>79</v>
      </c>
      <c r="E21" s="200">
        <f t="shared" si="0"/>
        <v>7</v>
      </c>
      <c r="F21" s="195">
        <f t="shared" si="1"/>
        <v>18</v>
      </c>
      <c r="G21" s="165">
        <v>3</v>
      </c>
      <c r="H21" s="80">
        <v>8</v>
      </c>
      <c r="I21" s="196">
        <f t="shared" si="2"/>
        <v>4</v>
      </c>
      <c r="J21" s="80"/>
      <c r="K21" s="196" t="str">
        <f t="shared" si="3"/>
        <v/>
      </c>
      <c r="L21" s="80"/>
      <c r="M21" s="196" t="str">
        <f t="shared" si="4"/>
        <v/>
      </c>
      <c r="N21" s="80"/>
      <c r="O21" s="196" t="str">
        <f t="shared" si="5"/>
        <v/>
      </c>
      <c r="P21" s="80"/>
      <c r="Q21" s="196" t="str">
        <f t="shared" si="6"/>
        <v/>
      </c>
      <c r="R21" s="80"/>
      <c r="S21" s="196" t="str">
        <f t="shared" si="7"/>
        <v/>
      </c>
      <c r="T21" s="80"/>
      <c r="U21" s="196" t="str">
        <f t="shared" si="8"/>
        <v/>
      </c>
      <c r="V21" s="80"/>
      <c r="W21" s="196" t="str">
        <f t="shared" si="9"/>
        <v/>
      </c>
      <c r="X21" s="80"/>
      <c r="Y21" s="196" t="str">
        <f t="shared" si="10"/>
        <v/>
      </c>
    </row>
    <row r="22" spans="1:25" ht="15.95" customHeight="1" x14ac:dyDescent="0.15">
      <c r="A22" s="307">
        <v>19</v>
      </c>
      <c r="B22" s="192" t="s">
        <v>86</v>
      </c>
      <c r="C22" s="193">
        <v>3</v>
      </c>
      <c r="D22" s="199" t="s">
        <v>87</v>
      </c>
      <c r="E22" s="200">
        <f t="shared" si="0"/>
        <v>6.5</v>
      </c>
      <c r="F22" s="195">
        <f t="shared" si="1"/>
        <v>19</v>
      </c>
      <c r="G22" s="165">
        <v>5</v>
      </c>
      <c r="H22" s="80">
        <v>16</v>
      </c>
      <c r="I22" s="196">
        <f t="shared" si="2"/>
        <v>1.5</v>
      </c>
      <c r="J22" s="80"/>
      <c r="K22" s="196" t="str">
        <f t="shared" si="3"/>
        <v/>
      </c>
      <c r="L22" s="80"/>
      <c r="M22" s="196" t="str">
        <f t="shared" si="4"/>
        <v/>
      </c>
      <c r="N22" s="80"/>
      <c r="O22" s="196" t="str">
        <f t="shared" si="5"/>
        <v/>
      </c>
      <c r="P22" s="80"/>
      <c r="Q22" s="196" t="str">
        <f t="shared" si="6"/>
        <v/>
      </c>
      <c r="R22" s="80"/>
      <c r="S22" s="196" t="str">
        <f t="shared" si="7"/>
        <v/>
      </c>
      <c r="T22" s="80"/>
      <c r="U22" s="196" t="str">
        <f t="shared" si="8"/>
        <v/>
      </c>
      <c r="V22" s="80"/>
      <c r="W22" s="196" t="str">
        <f t="shared" si="9"/>
        <v/>
      </c>
      <c r="X22" s="80"/>
      <c r="Y22" s="196" t="str">
        <f t="shared" si="10"/>
        <v/>
      </c>
    </row>
    <row r="23" spans="1:25" ht="15.95" customHeight="1" x14ac:dyDescent="0.15">
      <c r="A23" s="307">
        <v>20</v>
      </c>
      <c r="B23" s="192" t="s">
        <v>235</v>
      </c>
      <c r="C23" s="81">
        <v>1</v>
      </c>
      <c r="D23" s="199" t="s">
        <v>79</v>
      </c>
      <c r="E23" s="200">
        <f t="shared" si="0"/>
        <v>6</v>
      </c>
      <c r="F23" s="195">
        <f t="shared" si="1"/>
        <v>20</v>
      </c>
      <c r="G23" s="165">
        <v>2</v>
      </c>
      <c r="H23" s="80">
        <v>8</v>
      </c>
      <c r="I23" s="196">
        <f t="shared" si="2"/>
        <v>4</v>
      </c>
      <c r="J23" s="80"/>
      <c r="K23" s="196" t="str">
        <f t="shared" si="3"/>
        <v/>
      </c>
      <c r="L23" s="80"/>
      <c r="M23" s="196" t="str">
        <f t="shared" si="4"/>
        <v/>
      </c>
      <c r="N23" s="80"/>
      <c r="O23" s="196" t="str">
        <f t="shared" si="5"/>
        <v/>
      </c>
      <c r="P23" s="80"/>
      <c r="Q23" s="196" t="str">
        <f t="shared" si="6"/>
        <v/>
      </c>
      <c r="R23" s="80"/>
      <c r="S23" s="196" t="str">
        <f t="shared" si="7"/>
        <v/>
      </c>
      <c r="T23" s="80"/>
      <c r="U23" s="196" t="str">
        <f t="shared" si="8"/>
        <v/>
      </c>
      <c r="V23" s="80"/>
      <c r="W23" s="196" t="str">
        <f t="shared" si="9"/>
        <v/>
      </c>
      <c r="X23" s="80"/>
      <c r="Y23" s="196" t="str">
        <f t="shared" si="10"/>
        <v/>
      </c>
    </row>
    <row r="24" spans="1:25" ht="15.95" customHeight="1" x14ac:dyDescent="0.15">
      <c r="A24" s="307">
        <v>21</v>
      </c>
      <c r="B24" s="192" t="s">
        <v>43</v>
      </c>
      <c r="C24" s="193">
        <v>3</v>
      </c>
      <c r="D24" s="199" t="s">
        <v>50</v>
      </c>
      <c r="E24" s="200">
        <f t="shared" si="0"/>
        <v>5.875</v>
      </c>
      <c r="F24" s="195">
        <f t="shared" si="1"/>
        <v>21</v>
      </c>
      <c r="G24" s="165">
        <v>4.375</v>
      </c>
      <c r="H24" s="80">
        <v>16</v>
      </c>
      <c r="I24" s="196">
        <f t="shared" si="2"/>
        <v>1.5</v>
      </c>
      <c r="J24" s="80"/>
      <c r="K24" s="196" t="str">
        <f t="shared" si="3"/>
        <v/>
      </c>
      <c r="L24" s="80"/>
      <c r="M24" s="196" t="str">
        <f t="shared" si="4"/>
        <v/>
      </c>
      <c r="N24" s="80"/>
      <c r="O24" s="196" t="str">
        <f t="shared" si="5"/>
        <v/>
      </c>
      <c r="P24" s="80"/>
      <c r="Q24" s="196" t="str">
        <f t="shared" si="6"/>
        <v/>
      </c>
      <c r="R24" s="80"/>
      <c r="S24" s="196" t="str">
        <f t="shared" si="7"/>
        <v/>
      </c>
      <c r="T24" s="80"/>
      <c r="U24" s="196" t="str">
        <f t="shared" si="8"/>
        <v/>
      </c>
      <c r="V24" s="80"/>
      <c r="W24" s="196" t="str">
        <f t="shared" si="9"/>
        <v/>
      </c>
      <c r="X24" s="80"/>
      <c r="Y24" s="196" t="str">
        <f t="shared" si="10"/>
        <v/>
      </c>
    </row>
    <row r="25" spans="1:25" ht="15.95" customHeight="1" x14ac:dyDescent="0.15">
      <c r="A25" s="307">
        <v>22</v>
      </c>
      <c r="B25" s="192" t="s">
        <v>82</v>
      </c>
      <c r="C25" s="193">
        <v>3</v>
      </c>
      <c r="D25" s="199" t="s">
        <v>77</v>
      </c>
      <c r="E25" s="200">
        <f t="shared" si="0"/>
        <v>4.375</v>
      </c>
      <c r="F25" s="195">
        <f t="shared" si="1"/>
        <v>22</v>
      </c>
      <c r="G25" s="165">
        <v>3.625</v>
      </c>
      <c r="H25" s="80">
        <v>24</v>
      </c>
      <c r="I25" s="196">
        <f t="shared" si="2"/>
        <v>0.75</v>
      </c>
      <c r="J25" s="80"/>
      <c r="K25" s="196" t="str">
        <f t="shared" si="3"/>
        <v/>
      </c>
      <c r="L25" s="80"/>
      <c r="M25" s="196" t="str">
        <f t="shared" si="4"/>
        <v/>
      </c>
      <c r="N25" s="80"/>
      <c r="O25" s="196" t="str">
        <f t="shared" si="5"/>
        <v/>
      </c>
      <c r="P25" s="80"/>
      <c r="Q25" s="196" t="str">
        <f t="shared" si="6"/>
        <v/>
      </c>
      <c r="R25" s="80"/>
      <c r="S25" s="196" t="str">
        <f t="shared" si="7"/>
        <v/>
      </c>
      <c r="T25" s="80"/>
      <c r="U25" s="196" t="str">
        <f t="shared" si="8"/>
        <v/>
      </c>
      <c r="V25" s="80"/>
      <c r="W25" s="196" t="str">
        <f t="shared" si="9"/>
        <v/>
      </c>
      <c r="X25" s="80"/>
      <c r="Y25" s="196" t="str">
        <f t="shared" si="10"/>
        <v/>
      </c>
    </row>
    <row r="26" spans="1:25" ht="15.95" customHeight="1" x14ac:dyDescent="0.15">
      <c r="A26" s="307">
        <v>23</v>
      </c>
      <c r="B26" s="192" t="s">
        <v>47</v>
      </c>
      <c r="C26" s="193">
        <v>3</v>
      </c>
      <c r="D26" s="199" t="s">
        <v>50</v>
      </c>
      <c r="E26" s="200">
        <f t="shared" si="0"/>
        <v>4.0625</v>
      </c>
      <c r="F26" s="195">
        <f t="shared" si="1"/>
        <v>23</v>
      </c>
      <c r="G26" s="165">
        <v>2.5625</v>
      </c>
      <c r="H26" s="80">
        <v>16</v>
      </c>
      <c r="I26" s="196">
        <f t="shared" si="2"/>
        <v>1.5</v>
      </c>
      <c r="J26" s="80"/>
      <c r="K26" s="196" t="str">
        <f t="shared" si="3"/>
        <v/>
      </c>
      <c r="L26" s="80"/>
      <c r="M26" s="196" t="str">
        <f t="shared" si="4"/>
        <v/>
      </c>
      <c r="N26" s="80"/>
      <c r="O26" s="196" t="str">
        <f t="shared" si="5"/>
        <v/>
      </c>
      <c r="P26" s="80"/>
      <c r="Q26" s="196" t="str">
        <f t="shared" si="6"/>
        <v/>
      </c>
      <c r="R26" s="80"/>
      <c r="S26" s="196" t="str">
        <f t="shared" si="7"/>
        <v/>
      </c>
      <c r="T26" s="80"/>
      <c r="U26" s="196" t="str">
        <f t="shared" si="8"/>
        <v/>
      </c>
      <c r="V26" s="80"/>
      <c r="W26" s="196" t="str">
        <f t="shared" si="9"/>
        <v/>
      </c>
      <c r="X26" s="80"/>
      <c r="Y26" s="196" t="str">
        <f t="shared" si="10"/>
        <v/>
      </c>
    </row>
    <row r="27" spans="1:25" ht="15.95" customHeight="1" x14ac:dyDescent="0.15">
      <c r="A27" s="307">
        <v>24</v>
      </c>
      <c r="B27" s="192" t="s">
        <v>255</v>
      </c>
      <c r="C27" s="81">
        <v>1</v>
      </c>
      <c r="D27" s="199" t="s">
        <v>199</v>
      </c>
      <c r="E27" s="200">
        <f t="shared" si="0"/>
        <v>4</v>
      </c>
      <c r="F27" s="195">
        <f t="shared" si="1"/>
        <v>24</v>
      </c>
      <c r="G27" s="165">
        <v>0</v>
      </c>
      <c r="H27" s="80">
        <v>8</v>
      </c>
      <c r="I27" s="196">
        <f t="shared" si="2"/>
        <v>4</v>
      </c>
      <c r="J27" s="80"/>
      <c r="K27" s="196" t="str">
        <f t="shared" si="3"/>
        <v/>
      </c>
      <c r="L27" s="80"/>
      <c r="M27" s="196" t="str">
        <f t="shared" si="4"/>
        <v/>
      </c>
      <c r="N27" s="80"/>
      <c r="O27" s="196" t="str">
        <f t="shared" si="5"/>
        <v/>
      </c>
      <c r="P27" s="80"/>
      <c r="Q27" s="196" t="str">
        <f t="shared" si="6"/>
        <v/>
      </c>
      <c r="R27" s="80"/>
      <c r="S27" s="196" t="str">
        <f t="shared" si="7"/>
        <v/>
      </c>
      <c r="T27" s="80"/>
      <c r="U27" s="196" t="str">
        <f t="shared" si="8"/>
        <v/>
      </c>
      <c r="V27" s="80"/>
      <c r="W27" s="196" t="str">
        <f t="shared" si="9"/>
        <v/>
      </c>
      <c r="X27" s="80"/>
      <c r="Y27" s="196" t="str">
        <f t="shared" si="10"/>
        <v/>
      </c>
    </row>
    <row r="28" spans="1:25" ht="15.95" customHeight="1" x14ac:dyDescent="0.15">
      <c r="A28" s="307">
        <v>25</v>
      </c>
      <c r="B28" s="192" t="s">
        <v>254</v>
      </c>
      <c r="C28" s="81">
        <v>1</v>
      </c>
      <c r="D28" s="199" t="s">
        <v>6</v>
      </c>
      <c r="E28" s="200">
        <f t="shared" si="0"/>
        <v>4</v>
      </c>
      <c r="F28" s="195">
        <f t="shared" si="1"/>
        <v>24</v>
      </c>
      <c r="G28" s="165">
        <v>0</v>
      </c>
      <c r="H28" s="80">
        <v>8</v>
      </c>
      <c r="I28" s="196">
        <f t="shared" si="2"/>
        <v>4</v>
      </c>
      <c r="J28" s="80"/>
      <c r="K28" s="196" t="str">
        <f t="shared" si="3"/>
        <v/>
      </c>
      <c r="L28" s="80"/>
      <c r="M28" s="196" t="str">
        <f t="shared" si="4"/>
        <v/>
      </c>
      <c r="N28" s="80"/>
      <c r="O28" s="196" t="str">
        <f t="shared" si="5"/>
        <v/>
      </c>
      <c r="P28" s="80"/>
      <c r="Q28" s="196" t="str">
        <f t="shared" si="6"/>
        <v/>
      </c>
      <c r="R28" s="80"/>
      <c r="S28" s="196" t="str">
        <f t="shared" si="7"/>
        <v/>
      </c>
      <c r="T28" s="80"/>
      <c r="U28" s="196" t="str">
        <f t="shared" si="8"/>
        <v/>
      </c>
      <c r="V28" s="80"/>
      <c r="W28" s="196" t="str">
        <f t="shared" si="9"/>
        <v/>
      </c>
      <c r="X28" s="80"/>
      <c r="Y28" s="196" t="str">
        <f t="shared" si="10"/>
        <v/>
      </c>
    </row>
    <row r="29" spans="1:25" ht="15.95" customHeight="1" x14ac:dyDescent="0.15">
      <c r="A29" s="307">
        <v>26</v>
      </c>
      <c r="B29" s="192" t="s">
        <v>163</v>
      </c>
      <c r="C29" s="81">
        <v>2</v>
      </c>
      <c r="D29" s="199" t="s">
        <v>79</v>
      </c>
      <c r="E29" s="200">
        <f t="shared" si="0"/>
        <v>3.75</v>
      </c>
      <c r="F29" s="195">
        <f t="shared" si="1"/>
        <v>26</v>
      </c>
      <c r="G29" s="165">
        <v>2.25</v>
      </c>
      <c r="H29" s="80">
        <v>16</v>
      </c>
      <c r="I29" s="196">
        <f t="shared" si="2"/>
        <v>1.5</v>
      </c>
      <c r="J29" s="80"/>
      <c r="K29" s="196" t="str">
        <f t="shared" si="3"/>
        <v/>
      </c>
      <c r="L29" s="80"/>
      <c r="M29" s="196" t="str">
        <f t="shared" si="4"/>
        <v/>
      </c>
      <c r="N29" s="80"/>
      <c r="O29" s="196" t="str">
        <f t="shared" si="5"/>
        <v/>
      </c>
      <c r="P29" s="80"/>
      <c r="Q29" s="196" t="str">
        <f t="shared" si="6"/>
        <v/>
      </c>
      <c r="R29" s="80"/>
      <c r="S29" s="196" t="str">
        <f t="shared" si="7"/>
        <v/>
      </c>
      <c r="T29" s="80"/>
      <c r="U29" s="196" t="str">
        <f t="shared" si="8"/>
        <v/>
      </c>
      <c r="V29" s="80"/>
      <c r="W29" s="196" t="str">
        <f t="shared" si="9"/>
        <v/>
      </c>
      <c r="X29" s="80"/>
      <c r="Y29" s="196" t="str">
        <f t="shared" si="10"/>
        <v/>
      </c>
    </row>
    <row r="30" spans="1:25" ht="15.95" customHeight="1" x14ac:dyDescent="0.15">
      <c r="A30" s="307">
        <v>27</v>
      </c>
      <c r="B30" s="192" t="s">
        <v>80</v>
      </c>
      <c r="C30" s="193">
        <v>3</v>
      </c>
      <c r="D30" s="194" t="s">
        <v>77</v>
      </c>
      <c r="E30" s="200">
        <f t="shared" si="0"/>
        <v>3.5625</v>
      </c>
      <c r="F30" s="195">
        <f t="shared" si="1"/>
        <v>27</v>
      </c>
      <c r="G30" s="165">
        <v>2.8125</v>
      </c>
      <c r="H30" s="80">
        <v>24</v>
      </c>
      <c r="I30" s="196">
        <f t="shared" si="2"/>
        <v>0.75</v>
      </c>
      <c r="J30" s="80"/>
      <c r="K30" s="196" t="str">
        <f t="shared" si="3"/>
        <v/>
      </c>
      <c r="L30" s="80"/>
      <c r="M30" s="196" t="str">
        <f t="shared" si="4"/>
        <v/>
      </c>
      <c r="N30" s="80"/>
      <c r="O30" s="196" t="str">
        <f t="shared" si="5"/>
        <v/>
      </c>
      <c r="P30" s="80"/>
      <c r="Q30" s="196" t="str">
        <f t="shared" si="6"/>
        <v/>
      </c>
      <c r="R30" s="80"/>
      <c r="S30" s="196" t="str">
        <f t="shared" si="7"/>
        <v/>
      </c>
      <c r="T30" s="80"/>
      <c r="U30" s="196" t="str">
        <f t="shared" si="8"/>
        <v/>
      </c>
      <c r="V30" s="80"/>
      <c r="W30" s="196" t="str">
        <f t="shared" si="9"/>
        <v/>
      </c>
      <c r="X30" s="80"/>
      <c r="Y30" s="196" t="str">
        <f t="shared" si="10"/>
        <v/>
      </c>
    </row>
    <row r="31" spans="1:25" ht="15.95" customHeight="1" x14ac:dyDescent="0.15">
      <c r="A31" s="307">
        <v>28</v>
      </c>
      <c r="B31" s="192" t="s">
        <v>241</v>
      </c>
      <c r="C31" s="81">
        <v>1</v>
      </c>
      <c r="D31" s="194" t="s">
        <v>199</v>
      </c>
      <c r="E31" s="200">
        <f t="shared" si="0"/>
        <v>3.5</v>
      </c>
      <c r="F31" s="195">
        <f t="shared" si="1"/>
        <v>28</v>
      </c>
      <c r="G31" s="165">
        <v>2</v>
      </c>
      <c r="H31" s="80">
        <v>16</v>
      </c>
      <c r="I31" s="196">
        <f t="shared" si="2"/>
        <v>1.5</v>
      </c>
      <c r="J31" s="80"/>
      <c r="K31" s="196" t="str">
        <f t="shared" si="3"/>
        <v/>
      </c>
      <c r="L31" s="80"/>
      <c r="M31" s="196" t="str">
        <f t="shared" si="4"/>
        <v/>
      </c>
      <c r="N31" s="80"/>
      <c r="O31" s="196" t="str">
        <f t="shared" si="5"/>
        <v/>
      </c>
      <c r="P31" s="80"/>
      <c r="Q31" s="196" t="str">
        <f t="shared" si="6"/>
        <v/>
      </c>
      <c r="R31" s="80"/>
      <c r="S31" s="196" t="str">
        <f t="shared" si="7"/>
        <v/>
      </c>
      <c r="T31" s="80"/>
      <c r="U31" s="196" t="str">
        <f t="shared" si="8"/>
        <v/>
      </c>
      <c r="V31" s="80"/>
      <c r="W31" s="196" t="str">
        <f t="shared" si="9"/>
        <v/>
      </c>
      <c r="X31" s="80"/>
      <c r="Y31" s="196" t="str">
        <f t="shared" si="10"/>
        <v/>
      </c>
    </row>
    <row r="32" spans="1:25" ht="15.95" customHeight="1" x14ac:dyDescent="0.15">
      <c r="A32" s="307">
        <v>29</v>
      </c>
      <c r="B32" s="192" t="s">
        <v>70</v>
      </c>
      <c r="C32" s="193">
        <v>3</v>
      </c>
      <c r="D32" s="194" t="s">
        <v>50</v>
      </c>
      <c r="E32" s="200">
        <f t="shared" si="0"/>
        <v>3.3125</v>
      </c>
      <c r="F32" s="195">
        <f t="shared" si="1"/>
        <v>29</v>
      </c>
      <c r="G32" s="165">
        <v>1.8125</v>
      </c>
      <c r="H32" s="80">
        <v>16</v>
      </c>
      <c r="I32" s="196">
        <f t="shared" si="2"/>
        <v>1.5</v>
      </c>
      <c r="J32" s="80"/>
      <c r="K32" s="196" t="str">
        <f t="shared" si="3"/>
        <v/>
      </c>
      <c r="L32" s="80"/>
      <c r="M32" s="196" t="str">
        <f t="shared" si="4"/>
        <v/>
      </c>
      <c r="N32" s="80"/>
      <c r="O32" s="196" t="str">
        <f t="shared" si="5"/>
        <v/>
      </c>
      <c r="P32" s="80"/>
      <c r="Q32" s="196" t="str">
        <f t="shared" si="6"/>
        <v/>
      </c>
      <c r="R32" s="80"/>
      <c r="S32" s="196" t="str">
        <f t="shared" si="7"/>
        <v/>
      </c>
      <c r="T32" s="80"/>
      <c r="U32" s="196" t="str">
        <f t="shared" si="8"/>
        <v/>
      </c>
      <c r="V32" s="80"/>
      <c r="W32" s="196" t="str">
        <f t="shared" si="9"/>
        <v/>
      </c>
      <c r="X32" s="80"/>
      <c r="Y32" s="196" t="str">
        <f t="shared" si="10"/>
        <v/>
      </c>
    </row>
    <row r="33" spans="1:25" ht="15.95" customHeight="1" x14ac:dyDescent="0.15">
      <c r="A33" s="307">
        <v>30</v>
      </c>
      <c r="B33" s="192" t="s">
        <v>95</v>
      </c>
      <c r="C33" s="193">
        <v>3</v>
      </c>
      <c r="D33" s="194" t="s">
        <v>6</v>
      </c>
      <c r="E33" s="200">
        <f t="shared" si="0"/>
        <v>3.25</v>
      </c>
      <c r="F33" s="195">
        <f t="shared" si="1"/>
        <v>30</v>
      </c>
      <c r="G33" s="165">
        <v>1.75</v>
      </c>
      <c r="H33" s="80">
        <v>16</v>
      </c>
      <c r="I33" s="196">
        <f t="shared" si="2"/>
        <v>1.5</v>
      </c>
      <c r="J33" s="80"/>
      <c r="K33" s="196" t="str">
        <f t="shared" si="3"/>
        <v/>
      </c>
      <c r="L33" s="80"/>
      <c r="M33" s="196" t="str">
        <f t="shared" si="4"/>
        <v/>
      </c>
      <c r="N33" s="80"/>
      <c r="O33" s="196" t="str">
        <f t="shared" si="5"/>
        <v/>
      </c>
      <c r="P33" s="80"/>
      <c r="Q33" s="196" t="str">
        <f t="shared" si="6"/>
        <v/>
      </c>
      <c r="R33" s="80"/>
      <c r="S33" s="196" t="str">
        <f t="shared" si="7"/>
        <v/>
      </c>
      <c r="T33" s="80"/>
      <c r="U33" s="196" t="str">
        <f t="shared" si="8"/>
        <v/>
      </c>
      <c r="V33" s="80"/>
      <c r="W33" s="196" t="str">
        <f t="shared" si="9"/>
        <v/>
      </c>
      <c r="X33" s="80"/>
      <c r="Y33" s="196" t="str">
        <f t="shared" si="10"/>
        <v/>
      </c>
    </row>
    <row r="34" spans="1:25" ht="15.95" customHeight="1" x14ac:dyDescent="0.15">
      <c r="A34" s="307">
        <v>31</v>
      </c>
      <c r="B34" s="192" t="s">
        <v>239</v>
      </c>
      <c r="C34" s="81">
        <v>1</v>
      </c>
      <c r="D34" s="194" t="s">
        <v>323</v>
      </c>
      <c r="E34" s="200">
        <f t="shared" si="0"/>
        <v>3</v>
      </c>
      <c r="F34" s="195">
        <f t="shared" si="1"/>
        <v>31</v>
      </c>
      <c r="G34" s="165">
        <v>3</v>
      </c>
      <c r="H34" s="80"/>
      <c r="I34" s="196" t="str">
        <f t="shared" si="2"/>
        <v/>
      </c>
      <c r="J34" s="80"/>
      <c r="K34" s="196" t="str">
        <f t="shared" si="3"/>
        <v/>
      </c>
      <c r="L34" s="80"/>
      <c r="M34" s="196" t="str">
        <f t="shared" si="4"/>
        <v/>
      </c>
      <c r="N34" s="80"/>
      <c r="O34" s="196" t="str">
        <f t="shared" si="5"/>
        <v/>
      </c>
      <c r="P34" s="80"/>
      <c r="Q34" s="196" t="str">
        <f t="shared" si="6"/>
        <v/>
      </c>
      <c r="R34" s="80"/>
      <c r="S34" s="196" t="str">
        <f t="shared" si="7"/>
        <v/>
      </c>
      <c r="T34" s="80"/>
      <c r="U34" s="196" t="str">
        <f t="shared" si="8"/>
        <v/>
      </c>
      <c r="V34" s="80"/>
      <c r="W34" s="196" t="str">
        <f t="shared" si="9"/>
        <v/>
      </c>
      <c r="X34" s="80"/>
      <c r="Y34" s="196" t="str">
        <f t="shared" si="10"/>
        <v/>
      </c>
    </row>
    <row r="35" spans="1:25" ht="15.95" customHeight="1" x14ac:dyDescent="0.15">
      <c r="A35" s="307">
        <v>32</v>
      </c>
      <c r="B35" s="192" t="s">
        <v>206</v>
      </c>
      <c r="C35" s="81">
        <v>2</v>
      </c>
      <c r="D35" s="194" t="s">
        <v>78</v>
      </c>
      <c r="E35" s="200">
        <f t="shared" si="0"/>
        <v>2.75</v>
      </c>
      <c r="F35" s="195">
        <f t="shared" si="1"/>
        <v>32</v>
      </c>
      <c r="G35" s="165">
        <v>2</v>
      </c>
      <c r="H35" s="80">
        <v>24</v>
      </c>
      <c r="I35" s="196">
        <f t="shared" si="2"/>
        <v>0.75</v>
      </c>
      <c r="J35" s="80"/>
      <c r="K35" s="196" t="str">
        <f t="shared" si="3"/>
        <v/>
      </c>
      <c r="L35" s="80"/>
      <c r="M35" s="196" t="str">
        <f t="shared" si="4"/>
        <v/>
      </c>
      <c r="N35" s="80"/>
      <c r="O35" s="196" t="str">
        <f t="shared" si="5"/>
        <v/>
      </c>
      <c r="P35" s="80"/>
      <c r="Q35" s="196" t="str">
        <f t="shared" si="6"/>
        <v/>
      </c>
      <c r="R35" s="80"/>
      <c r="S35" s="196" t="str">
        <f t="shared" si="7"/>
        <v/>
      </c>
      <c r="T35" s="80"/>
      <c r="U35" s="196" t="str">
        <f t="shared" si="8"/>
        <v/>
      </c>
      <c r="V35" s="80"/>
      <c r="W35" s="196" t="str">
        <f t="shared" si="9"/>
        <v/>
      </c>
      <c r="X35" s="80"/>
      <c r="Y35" s="196" t="str">
        <f t="shared" si="10"/>
        <v/>
      </c>
    </row>
    <row r="36" spans="1:25" ht="15.95" customHeight="1" x14ac:dyDescent="0.15">
      <c r="A36" s="307">
        <v>33</v>
      </c>
      <c r="B36" s="192" t="s">
        <v>94</v>
      </c>
      <c r="C36" s="193">
        <v>3</v>
      </c>
      <c r="D36" s="194" t="s">
        <v>38</v>
      </c>
      <c r="E36" s="200">
        <f t="shared" ref="E36:E67" si="11">SUM(G36,I36,K36,M36,O36,Q36,W36,Y36,S36,U36,)</f>
        <v>2.5</v>
      </c>
      <c r="F36" s="195">
        <f t="shared" ref="F36:F67" si="12">RANK(E36,$E$4:$E$96,0)</f>
        <v>33</v>
      </c>
      <c r="G36" s="165">
        <v>1</v>
      </c>
      <c r="H36" s="80">
        <v>16</v>
      </c>
      <c r="I36" s="196">
        <f t="shared" ref="I36:I67" si="13">IF(H36="","",VLOOKUP(H36,H$99:I$113,2))</f>
        <v>1.5</v>
      </c>
      <c r="J36" s="80"/>
      <c r="K36" s="196" t="str">
        <f t="shared" ref="K36:K67" si="14">IF(J36="","",VLOOKUP(J36,J$99:K$113,2))</f>
        <v/>
      </c>
      <c r="L36" s="80"/>
      <c r="M36" s="196" t="str">
        <f t="shared" ref="M36:M67" si="15">IF(L36="","",VLOOKUP(L36,L$99:M$113,2))</f>
        <v/>
      </c>
      <c r="N36" s="80"/>
      <c r="O36" s="196" t="str">
        <f t="shared" ref="O36:O67" si="16">IF(N36="","",VLOOKUP(N36,N$99:O$113,2))</f>
        <v/>
      </c>
      <c r="P36" s="80"/>
      <c r="Q36" s="196" t="str">
        <f t="shared" ref="Q36:Q67" si="17">IF(P36="","",VLOOKUP(P36,P$99:Q$113,2))</f>
        <v/>
      </c>
      <c r="R36" s="80"/>
      <c r="S36" s="196" t="str">
        <f t="shared" ref="S36:S67" si="18">IF(R36="","",VLOOKUP(R36,R$99:S$113,2))</f>
        <v/>
      </c>
      <c r="T36" s="80"/>
      <c r="U36" s="196" t="str">
        <f t="shared" ref="U36:U67" si="19">IF(T36="","",VLOOKUP(T36,T$99:U$113,2))</f>
        <v/>
      </c>
      <c r="V36" s="80"/>
      <c r="W36" s="196" t="str">
        <f t="shared" ref="W36:W67" si="20">IF(V36="","",VLOOKUP(V36,V$99:W$113,2))</f>
        <v/>
      </c>
      <c r="X36" s="80"/>
      <c r="Y36" s="196" t="str">
        <f t="shared" ref="Y36:Y67" si="21">IF(X36="","",VLOOKUP(X36,X$99:Y$113,2))</f>
        <v/>
      </c>
    </row>
    <row r="37" spans="1:25" ht="15.95" customHeight="1" x14ac:dyDescent="0.15">
      <c r="A37" s="307">
        <v>34</v>
      </c>
      <c r="B37" s="192" t="s">
        <v>205</v>
      </c>
      <c r="C37" s="81">
        <v>3</v>
      </c>
      <c r="D37" s="194" t="s">
        <v>38</v>
      </c>
      <c r="E37" s="200">
        <f t="shared" si="11"/>
        <v>2.5</v>
      </c>
      <c r="F37" s="195">
        <f t="shared" si="12"/>
        <v>33</v>
      </c>
      <c r="G37" s="165">
        <v>1</v>
      </c>
      <c r="H37" s="80">
        <v>16</v>
      </c>
      <c r="I37" s="196">
        <f t="shared" si="13"/>
        <v>1.5</v>
      </c>
      <c r="J37" s="80"/>
      <c r="K37" s="196" t="str">
        <f t="shared" si="14"/>
        <v/>
      </c>
      <c r="L37" s="80"/>
      <c r="M37" s="196" t="str">
        <f t="shared" si="15"/>
        <v/>
      </c>
      <c r="N37" s="80"/>
      <c r="O37" s="196" t="str">
        <f t="shared" si="16"/>
        <v/>
      </c>
      <c r="P37" s="80"/>
      <c r="Q37" s="196" t="str">
        <f t="shared" si="17"/>
        <v/>
      </c>
      <c r="R37" s="80"/>
      <c r="S37" s="196" t="str">
        <f t="shared" si="18"/>
        <v/>
      </c>
      <c r="T37" s="80"/>
      <c r="U37" s="196" t="str">
        <f t="shared" si="19"/>
        <v/>
      </c>
      <c r="V37" s="80"/>
      <c r="W37" s="196" t="str">
        <f t="shared" si="20"/>
        <v/>
      </c>
      <c r="X37" s="80"/>
      <c r="Y37" s="196" t="str">
        <f t="shared" si="21"/>
        <v/>
      </c>
    </row>
    <row r="38" spans="1:25" ht="15.95" customHeight="1" x14ac:dyDescent="0.15">
      <c r="A38" s="307">
        <v>35</v>
      </c>
      <c r="B38" s="192" t="s">
        <v>175</v>
      </c>
      <c r="C38" s="81">
        <v>3</v>
      </c>
      <c r="D38" s="194" t="s">
        <v>176</v>
      </c>
      <c r="E38" s="200">
        <f t="shared" si="11"/>
        <v>2.125</v>
      </c>
      <c r="F38" s="195">
        <f t="shared" si="12"/>
        <v>35</v>
      </c>
      <c r="G38" s="165">
        <v>1.375</v>
      </c>
      <c r="H38" s="80">
        <v>24</v>
      </c>
      <c r="I38" s="196">
        <f t="shared" si="13"/>
        <v>0.75</v>
      </c>
      <c r="J38" s="80"/>
      <c r="K38" s="196" t="str">
        <f t="shared" si="14"/>
        <v/>
      </c>
      <c r="L38" s="80"/>
      <c r="M38" s="196" t="str">
        <f t="shared" si="15"/>
        <v/>
      </c>
      <c r="N38" s="80"/>
      <c r="O38" s="196" t="str">
        <f t="shared" si="16"/>
        <v/>
      </c>
      <c r="P38" s="80"/>
      <c r="Q38" s="196" t="str">
        <f t="shared" si="17"/>
        <v/>
      </c>
      <c r="R38" s="80"/>
      <c r="S38" s="196" t="str">
        <f t="shared" si="18"/>
        <v/>
      </c>
      <c r="T38" s="80"/>
      <c r="U38" s="196" t="str">
        <f t="shared" si="19"/>
        <v/>
      </c>
      <c r="V38" s="80"/>
      <c r="W38" s="196" t="str">
        <f t="shared" si="20"/>
        <v/>
      </c>
      <c r="X38" s="80"/>
      <c r="Y38" s="196" t="str">
        <f t="shared" si="21"/>
        <v/>
      </c>
    </row>
    <row r="39" spans="1:25" ht="15.95" customHeight="1" x14ac:dyDescent="0.15">
      <c r="A39" s="307">
        <v>36</v>
      </c>
      <c r="B39" s="192" t="s">
        <v>177</v>
      </c>
      <c r="C39" s="81">
        <v>3</v>
      </c>
      <c r="D39" s="194" t="s">
        <v>176</v>
      </c>
      <c r="E39" s="200">
        <f t="shared" si="11"/>
        <v>2.125</v>
      </c>
      <c r="F39" s="195">
        <f t="shared" si="12"/>
        <v>35</v>
      </c>
      <c r="G39" s="165">
        <v>1.375</v>
      </c>
      <c r="H39" s="80">
        <v>24</v>
      </c>
      <c r="I39" s="196">
        <f t="shared" si="13"/>
        <v>0.75</v>
      </c>
      <c r="J39" s="80"/>
      <c r="K39" s="196" t="str">
        <f t="shared" si="14"/>
        <v/>
      </c>
      <c r="L39" s="80"/>
      <c r="M39" s="196" t="str">
        <f t="shared" si="15"/>
        <v/>
      </c>
      <c r="N39" s="80"/>
      <c r="O39" s="196" t="str">
        <f t="shared" si="16"/>
        <v/>
      </c>
      <c r="P39" s="80"/>
      <c r="Q39" s="196" t="str">
        <f t="shared" si="17"/>
        <v/>
      </c>
      <c r="R39" s="80"/>
      <c r="S39" s="196" t="str">
        <f t="shared" si="18"/>
        <v/>
      </c>
      <c r="T39" s="80"/>
      <c r="U39" s="196" t="str">
        <f t="shared" si="19"/>
        <v/>
      </c>
      <c r="V39" s="80"/>
      <c r="W39" s="196" t="str">
        <f t="shared" si="20"/>
        <v/>
      </c>
      <c r="X39" s="80"/>
      <c r="Y39" s="196" t="str">
        <f t="shared" si="21"/>
        <v/>
      </c>
    </row>
    <row r="40" spans="1:25" ht="15.95" customHeight="1" x14ac:dyDescent="0.15">
      <c r="A40" s="307">
        <v>37</v>
      </c>
      <c r="B40" s="192" t="s">
        <v>256</v>
      </c>
      <c r="C40" s="81">
        <v>2</v>
      </c>
      <c r="D40" s="194" t="s">
        <v>199</v>
      </c>
      <c r="E40" s="200">
        <f t="shared" si="11"/>
        <v>2</v>
      </c>
      <c r="F40" s="195">
        <f t="shared" si="12"/>
        <v>37</v>
      </c>
      <c r="G40" s="165">
        <v>0.5</v>
      </c>
      <c r="H40" s="80">
        <v>16</v>
      </c>
      <c r="I40" s="196">
        <f t="shared" si="13"/>
        <v>1.5</v>
      </c>
      <c r="J40" s="80"/>
      <c r="K40" s="196" t="str">
        <f t="shared" si="14"/>
        <v/>
      </c>
      <c r="L40" s="80"/>
      <c r="M40" s="196" t="str">
        <f t="shared" si="15"/>
        <v/>
      </c>
      <c r="N40" s="80"/>
      <c r="O40" s="196" t="str">
        <f t="shared" si="16"/>
        <v/>
      </c>
      <c r="P40" s="80"/>
      <c r="Q40" s="196" t="str">
        <f t="shared" si="17"/>
        <v/>
      </c>
      <c r="R40" s="80"/>
      <c r="S40" s="196" t="str">
        <f t="shared" si="18"/>
        <v/>
      </c>
      <c r="T40" s="80"/>
      <c r="U40" s="196" t="str">
        <f t="shared" si="19"/>
        <v/>
      </c>
      <c r="V40" s="80"/>
      <c r="W40" s="196" t="str">
        <f t="shared" si="20"/>
        <v/>
      </c>
      <c r="X40" s="80"/>
      <c r="Y40" s="196" t="str">
        <f t="shared" si="21"/>
        <v/>
      </c>
    </row>
    <row r="41" spans="1:25" ht="15.95" customHeight="1" x14ac:dyDescent="0.15">
      <c r="A41" s="307">
        <v>38</v>
      </c>
      <c r="B41" s="192" t="s">
        <v>84</v>
      </c>
      <c r="C41" s="193">
        <v>3</v>
      </c>
      <c r="D41" s="194" t="s">
        <v>85</v>
      </c>
      <c r="E41" s="200">
        <f t="shared" si="11"/>
        <v>2</v>
      </c>
      <c r="F41" s="195">
        <f t="shared" si="12"/>
        <v>37</v>
      </c>
      <c r="G41" s="165">
        <v>1.25</v>
      </c>
      <c r="H41" s="80">
        <v>24</v>
      </c>
      <c r="I41" s="196">
        <f t="shared" si="13"/>
        <v>0.75</v>
      </c>
      <c r="J41" s="80"/>
      <c r="K41" s="196" t="str">
        <f t="shared" si="14"/>
        <v/>
      </c>
      <c r="L41" s="80"/>
      <c r="M41" s="196" t="str">
        <f t="shared" si="15"/>
        <v/>
      </c>
      <c r="N41" s="80"/>
      <c r="O41" s="196" t="str">
        <f t="shared" si="16"/>
        <v/>
      </c>
      <c r="P41" s="80"/>
      <c r="Q41" s="196" t="str">
        <f t="shared" si="17"/>
        <v/>
      </c>
      <c r="R41" s="80"/>
      <c r="S41" s="196" t="str">
        <f t="shared" si="18"/>
        <v/>
      </c>
      <c r="T41" s="80"/>
      <c r="U41" s="196" t="str">
        <f t="shared" si="19"/>
        <v/>
      </c>
      <c r="V41" s="80"/>
      <c r="W41" s="196" t="str">
        <f t="shared" si="20"/>
        <v/>
      </c>
      <c r="X41" s="80"/>
      <c r="Y41" s="196" t="str">
        <f t="shared" si="21"/>
        <v/>
      </c>
    </row>
    <row r="42" spans="1:25" ht="15.95" customHeight="1" x14ac:dyDescent="0.15">
      <c r="A42" s="307">
        <v>39</v>
      </c>
      <c r="B42" s="192" t="s">
        <v>145</v>
      </c>
      <c r="C42" s="81">
        <v>3</v>
      </c>
      <c r="D42" s="194" t="s">
        <v>67</v>
      </c>
      <c r="E42" s="200">
        <f t="shared" si="11"/>
        <v>1.875</v>
      </c>
      <c r="F42" s="195">
        <f t="shared" si="12"/>
        <v>39</v>
      </c>
      <c r="G42" s="165">
        <v>1.125</v>
      </c>
      <c r="H42" s="80">
        <v>24</v>
      </c>
      <c r="I42" s="196">
        <f t="shared" si="13"/>
        <v>0.75</v>
      </c>
      <c r="J42" s="80"/>
      <c r="K42" s="196" t="str">
        <f t="shared" si="14"/>
        <v/>
      </c>
      <c r="L42" s="80"/>
      <c r="M42" s="196" t="str">
        <f t="shared" si="15"/>
        <v/>
      </c>
      <c r="N42" s="80"/>
      <c r="O42" s="196" t="str">
        <f t="shared" si="16"/>
        <v/>
      </c>
      <c r="P42" s="80"/>
      <c r="Q42" s="196" t="str">
        <f t="shared" si="17"/>
        <v/>
      </c>
      <c r="R42" s="80"/>
      <c r="S42" s="196" t="str">
        <f t="shared" si="18"/>
        <v/>
      </c>
      <c r="T42" s="80"/>
      <c r="U42" s="196" t="str">
        <f t="shared" si="19"/>
        <v/>
      </c>
      <c r="V42" s="80"/>
      <c r="W42" s="196" t="str">
        <f t="shared" si="20"/>
        <v/>
      </c>
      <c r="X42" s="80"/>
      <c r="Y42" s="196" t="str">
        <f t="shared" si="21"/>
        <v/>
      </c>
    </row>
    <row r="43" spans="1:25" ht="15.95" customHeight="1" x14ac:dyDescent="0.15">
      <c r="A43" s="307">
        <v>40</v>
      </c>
      <c r="B43" s="192" t="s">
        <v>208</v>
      </c>
      <c r="C43" s="81">
        <v>3</v>
      </c>
      <c r="D43" s="194" t="s">
        <v>72</v>
      </c>
      <c r="E43" s="200">
        <f t="shared" si="11"/>
        <v>1.875</v>
      </c>
      <c r="F43" s="195">
        <f t="shared" si="12"/>
        <v>39</v>
      </c>
      <c r="G43" s="165">
        <v>1.125</v>
      </c>
      <c r="H43" s="80">
        <v>24</v>
      </c>
      <c r="I43" s="196">
        <f t="shared" si="13"/>
        <v>0.75</v>
      </c>
      <c r="J43" s="80"/>
      <c r="K43" s="196" t="str">
        <f t="shared" si="14"/>
        <v/>
      </c>
      <c r="L43" s="80"/>
      <c r="M43" s="196" t="str">
        <f t="shared" si="15"/>
        <v/>
      </c>
      <c r="N43" s="80"/>
      <c r="O43" s="196" t="str">
        <f t="shared" si="16"/>
        <v/>
      </c>
      <c r="P43" s="80"/>
      <c r="Q43" s="196" t="str">
        <f t="shared" si="17"/>
        <v/>
      </c>
      <c r="R43" s="80"/>
      <c r="S43" s="196" t="str">
        <f t="shared" si="18"/>
        <v/>
      </c>
      <c r="T43" s="80"/>
      <c r="U43" s="196" t="str">
        <f t="shared" si="19"/>
        <v/>
      </c>
      <c r="V43" s="80"/>
      <c r="W43" s="196" t="str">
        <f t="shared" si="20"/>
        <v/>
      </c>
      <c r="X43" s="80"/>
      <c r="Y43" s="196" t="str">
        <f t="shared" si="21"/>
        <v/>
      </c>
    </row>
    <row r="44" spans="1:25" ht="15.95" customHeight="1" x14ac:dyDescent="0.15">
      <c r="A44" s="307">
        <v>41</v>
      </c>
      <c r="B44" s="192" t="s">
        <v>171</v>
      </c>
      <c r="C44" s="81">
        <v>3</v>
      </c>
      <c r="D44" s="194" t="s">
        <v>172</v>
      </c>
      <c r="E44" s="200">
        <f t="shared" si="11"/>
        <v>1.75</v>
      </c>
      <c r="F44" s="195">
        <f t="shared" si="12"/>
        <v>41</v>
      </c>
      <c r="G44" s="165">
        <v>1.75</v>
      </c>
      <c r="H44" s="80"/>
      <c r="I44" s="196" t="str">
        <f t="shared" si="13"/>
        <v/>
      </c>
      <c r="J44" s="80"/>
      <c r="K44" s="196" t="str">
        <f t="shared" si="14"/>
        <v/>
      </c>
      <c r="L44" s="80"/>
      <c r="M44" s="196" t="str">
        <f t="shared" si="15"/>
        <v/>
      </c>
      <c r="N44" s="80"/>
      <c r="O44" s="196" t="str">
        <f t="shared" si="16"/>
        <v/>
      </c>
      <c r="P44" s="80"/>
      <c r="Q44" s="196" t="str">
        <f t="shared" si="17"/>
        <v/>
      </c>
      <c r="R44" s="80"/>
      <c r="S44" s="196" t="str">
        <f t="shared" si="18"/>
        <v/>
      </c>
      <c r="T44" s="80"/>
      <c r="U44" s="196" t="str">
        <f t="shared" si="19"/>
        <v/>
      </c>
      <c r="V44" s="80"/>
      <c r="W44" s="196" t="str">
        <f t="shared" si="20"/>
        <v/>
      </c>
      <c r="X44" s="80"/>
      <c r="Y44" s="196" t="str">
        <f t="shared" si="21"/>
        <v/>
      </c>
    </row>
    <row r="45" spans="1:25" ht="15.95" customHeight="1" x14ac:dyDescent="0.15">
      <c r="A45" s="307">
        <v>42</v>
      </c>
      <c r="B45" s="192" t="s">
        <v>169</v>
      </c>
      <c r="C45" s="81">
        <v>3</v>
      </c>
      <c r="D45" s="194" t="s">
        <v>170</v>
      </c>
      <c r="E45" s="200">
        <f t="shared" si="11"/>
        <v>1.75</v>
      </c>
      <c r="F45" s="195">
        <f t="shared" si="12"/>
        <v>41</v>
      </c>
      <c r="G45" s="165">
        <v>1.75</v>
      </c>
      <c r="H45" s="80"/>
      <c r="I45" s="196" t="str">
        <f t="shared" si="13"/>
        <v/>
      </c>
      <c r="J45" s="80"/>
      <c r="K45" s="196" t="str">
        <f t="shared" si="14"/>
        <v/>
      </c>
      <c r="L45" s="80"/>
      <c r="M45" s="196" t="str">
        <f t="shared" si="15"/>
        <v/>
      </c>
      <c r="N45" s="80"/>
      <c r="O45" s="196" t="str">
        <f t="shared" si="16"/>
        <v/>
      </c>
      <c r="P45" s="80"/>
      <c r="Q45" s="196" t="str">
        <f t="shared" si="17"/>
        <v/>
      </c>
      <c r="R45" s="80"/>
      <c r="S45" s="196" t="str">
        <f t="shared" si="18"/>
        <v/>
      </c>
      <c r="T45" s="80"/>
      <c r="U45" s="196" t="str">
        <f t="shared" si="19"/>
        <v/>
      </c>
      <c r="V45" s="80"/>
      <c r="W45" s="196" t="str">
        <f t="shared" si="20"/>
        <v/>
      </c>
      <c r="X45" s="80"/>
      <c r="Y45" s="196" t="str">
        <f t="shared" si="21"/>
        <v/>
      </c>
    </row>
    <row r="46" spans="1:25" ht="15.95" customHeight="1" x14ac:dyDescent="0.15">
      <c r="A46" s="307">
        <v>43</v>
      </c>
      <c r="B46" s="192" t="s">
        <v>178</v>
      </c>
      <c r="C46" s="81">
        <v>2</v>
      </c>
      <c r="D46" s="194" t="s">
        <v>78</v>
      </c>
      <c r="E46" s="200">
        <f t="shared" si="11"/>
        <v>1.75</v>
      </c>
      <c r="F46" s="195">
        <f t="shared" si="12"/>
        <v>41</v>
      </c>
      <c r="G46" s="165">
        <v>1</v>
      </c>
      <c r="H46" s="80">
        <v>24</v>
      </c>
      <c r="I46" s="196">
        <f t="shared" si="13"/>
        <v>0.75</v>
      </c>
      <c r="J46" s="80"/>
      <c r="K46" s="196" t="str">
        <f t="shared" si="14"/>
        <v/>
      </c>
      <c r="L46" s="80"/>
      <c r="M46" s="196" t="str">
        <f t="shared" si="15"/>
        <v/>
      </c>
      <c r="N46" s="80"/>
      <c r="O46" s="196" t="str">
        <f t="shared" si="16"/>
        <v/>
      </c>
      <c r="P46" s="80"/>
      <c r="Q46" s="196" t="str">
        <f t="shared" si="17"/>
        <v/>
      </c>
      <c r="R46" s="80"/>
      <c r="S46" s="196" t="str">
        <f t="shared" si="18"/>
        <v/>
      </c>
      <c r="T46" s="80"/>
      <c r="U46" s="196" t="str">
        <f t="shared" si="19"/>
        <v/>
      </c>
      <c r="V46" s="80"/>
      <c r="W46" s="196" t="str">
        <f t="shared" si="20"/>
        <v/>
      </c>
      <c r="X46" s="80"/>
      <c r="Y46" s="196" t="str">
        <f t="shared" si="21"/>
        <v/>
      </c>
    </row>
    <row r="47" spans="1:25" ht="15.95" customHeight="1" x14ac:dyDescent="0.15">
      <c r="A47" s="307">
        <v>44</v>
      </c>
      <c r="B47" s="192" t="s">
        <v>168</v>
      </c>
      <c r="C47" s="81">
        <v>2</v>
      </c>
      <c r="D47" s="194" t="s">
        <v>50</v>
      </c>
      <c r="E47" s="200">
        <f t="shared" si="11"/>
        <v>1.625</v>
      </c>
      <c r="F47" s="195">
        <f t="shared" si="12"/>
        <v>44</v>
      </c>
      <c r="G47" s="165">
        <v>0.875</v>
      </c>
      <c r="H47" s="80">
        <v>24</v>
      </c>
      <c r="I47" s="196">
        <f t="shared" si="13"/>
        <v>0.75</v>
      </c>
      <c r="J47" s="80"/>
      <c r="K47" s="196" t="str">
        <f t="shared" si="14"/>
        <v/>
      </c>
      <c r="L47" s="80"/>
      <c r="M47" s="196" t="str">
        <f t="shared" si="15"/>
        <v/>
      </c>
      <c r="N47" s="80"/>
      <c r="O47" s="196" t="str">
        <f t="shared" si="16"/>
        <v/>
      </c>
      <c r="P47" s="80"/>
      <c r="Q47" s="196" t="str">
        <f t="shared" si="17"/>
        <v/>
      </c>
      <c r="R47" s="80"/>
      <c r="S47" s="196" t="str">
        <f t="shared" si="18"/>
        <v/>
      </c>
      <c r="T47" s="80"/>
      <c r="U47" s="196" t="str">
        <f t="shared" si="19"/>
        <v/>
      </c>
      <c r="V47" s="80"/>
      <c r="W47" s="196" t="str">
        <f t="shared" si="20"/>
        <v/>
      </c>
      <c r="X47" s="80"/>
      <c r="Y47" s="196" t="str">
        <f t="shared" si="21"/>
        <v/>
      </c>
    </row>
    <row r="48" spans="1:25" ht="15.95" customHeight="1" x14ac:dyDescent="0.15">
      <c r="A48" s="307">
        <v>45</v>
      </c>
      <c r="B48" s="192" t="s">
        <v>143</v>
      </c>
      <c r="C48" s="81">
        <v>3</v>
      </c>
      <c r="D48" s="194" t="s">
        <v>96</v>
      </c>
      <c r="E48" s="200">
        <f t="shared" si="11"/>
        <v>1.625</v>
      </c>
      <c r="F48" s="195">
        <f t="shared" si="12"/>
        <v>44</v>
      </c>
      <c r="G48" s="165">
        <v>0.875</v>
      </c>
      <c r="H48" s="80">
        <v>24</v>
      </c>
      <c r="I48" s="196">
        <f t="shared" si="13"/>
        <v>0.75</v>
      </c>
      <c r="J48" s="80"/>
      <c r="K48" s="196" t="str">
        <f t="shared" si="14"/>
        <v/>
      </c>
      <c r="L48" s="80"/>
      <c r="M48" s="196" t="str">
        <f t="shared" si="15"/>
        <v/>
      </c>
      <c r="N48" s="80"/>
      <c r="O48" s="196" t="str">
        <f t="shared" si="16"/>
        <v/>
      </c>
      <c r="P48" s="80"/>
      <c r="Q48" s="196" t="str">
        <f t="shared" si="17"/>
        <v/>
      </c>
      <c r="R48" s="80"/>
      <c r="S48" s="196" t="str">
        <f t="shared" si="18"/>
        <v/>
      </c>
      <c r="T48" s="80"/>
      <c r="U48" s="196" t="str">
        <f t="shared" si="19"/>
        <v/>
      </c>
      <c r="V48" s="80"/>
      <c r="W48" s="196" t="str">
        <f t="shared" si="20"/>
        <v/>
      </c>
      <c r="X48" s="80"/>
      <c r="Y48" s="196" t="str">
        <f t="shared" si="21"/>
        <v/>
      </c>
    </row>
    <row r="49" spans="1:25" ht="15.95" customHeight="1" x14ac:dyDescent="0.15">
      <c r="A49" s="307">
        <v>46</v>
      </c>
      <c r="B49" s="192" t="s">
        <v>142</v>
      </c>
      <c r="C49" s="81">
        <v>2</v>
      </c>
      <c r="D49" s="194" t="s">
        <v>96</v>
      </c>
      <c r="E49" s="200">
        <f t="shared" si="11"/>
        <v>1.625</v>
      </c>
      <c r="F49" s="195">
        <f t="shared" si="12"/>
        <v>44</v>
      </c>
      <c r="G49" s="165">
        <v>0.875</v>
      </c>
      <c r="H49" s="80">
        <v>24</v>
      </c>
      <c r="I49" s="196">
        <f t="shared" si="13"/>
        <v>0.75</v>
      </c>
      <c r="J49" s="80"/>
      <c r="K49" s="196" t="str">
        <f t="shared" si="14"/>
        <v/>
      </c>
      <c r="L49" s="80"/>
      <c r="M49" s="196" t="str">
        <f t="shared" si="15"/>
        <v/>
      </c>
      <c r="N49" s="80"/>
      <c r="O49" s="196" t="str">
        <f t="shared" si="16"/>
        <v/>
      </c>
      <c r="P49" s="80"/>
      <c r="Q49" s="196" t="str">
        <f t="shared" si="17"/>
        <v/>
      </c>
      <c r="R49" s="80"/>
      <c r="S49" s="196" t="str">
        <f t="shared" si="18"/>
        <v/>
      </c>
      <c r="T49" s="80"/>
      <c r="U49" s="196" t="str">
        <f t="shared" si="19"/>
        <v/>
      </c>
      <c r="V49" s="80"/>
      <c r="W49" s="196" t="str">
        <f t="shared" si="20"/>
        <v/>
      </c>
      <c r="X49" s="80"/>
      <c r="Y49" s="196" t="str">
        <f t="shared" si="21"/>
        <v/>
      </c>
    </row>
    <row r="50" spans="1:25" ht="15.95" customHeight="1" x14ac:dyDescent="0.15">
      <c r="A50" s="307">
        <v>47</v>
      </c>
      <c r="B50" s="192" t="s">
        <v>324</v>
      </c>
      <c r="C50" s="81">
        <v>1</v>
      </c>
      <c r="D50" s="194" t="s">
        <v>199</v>
      </c>
      <c r="E50" s="200">
        <f t="shared" si="11"/>
        <v>1.5</v>
      </c>
      <c r="F50" s="195">
        <f t="shared" si="12"/>
        <v>47</v>
      </c>
      <c r="G50" s="165">
        <v>0</v>
      </c>
      <c r="H50" s="80">
        <v>16</v>
      </c>
      <c r="I50" s="196">
        <f t="shared" si="13"/>
        <v>1.5</v>
      </c>
      <c r="J50" s="80"/>
      <c r="K50" s="196" t="str">
        <f t="shared" si="14"/>
        <v/>
      </c>
      <c r="L50" s="80"/>
      <c r="M50" s="196" t="str">
        <f t="shared" si="15"/>
        <v/>
      </c>
      <c r="N50" s="80"/>
      <c r="O50" s="196" t="str">
        <f t="shared" si="16"/>
        <v/>
      </c>
      <c r="P50" s="80"/>
      <c r="Q50" s="196" t="str">
        <f t="shared" si="17"/>
        <v/>
      </c>
      <c r="R50" s="80"/>
      <c r="S50" s="196" t="str">
        <f t="shared" si="18"/>
        <v/>
      </c>
      <c r="T50" s="80"/>
      <c r="U50" s="196" t="str">
        <f t="shared" si="19"/>
        <v/>
      </c>
      <c r="V50" s="80"/>
      <c r="W50" s="196" t="str">
        <f t="shared" si="20"/>
        <v/>
      </c>
      <c r="X50" s="80"/>
      <c r="Y50" s="196" t="str">
        <f t="shared" si="21"/>
        <v/>
      </c>
    </row>
    <row r="51" spans="1:25" ht="15.95" customHeight="1" x14ac:dyDescent="0.15">
      <c r="A51" s="307">
        <v>48</v>
      </c>
      <c r="B51" s="192" t="s">
        <v>262</v>
      </c>
      <c r="C51" s="81">
        <v>2</v>
      </c>
      <c r="D51" s="194" t="s">
        <v>88</v>
      </c>
      <c r="E51" s="200">
        <f t="shared" si="11"/>
        <v>1.5</v>
      </c>
      <c r="F51" s="195">
        <f t="shared" si="12"/>
        <v>47</v>
      </c>
      <c r="G51" s="165">
        <v>1.5</v>
      </c>
      <c r="H51" s="80"/>
      <c r="I51" s="196" t="str">
        <f t="shared" si="13"/>
        <v/>
      </c>
      <c r="J51" s="80"/>
      <c r="K51" s="196" t="str">
        <f t="shared" si="14"/>
        <v/>
      </c>
      <c r="L51" s="80"/>
      <c r="M51" s="196" t="str">
        <f t="shared" si="15"/>
        <v/>
      </c>
      <c r="N51" s="80"/>
      <c r="O51" s="196" t="str">
        <f t="shared" si="16"/>
        <v/>
      </c>
      <c r="P51" s="80"/>
      <c r="Q51" s="196" t="str">
        <f t="shared" si="17"/>
        <v/>
      </c>
      <c r="R51" s="80"/>
      <c r="S51" s="196" t="str">
        <f t="shared" si="18"/>
        <v/>
      </c>
      <c r="T51" s="80"/>
      <c r="U51" s="196" t="str">
        <f t="shared" si="19"/>
        <v/>
      </c>
      <c r="V51" s="80"/>
      <c r="W51" s="196" t="str">
        <f t="shared" si="20"/>
        <v/>
      </c>
      <c r="X51" s="80"/>
      <c r="Y51" s="196" t="str">
        <f t="shared" si="21"/>
        <v/>
      </c>
    </row>
    <row r="52" spans="1:25" ht="15.95" customHeight="1" x14ac:dyDescent="0.15">
      <c r="A52" s="307">
        <v>49</v>
      </c>
      <c r="B52" s="192" t="s">
        <v>164</v>
      </c>
      <c r="C52" s="81">
        <v>2</v>
      </c>
      <c r="D52" s="194" t="s">
        <v>88</v>
      </c>
      <c r="E52" s="200">
        <f t="shared" si="11"/>
        <v>1.5</v>
      </c>
      <c r="F52" s="195">
        <f t="shared" si="12"/>
        <v>47</v>
      </c>
      <c r="G52" s="165">
        <v>1.5</v>
      </c>
      <c r="H52" s="80"/>
      <c r="I52" s="196" t="str">
        <f t="shared" si="13"/>
        <v/>
      </c>
      <c r="J52" s="80"/>
      <c r="K52" s="196" t="str">
        <f t="shared" si="14"/>
        <v/>
      </c>
      <c r="L52" s="80"/>
      <c r="M52" s="196" t="str">
        <f t="shared" si="15"/>
        <v/>
      </c>
      <c r="N52" s="80"/>
      <c r="O52" s="196" t="str">
        <f t="shared" si="16"/>
        <v/>
      </c>
      <c r="P52" s="80"/>
      <c r="Q52" s="196" t="str">
        <f t="shared" si="17"/>
        <v/>
      </c>
      <c r="R52" s="80"/>
      <c r="S52" s="196" t="str">
        <f t="shared" si="18"/>
        <v/>
      </c>
      <c r="T52" s="80"/>
      <c r="U52" s="196" t="str">
        <f t="shared" si="19"/>
        <v/>
      </c>
      <c r="V52" s="80"/>
      <c r="W52" s="196" t="str">
        <f t="shared" si="20"/>
        <v/>
      </c>
      <c r="X52" s="80"/>
      <c r="Y52" s="196" t="str">
        <f t="shared" si="21"/>
        <v/>
      </c>
    </row>
    <row r="53" spans="1:25" ht="15.95" customHeight="1" x14ac:dyDescent="0.15">
      <c r="A53" s="307">
        <v>50</v>
      </c>
      <c r="B53" s="192" t="s">
        <v>63</v>
      </c>
      <c r="C53" s="81">
        <v>2</v>
      </c>
      <c r="D53" s="194"/>
      <c r="E53" s="200">
        <f t="shared" si="11"/>
        <v>1.5</v>
      </c>
      <c r="F53" s="195">
        <f t="shared" si="12"/>
        <v>47</v>
      </c>
      <c r="G53" s="165">
        <v>1.5</v>
      </c>
      <c r="H53" s="80"/>
      <c r="I53" s="196" t="str">
        <f t="shared" si="13"/>
        <v/>
      </c>
      <c r="J53" s="80"/>
      <c r="K53" s="196" t="str">
        <f t="shared" si="14"/>
        <v/>
      </c>
      <c r="L53" s="80"/>
      <c r="M53" s="196" t="str">
        <f t="shared" si="15"/>
        <v/>
      </c>
      <c r="N53" s="80"/>
      <c r="O53" s="196" t="str">
        <f t="shared" si="16"/>
        <v/>
      </c>
      <c r="P53" s="80"/>
      <c r="Q53" s="196" t="str">
        <f t="shared" si="17"/>
        <v/>
      </c>
      <c r="R53" s="80"/>
      <c r="S53" s="196" t="str">
        <f t="shared" si="18"/>
        <v/>
      </c>
      <c r="T53" s="80"/>
      <c r="U53" s="196" t="str">
        <f t="shared" si="19"/>
        <v/>
      </c>
      <c r="V53" s="80"/>
      <c r="W53" s="196" t="str">
        <f t="shared" si="20"/>
        <v/>
      </c>
      <c r="X53" s="80"/>
      <c r="Y53" s="196" t="str">
        <f t="shared" si="21"/>
        <v/>
      </c>
    </row>
    <row r="54" spans="1:25" ht="15.95" customHeight="1" x14ac:dyDescent="0.15">
      <c r="A54" s="307">
        <v>51</v>
      </c>
      <c r="B54" s="192" t="s">
        <v>180</v>
      </c>
      <c r="C54" s="81">
        <v>3</v>
      </c>
      <c r="D54" s="194" t="s">
        <v>85</v>
      </c>
      <c r="E54" s="200">
        <f t="shared" si="11"/>
        <v>1.375</v>
      </c>
      <c r="F54" s="195">
        <f t="shared" si="12"/>
        <v>51</v>
      </c>
      <c r="G54" s="165">
        <v>0.625</v>
      </c>
      <c r="H54" s="80">
        <v>24</v>
      </c>
      <c r="I54" s="196">
        <f t="shared" si="13"/>
        <v>0.75</v>
      </c>
      <c r="J54" s="80"/>
      <c r="K54" s="196" t="str">
        <f t="shared" si="14"/>
        <v/>
      </c>
      <c r="L54" s="80"/>
      <c r="M54" s="196" t="str">
        <f t="shared" si="15"/>
        <v/>
      </c>
      <c r="N54" s="80"/>
      <c r="O54" s="196" t="str">
        <f t="shared" si="16"/>
        <v/>
      </c>
      <c r="P54" s="80"/>
      <c r="Q54" s="196" t="str">
        <f t="shared" si="17"/>
        <v/>
      </c>
      <c r="R54" s="80"/>
      <c r="S54" s="196" t="str">
        <f t="shared" si="18"/>
        <v/>
      </c>
      <c r="T54" s="80"/>
      <c r="U54" s="196" t="str">
        <f t="shared" si="19"/>
        <v/>
      </c>
      <c r="V54" s="80"/>
      <c r="W54" s="196" t="str">
        <f t="shared" si="20"/>
        <v/>
      </c>
      <c r="X54" s="80"/>
      <c r="Y54" s="196" t="str">
        <f t="shared" si="21"/>
        <v/>
      </c>
    </row>
    <row r="55" spans="1:25" ht="15.95" customHeight="1" x14ac:dyDescent="0.15">
      <c r="A55" s="307">
        <v>52</v>
      </c>
      <c r="B55" s="192" t="s">
        <v>209</v>
      </c>
      <c r="C55" s="81">
        <v>3</v>
      </c>
      <c r="D55" s="194" t="s">
        <v>138</v>
      </c>
      <c r="E55" s="200">
        <f t="shared" si="11"/>
        <v>1.125</v>
      </c>
      <c r="F55" s="195">
        <f t="shared" si="12"/>
        <v>52</v>
      </c>
      <c r="G55" s="165">
        <v>1.125</v>
      </c>
      <c r="H55" s="80"/>
      <c r="I55" s="196" t="str">
        <f t="shared" si="13"/>
        <v/>
      </c>
      <c r="J55" s="80"/>
      <c r="K55" s="196" t="str">
        <f t="shared" si="14"/>
        <v/>
      </c>
      <c r="L55" s="80"/>
      <c r="M55" s="196" t="str">
        <f t="shared" si="15"/>
        <v/>
      </c>
      <c r="N55" s="80"/>
      <c r="O55" s="196" t="str">
        <f t="shared" si="16"/>
        <v/>
      </c>
      <c r="P55" s="80"/>
      <c r="Q55" s="196" t="str">
        <f t="shared" si="17"/>
        <v/>
      </c>
      <c r="R55" s="80"/>
      <c r="S55" s="196" t="str">
        <f t="shared" si="18"/>
        <v/>
      </c>
      <c r="T55" s="80"/>
      <c r="U55" s="196" t="str">
        <f t="shared" si="19"/>
        <v/>
      </c>
      <c r="V55" s="80"/>
      <c r="W55" s="196" t="str">
        <f t="shared" si="20"/>
        <v/>
      </c>
      <c r="X55" s="80"/>
      <c r="Y55" s="196" t="str">
        <f t="shared" si="21"/>
        <v/>
      </c>
    </row>
    <row r="56" spans="1:25" ht="15.95" customHeight="1" x14ac:dyDescent="0.15">
      <c r="A56" s="307">
        <v>53</v>
      </c>
      <c r="B56" s="192" t="s">
        <v>204</v>
      </c>
      <c r="C56" s="81">
        <v>3</v>
      </c>
      <c r="D56" s="194" t="s">
        <v>138</v>
      </c>
      <c r="E56" s="200">
        <f t="shared" si="11"/>
        <v>1.125</v>
      </c>
      <c r="F56" s="195">
        <f t="shared" si="12"/>
        <v>52</v>
      </c>
      <c r="G56" s="165">
        <v>1.125</v>
      </c>
      <c r="H56" s="80"/>
      <c r="I56" s="196" t="str">
        <f t="shared" si="13"/>
        <v/>
      </c>
      <c r="J56" s="80"/>
      <c r="K56" s="196" t="str">
        <f t="shared" si="14"/>
        <v/>
      </c>
      <c r="L56" s="80"/>
      <c r="M56" s="196" t="str">
        <f t="shared" si="15"/>
        <v/>
      </c>
      <c r="N56" s="80"/>
      <c r="O56" s="196" t="str">
        <f t="shared" si="16"/>
        <v/>
      </c>
      <c r="P56" s="80"/>
      <c r="Q56" s="196" t="str">
        <f t="shared" si="17"/>
        <v/>
      </c>
      <c r="R56" s="80"/>
      <c r="S56" s="196" t="str">
        <f t="shared" si="18"/>
        <v/>
      </c>
      <c r="T56" s="80"/>
      <c r="U56" s="196" t="str">
        <f t="shared" si="19"/>
        <v/>
      </c>
      <c r="V56" s="80"/>
      <c r="W56" s="196" t="str">
        <f t="shared" si="20"/>
        <v/>
      </c>
      <c r="X56" s="80"/>
      <c r="Y56" s="196" t="str">
        <f t="shared" si="21"/>
        <v/>
      </c>
    </row>
    <row r="57" spans="1:25" ht="15.95" customHeight="1" x14ac:dyDescent="0.15">
      <c r="A57" s="307">
        <v>54</v>
      </c>
      <c r="B57" s="192" t="s">
        <v>167</v>
      </c>
      <c r="C57" s="81">
        <v>2</v>
      </c>
      <c r="D57" s="194" t="s">
        <v>50</v>
      </c>
      <c r="E57" s="200">
        <f t="shared" si="11"/>
        <v>0.875</v>
      </c>
      <c r="F57" s="195">
        <f t="shared" si="12"/>
        <v>54</v>
      </c>
      <c r="G57" s="165">
        <v>0.875</v>
      </c>
      <c r="H57" s="80"/>
      <c r="I57" s="196" t="str">
        <f t="shared" si="13"/>
        <v/>
      </c>
      <c r="J57" s="80"/>
      <c r="K57" s="196" t="str">
        <f t="shared" si="14"/>
        <v/>
      </c>
      <c r="L57" s="80"/>
      <c r="M57" s="196" t="str">
        <f t="shared" si="15"/>
        <v/>
      </c>
      <c r="N57" s="80"/>
      <c r="O57" s="196" t="str">
        <f t="shared" si="16"/>
        <v/>
      </c>
      <c r="P57" s="80"/>
      <c r="Q57" s="196" t="str">
        <f t="shared" si="17"/>
        <v/>
      </c>
      <c r="R57" s="80"/>
      <c r="S57" s="196" t="str">
        <f t="shared" si="18"/>
        <v/>
      </c>
      <c r="T57" s="80"/>
      <c r="U57" s="196" t="str">
        <f t="shared" si="19"/>
        <v/>
      </c>
      <c r="V57" s="80"/>
      <c r="W57" s="196" t="str">
        <f t="shared" si="20"/>
        <v/>
      </c>
      <c r="X57" s="80"/>
      <c r="Y57" s="196" t="str">
        <f t="shared" si="21"/>
        <v/>
      </c>
    </row>
    <row r="58" spans="1:25" ht="15.95" customHeight="1" x14ac:dyDescent="0.15">
      <c r="A58" s="307">
        <v>55</v>
      </c>
      <c r="B58" s="192" t="s">
        <v>326</v>
      </c>
      <c r="C58" s="81">
        <v>3</v>
      </c>
      <c r="D58" s="194" t="s">
        <v>325</v>
      </c>
      <c r="E58" s="200">
        <f t="shared" si="11"/>
        <v>0.75</v>
      </c>
      <c r="F58" s="195">
        <f t="shared" si="12"/>
        <v>55</v>
      </c>
      <c r="G58" s="165">
        <v>0</v>
      </c>
      <c r="H58" s="80">
        <v>24</v>
      </c>
      <c r="I58" s="196">
        <f t="shared" si="13"/>
        <v>0.75</v>
      </c>
      <c r="J58" s="80"/>
      <c r="K58" s="196" t="str">
        <f t="shared" si="14"/>
        <v/>
      </c>
      <c r="L58" s="80"/>
      <c r="M58" s="196" t="str">
        <f t="shared" si="15"/>
        <v/>
      </c>
      <c r="N58" s="80"/>
      <c r="O58" s="196" t="str">
        <f t="shared" si="16"/>
        <v/>
      </c>
      <c r="P58" s="80"/>
      <c r="Q58" s="196" t="str">
        <f t="shared" si="17"/>
        <v/>
      </c>
      <c r="R58" s="80"/>
      <c r="S58" s="196" t="str">
        <f t="shared" si="18"/>
        <v/>
      </c>
      <c r="T58" s="80"/>
      <c r="U58" s="196" t="str">
        <f t="shared" si="19"/>
        <v/>
      </c>
      <c r="V58" s="80"/>
      <c r="W58" s="196" t="str">
        <f t="shared" si="20"/>
        <v/>
      </c>
      <c r="X58" s="80"/>
      <c r="Y58" s="196" t="str">
        <f t="shared" si="21"/>
        <v/>
      </c>
    </row>
    <row r="59" spans="1:25" ht="15.95" customHeight="1" x14ac:dyDescent="0.15">
      <c r="A59" s="307">
        <v>56</v>
      </c>
      <c r="B59" s="192" t="s">
        <v>327</v>
      </c>
      <c r="C59" s="81">
        <v>3</v>
      </c>
      <c r="D59" s="194" t="s">
        <v>325</v>
      </c>
      <c r="E59" s="200">
        <f t="shared" si="11"/>
        <v>0.75</v>
      </c>
      <c r="F59" s="195">
        <f t="shared" si="12"/>
        <v>55</v>
      </c>
      <c r="G59" s="165">
        <v>0</v>
      </c>
      <c r="H59" s="80">
        <v>24</v>
      </c>
      <c r="I59" s="196">
        <f t="shared" si="13"/>
        <v>0.75</v>
      </c>
      <c r="J59" s="80"/>
      <c r="K59" s="196" t="str">
        <f t="shared" si="14"/>
        <v/>
      </c>
      <c r="L59" s="80"/>
      <c r="M59" s="196" t="str">
        <f t="shared" si="15"/>
        <v/>
      </c>
      <c r="N59" s="80"/>
      <c r="O59" s="196" t="str">
        <f t="shared" si="16"/>
        <v/>
      </c>
      <c r="P59" s="80"/>
      <c r="Q59" s="196" t="str">
        <f t="shared" si="17"/>
        <v/>
      </c>
      <c r="R59" s="80"/>
      <c r="S59" s="196" t="str">
        <f t="shared" si="18"/>
        <v/>
      </c>
      <c r="T59" s="80"/>
      <c r="U59" s="196" t="str">
        <f t="shared" si="19"/>
        <v/>
      </c>
      <c r="V59" s="80"/>
      <c r="W59" s="196" t="str">
        <f t="shared" si="20"/>
        <v/>
      </c>
      <c r="X59" s="80"/>
      <c r="Y59" s="196" t="str">
        <f t="shared" si="21"/>
        <v/>
      </c>
    </row>
    <row r="60" spans="1:25" ht="15.95" customHeight="1" x14ac:dyDescent="0.15">
      <c r="A60" s="307">
        <v>57</v>
      </c>
      <c r="B60" s="192" t="s">
        <v>173</v>
      </c>
      <c r="C60" s="81">
        <v>3</v>
      </c>
      <c r="D60" s="194" t="s">
        <v>174</v>
      </c>
      <c r="E60" s="200">
        <f t="shared" si="11"/>
        <v>0.75</v>
      </c>
      <c r="F60" s="195">
        <f t="shared" si="12"/>
        <v>55</v>
      </c>
      <c r="G60" s="165">
        <v>0.75</v>
      </c>
      <c r="H60" s="80"/>
      <c r="I60" s="196" t="str">
        <f t="shared" si="13"/>
        <v/>
      </c>
      <c r="J60" s="80"/>
      <c r="K60" s="196" t="str">
        <f t="shared" si="14"/>
        <v/>
      </c>
      <c r="L60" s="80"/>
      <c r="M60" s="196" t="str">
        <f t="shared" si="15"/>
        <v/>
      </c>
      <c r="N60" s="80"/>
      <c r="O60" s="196" t="str">
        <f t="shared" si="16"/>
        <v/>
      </c>
      <c r="P60" s="80"/>
      <c r="Q60" s="196" t="str">
        <f t="shared" si="17"/>
        <v/>
      </c>
      <c r="R60" s="80"/>
      <c r="S60" s="196" t="str">
        <f t="shared" si="18"/>
        <v/>
      </c>
      <c r="T60" s="80"/>
      <c r="U60" s="196" t="str">
        <f t="shared" si="19"/>
        <v/>
      </c>
      <c r="V60" s="80"/>
      <c r="W60" s="196" t="str">
        <f t="shared" si="20"/>
        <v/>
      </c>
      <c r="X60" s="80"/>
      <c r="Y60" s="196" t="str">
        <f t="shared" si="21"/>
        <v/>
      </c>
    </row>
    <row r="61" spans="1:25" ht="15.95" customHeight="1" x14ac:dyDescent="0.15">
      <c r="A61" s="307">
        <v>58</v>
      </c>
      <c r="B61" s="192" t="s">
        <v>146</v>
      </c>
      <c r="C61" s="81">
        <v>3</v>
      </c>
      <c r="D61" s="194" t="s">
        <v>174</v>
      </c>
      <c r="E61" s="200">
        <f t="shared" si="11"/>
        <v>0.75</v>
      </c>
      <c r="F61" s="195">
        <f t="shared" si="12"/>
        <v>55</v>
      </c>
      <c r="G61" s="165">
        <v>0.75</v>
      </c>
      <c r="H61" s="80"/>
      <c r="I61" s="196" t="str">
        <f t="shared" si="13"/>
        <v/>
      </c>
      <c r="J61" s="80"/>
      <c r="K61" s="196" t="str">
        <f t="shared" si="14"/>
        <v/>
      </c>
      <c r="L61" s="80"/>
      <c r="M61" s="196" t="str">
        <f t="shared" si="15"/>
        <v/>
      </c>
      <c r="N61" s="80"/>
      <c r="O61" s="196" t="str">
        <f t="shared" si="16"/>
        <v/>
      </c>
      <c r="P61" s="80"/>
      <c r="Q61" s="196" t="str">
        <f t="shared" si="17"/>
        <v/>
      </c>
      <c r="R61" s="80"/>
      <c r="S61" s="196" t="str">
        <f t="shared" si="18"/>
        <v/>
      </c>
      <c r="T61" s="80"/>
      <c r="U61" s="196" t="str">
        <f t="shared" si="19"/>
        <v/>
      </c>
      <c r="V61" s="80"/>
      <c r="W61" s="196" t="str">
        <f t="shared" si="20"/>
        <v/>
      </c>
      <c r="X61" s="80"/>
      <c r="Y61" s="196" t="str">
        <f t="shared" si="21"/>
        <v/>
      </c>
    </row>
    <row r="62" spans="1:25" ht="15.95" customHeight="1" x14ac:dyDescent="0.15">
      <c r="A62" s="307">
        <v>59</v>
      </c>
      <c r="B62" s="192" t="s">
        <v>329</v>
      </c>
      <c r="C62" s="81">
        <v>1</v>
      </c>
      <c r="D62" s="194" t="s">
        <v>328</v>
      </c>
      <c r="E62" s="200">
        <f t="shared" si="11"/>
        <v>0.75</v>
      </c>
      <c r="F62" s="195">
        <f t="shared" si="12"/>
        <v>55</v>
      </c>
      <c r="G62" s="165">
        <v>0</v>
      </c>
      <c r="H62" s="80">
        <v>24</v>
      </c>
      <c r="I62" s="196">
        <f t="shared" si="13"/>
        <v>0.75</v>
      </c>
      <c r="J62" s="80"/>
      <c r="K62" s="196" t="str">
        <f t="shared" si="14"/>
        <v/>
      </c>
      <c r="L62" s="80"/>
      <c r="M62" s="196" t="str">
        <f t="shared" si="15"/>
        <v/>
      </c>
      <c r="N62" s="80"/>
      <c r="O62" s="196" t="str">
        <f t="shared" si="16"/>
        <v/>
      </c>
      <c r="P62" s="80"/>
      <c r="Q62" s="196" t="str">
        <f t="shared" si="17"/>
        <v/>
      </c>
      <c r="R62" s="80"/>
      <c r="S62" s="196" t="str">
        <f t="shared" si="18"/>
        <v/>
      </c>
      <c r="T62" s="80"/>
      <c r="U62" s="196" t="str">
        <f t="shared" si="19"/>
        <v/>
      </c>
      <c r="V62" s="80"/>
      <c r="W62" s="196" t="str">
        <f t="shared" si="20"/>
        <v/>
      </c>
      <c r="X62" s="80"/>
      <c r="Y62" s="196" t="str">
        <f t="shared" si="21"/>
        <v/>
      </c>
    </row>
    <row r="63" spans="1:25" ht="15.95" customHeight="1" x14ac:dyDescent="0.15">
      <c r="A63" s="307">
        <v>60</v>
      </c>
      <c r="B63" s="192" t="s">
        <v>36</v>
      </c>
      <c r="C63" s="193">
        <v>2</v>
      </c>
      <c r="D63" s="194"/>
      <c r="E63" s="200">
        <f t="shared" si="11"/>
        <v>0.75</v>
      </c>
      <c r="F63" s="195">
        <f t="shared" si="12"/>
        <v>55</v>
      </c>
      <c r="G63" s="165">
        <v>0.75</v>
      </c>
      <c r="H63" s="80"/>
      <c r="I63" s="196" t="str">
        <f t="shared" si="13"/>
        <v/>
      </c>
      <c r="J63" s="80"/>
      <c r="K63" s="196" t="str">
        <f t="shared" si="14"/>
        <v/>
      </c>
      <c r="L63" s="80"/>
      <c r="M63" s="196" t="str">
        <f t="shared" si="15"/>
        <v/>
      </c>
      <c r="N63" s="80"/>
      <c r="O63" s="196" t="str">
        <f t="shared" si="16"/>
        <v/>
      </c>
      <c r="P63" s="80"/>
      <c r="Q63" s="196" t="str">
        <f t="shared" si="17"/>
        <v/>
      </c>
      <c r="R63" s="80"/>
      <c r="S63" s="196" t="str">
        <f t="shared" si="18"/>
        <v/>
      </c>
      <c r="T63" s="80"/>
      <c r="U63" s="196" t="str">
        <f t="shared" si="19"/>
        <v/>
      </c>
      <c r="V63" s="80"/>
      <c r="W63" s="196" t="str">
        <f t="shared" si="20"/>
        <v/>
      </c>
      <c r="X63" s="80"/>
      <c r="Y63" s="196" t="str">
        <f t="shared" si="21"/>
        <v/>
      </c>
    </row>
    <row r="64" spans="1:25" ht="15.95" customHeight="1" x14ac:dyDescent="0.15">
      <c r="A64" s="307">
        <v>61</v>
      </c>
      <c r="B64" s="192" t="s">
        <v>98</v>
      </c>
      <c r="C64" s="193">
        <v>3</v>
      </c>
      <c r="D64" s="194" t="s">
        <v>99</v>
      </c>
      <c r="E64" s="200">
        <f t="shared" si="11"/>
        <v>0.5</v>
      </c>
      <c r="F64" s="195">
        <f t="shared" si="12"/>
        <v>61</v>
      </c>
      <c r="G64" s="165">
        <v>0.5</v>
      </c>
      <c r="H64" s="80"/>
      <c r="I64" s="196" t="str">
        <f t="shared" si="13"/>
        <v/>
      </c>
      <c r="J64" s="80"/>
      <c r="K64" s="196" t="str">
        <f t="shared" si="14"/>
        <v/>
      </c>
      <c r="L64" s="80"/>
      <c r="M64" s="196" t="str">
        <f t="shared" si="15"/>
        <v/>
      </c>
      <c r="N64" s="80"/>
      <c r="O64" s="196" t="str">
        <f t="shared" si="16"/>
        <v/>
      </c>
      <c r="P64" s="80"/>
      <c r="Q64" s="196" t="str">
        <f t="shared" si="17"/>
        <v/>
      </c>
      <c r="R64" s="80"/>
      <c r="S64" s="196" t="str">
        <f t="shared" si="18"/>
        <v/>
      </c>
      <c r="T64" s="80"/>
      <c r="U64" s="196" t="str">
        <f t="shared" si="19"/>
        <v/>
      </c>
      <c r="V64" s="80"/>
      <c r="W64" s="196" t="str">
        <f t="shared" si="20"/>
        <v/>
      </c>
      <c r="X64" s="80"/>
      <c r="Y64" s="196" t="str">
        <f t="shared" si="21"/>
        <v/>
      </c>
    </row>
    <row r="65" spans="1:25" ht="15.95" customHeight="1" x14ac:dyDescent="0.15">
      <c r="A65" s="307">
        <v>62</v>
      </c>
      <c r="B65" s="192" t="s">
        <v>228</v>
      </c>
      <c r="C65" s="81">
        <v>3</v>
      </c>
      <c r="D65" s="194" t="s">
        <v>22</v>
      </c>
      <c r="E65" s="197">
        <f t="shared" si="11"/>
        <v>0.5</v>
      </c>
      <c r="F65" s="195">
        <f t="shared" si="12"/>
        <v>61</v>
      </c>
      <c r="G65" s="165">
        <v>0.5</v>
      </c>
      <c r="H65" s="80"/>
      <c r="I65" s="196" t="str">
        <f t="shared" si="13"/>
        <v/>
      </c>
      <c r="J65" s="80"/>
      <c r="K65" s="196" t="str">
        <f t="shared" si="14"/>
        <v/>
      </c>
      <c r="L65" s="80"/>
      <c r="M65" s="196" t="str">
        <f t="shared" si="15"/>
        <v/>
      </c>
      <c r="N65" s="80"/>
      <c r="O65" s="196" t="str">
        <f t="shared" si="16"/>
        <v/>
      </c>
      <c r="P65" s="80"/>
      <c r="Q65" s="196" t="str">
        <f t="shared" si="17"/>
        <v/>
      </c>
      <c r="R65" s="80"/>
      <c r="S65" s="196" t="str">
        <f t="shared" si="18"/>
        <v/>
      </c>
      <c r="T65" s="80"/>
      <c r="U65" s="196" t="str">
        <f t="shared" si="19"/>
        <v/>
      </c>
      <c r="V65" s="80"/>
      <c r="W65" s="196" t="str">
        <f t="shared" si="20"/>
        <v/>
      </c>
      <c r="X65" s="80"/>
      <c r="Y65" s="196" t="str">
        <f t="shared" si="21"/>
        <v/>
      </c>
    </row>
    <row r="66" spans="1:25" ht="15.95" customHeight="1" x14ac:dyDescent="0.15">
      <c r="A66" s="307">
        <v>63</v>
      </c>
      <c r="B66" s="192" t="s">
        <v>257</v>
      </c>
      <c r="C66" s="81">
        <v>3</v>
      </c>
      <c r="D66" s="194" t="s">
        <v>22</v>
      </c>
      <c r="E66" s="197">
        <f t="shared" si="11"/>
        <v>0.5</v>
      </c>
      <c r="F66" s="195">
        <f t="shared" si="12"/>
        <v>61</v>
      </c>
      <c r="G66" s="165">
        <v>0.5</v>
      </c>
      <c r="H66" s="80"/>
      <c r="I66" s="196" t="str">
        <f t="shared" si="13"/>
        <v/>
      </c>
      <c r="J66" s="80"/>
      <c r="K66" s="196" t="str">
        <f t="shared" si="14"/>
        <v/>
      </c>
      <c r="L66" s="80"/>
      <c r="M66" s="196" t="str">
        <f t="shared" si="15"/>
        <v/>
      </c>
      <c r="N66" s="80"/>
      <c r="O66" s="196" t="str">
        <f t="shared" si="16"/>
        <v/>
      </c>
      <c r="P66" s="80"/>
      <c r="Q66" s="196" t="str">
        <f t="shared" si="17"/>
        <v/>
      </c>
      <c r="R66" s="80"/>
      <c r="S66" s="196" t="str">
        <f t="shared" si="18"/>
        <v/>
      </c>
      <c r="T66" s="80"/>
      <c r="U66" s="196" t="str">
        <f t="shared" si="19"/>
        <v/>
      </c>
      <c r="V66" s="80"/>
      <c r="W66" s="196" t="str">
        <f t="shared" si="20"/>
        <v/>
      </c>
      <c r="X66" s="80"/>
      <c r="Y66" s="196" t="str">
        <f t="shared" si="21"/>
        <v/>
      </c>
    </row>
    <row r="67" spans="1:25" ht="15.95" customHeight="1" x14ac:dyDescent="0.15">
      <c r="A67" s="307">
        <v>64</v>
      </c>
      <c r="B67" s="192" t="s">
        <v>220</v>
      </c>
      <c r="C67" s="81">
        <v>3</v>
      </c>
      <c r="D67" s="194" t="s">
        <v>79</v>
      </c>
      <c r="E67" s="197">
        <f t="shared" si="11"/>
        <v>0.5</v>
      </c>
      <c r="F67" s="195">
        <f t="shared" si="12"/>
        <v>61</v>
      </c>
      <c r="G67" s="165">
        <v>0.5</v>
      </c>
      <c r="H67" s="80"/>
      <c r="I67" s="196" t="str">
        <f t="shared" si="13"/>
        <v/>
      </c>
      <c r="J67" s="80"/>
      <c r="K67" s="196" t="str">
        <f t="shared" si="14"/>
        <v/>
      </c>
      <c r="L67" s="80"/>
      <c r="M67" s="196" t="str">
        <f t="shared" si="15"/>
        <v/>
      </c>
      <c r="N67" s="80"/>
      <c r="O67" s="196" t="str">
        <f t="shared" si="16"/>
        <v/>
      </c>
      <c r="P67" s="80"/>
      <c r="Q67" s="196" t="str">
        <f t="shared" si="17"/>
        <v/>
      </c>
      <c r="R67" s="80"/>
      <c r="S67" s="196" t="str">
        <f t="shared" si="18"/>
        <v/>
      </c>
      <c r="T67" s="80"/>
      <c r="U67" s="196" t="str">
        <f t="shared" si="19"/>
        <v/>
      </c>
      <c r="V67" s="80"/>
      <c r="W67" s="196" t="str">
        <f t="shared" si="20"/>
        <v/>
      </c>
      <c r="X67" s="80"/>
      <c r="Y67" s="196" t="str">
        <f t="shared" si="21"/>
        <v/>
      </c>
    </row>
    <row r="68" spans="1:25" ht="15.95" customHeight="1" x14ac:dyDescent="0.15">
      <c r="A68" s="307">
        <v>65</v>
      </c>
      <c r="B68" s="192" t="s">
        <v>207</v>
      </c>
      <c r="C68" s="81">
        <v>3</v>
      </c>
      <c r="D68" s="194" t="s">
        <v>165</v>
      </c>
      <c r="E68" s="197">
        <f t="shared" ref="E68:E90" si="22">SUM(G68,I68,K68,M68,O68,Q68,W68,Y68,S68,U68,)</f>
        <v>0.375</v>
      </c>
      <c r="F68" s="195">
        <f t="shared" ref="F68:F90" si="23">RANK(E68,$E$4:$E$96,0)</f>
        <v>65</v>
      </c>
      <c r="G68" s="165">
        <v>0.375</v>
      </c>
      <c r="H68" s="80"/>
      <c r="I68" s="196" t="str">
        <f t="shared" ref="I68:I90" si="24">IF(H68="","",VLOOKUP(H68,H$99:I$113,2))</f>
        <v/>
      </c>
      <c r="J68" s="80"/>
      <c r="K68" s="196" t="str">
        <f t="shared" ref="K68:K90" si="25">IF(J68="","",VLOOKUP(J68,J$99:K$113,2))</f>
        <v/>
      </c>
      <c r="L68" s="80"/>
      <c r="M68" s="196" t="str">
        <f t="shared" ref="M68:M90" si="26">IF(L68="","",VLOOKUP(L68,L$99:M$113,2))</f>
        <v/>
      </c>
      <c r="N68" s="80"/>
      <c r="O68" s="196" t="str">
        <f t="shared" ref="O68:O90" si="27">IF(N68="","",VLOOKUP(N68,N$99:O$113,2))</f>
        <v/>
      </c>
      <c r="P68" s="80"/>
      <c r="Q68" s="196" t="str">
        <f t="shared" ref="Q68:Q90" si="28">IF(P68="","",VLOOKUP(P68,P$99:Q$113,2))</f>
        <v/>
      </c>
      <c r="R68" s="80"/>
      <c r="S68" s="196" t="str">
        <f t="shared" ref="S68:S90" si="29">IF(R68="","",VLOOKUP(R68,R$99:S$113,2))</f>
        <v/>
      </c>
      <c r="T68" s="80"/>
      <c r="U68" s="196" t="str">
        <f t="shared" ref="U68:U90" si="30">IF(T68="","",VLOOKUP(T68,T$99:U$113,2))</f>
        <v/>
      </c>
      <c r="V68" s="80"/>
      <c r="W68" s="196" t="str">
        <f t="shared" ref="W68:W90" si="31">IF(V68="","",VLOOKUP(V68,V$99:W$113,2))</f>
        <v/>
      </c>
      <c r="X68" s="80"/>
      <c r="Y68" s="196" t="str">
        <f t="shared" ref="Y68:Y90" si="32">IF(X68="","",VLOOKUP(X68,X$99:Y$113,2))</f>
        <v/>
      </c>
    </row>
    <row r="69" spans="1:25" ht="15.95" customHeight="1" x14ac:dyDescent="0.15">
      <c r="A69" s="307">
        <v>66</v>
      </c>
      <c r="B69" s="192" t="s">
        <v>166</v>
      </c>
      <c r="C69" s="81">
        <v>2</v>
      </c>
      <c r="D69" s="194" t="s">
        <v>165</v>
      </c>
      <c r="E69" s="197">
        <f t="shared" si="22"/>
        <v>0.375</v>
      </c>
      <c r="F69" s="195">
        <f t="shared" si="23"/>
        <v>65</v>
      </c>
      <c r="G69" s="165">
        <v>0.375</v>
      </c>
      <c r="H69" s="80"/>
      <c r="I69" s="196" t="str">
        <f t="shared" si="24"/>
        <v/>
      </c>
      <c r="J69" s="80"/>
      <c r="K69" s="196" t="str">
        <f t="shared" si="25"/>
        <v/>
      </c>
      <c r="L69" s="80"/>
      <c r="M69" s="196" t="str">
        <f t="shared" si="26"/>
        <v/>
      </c>
      <c r="N69" s="80"/>
      <c r="O69" s="196" t="str">
        <f t="shared" si="27"/>
        <v/>
      </c>
      <c r="P69" s="80"/>
      <c r="Q69" s="196" t="str">
        <f t="shared" si="28"/>
        <v/>
      </c>
      <c r="R69" s="80"/>
      <c r="S69" s="196" t="str">
        <f t="shared" si="29"/>
        <v/>
      </c>
      <c r="T69" s="80"/>
      <c r="U69" s="196" t="str">
        <f t="shared" si="30"/>
        <v/>
      </c>
      <c r="V69" s="80"/>
      <c r="W69" s="196" t="str">
        <f t="shared" si="31"/>
        <v/>
      </c>
      <c r="X69" s="80"/>
      <c r="Y69" s="196" t="str">
        <f t="shared" si="32"/>
        <v/>
      </c>
    </row>
    <row r="70" spans="1:25" ht="15.95" customHeight="1" x14ac:dyDescent="0.15">
      <c r="A70" s="307">
        <v>67</v>
      </c>
      <c r="B70" s="192" t="s">
        <v>179</v>
      </c>
      <c r="C70" s="81">
        <v>3</v>
      </c>
      <c r="D70" s="194" t="s">
        <v>99</v>
      </c>
      <c r="E70" s="197">
        <f t="shared" si="22"/>
        <v>0.375</v>
      </c>
      <c r="F70" s="195">
        <f t="shared" si="23"/>
        <v>65</v>
      </c>
      <c r="G70" s="165">
        <v>0.375</v>
      </c>
      <c r="H70" s="80"/>
      <c r="I70" s="196" t="str">
        <f t="shared" si="24"/>
        <v/>
      </c>
      <c r="J70" s="80"/>
      <c r="K70" s="196" t="str">
        <f t="shared" si="25"/>
        <v/>
      </c>
      <c r="L70" s="80"/>
      <c r="M70" s="196" t="str">
        <f t="shared" si="26"/>
        <v/>
      </c>
      <c r="N70" s="80"/>
      <c r="O70" s="196" t="str">
        <f t="shared" si="27"/>
        <v/>
      </c>
      <c r="P70" s="80"/>
      <c r="Q70" s="196" t="str">
        <f t="shared" si="28"/>
        <v/>
      </c>
      <c r="R70" s="80"/>
      <c r="S70" s="196" t="str">
        <f t="shared" si="29"/>
        <v/>
      </c>
      <c r="T70" s="80"/>
      <c r="U70" s="196" t="str">
        <f t="shared" si="30"/>
        <v/>
      </c>
      <c r="V70" s="80"/>
      <c r="W70" s="196" t="str">
        <f t="shared" si="31"/>
        <v/>
      </c>
      <c r="X70" s="80"/>
      <c r="Y70" s="196" t="str">
        <f t="shared" si="32"/>
        <v/>
      </c>
    </row>
    <row r="71" spans="1:25" ht="15.95" customHeight="1" x14ac:dyDescent="0.15">
      <c r="A71" s="307">
        <v>68</v>
      </c>
      <c r="B71" s="192" t="s">
        <v>97</v>
      </c>
      <c r="C71" s="81">
        <v>3</v>
      </c>
      <c r="D71" s="194" t="s">
        <v>49</v>
      </c>
      <c r="E71" s="197">
        <f t="shared" si="22"/>
        <v>0.375</v>
      </c>
      <c r="F71" s="195">
        <f t="shared" si="23"/>
        <v>65</v>
      </c>
      <c r="G71" s="165">
        <v>0.375</v>
      </c>
      <c r="H71" s="80"/>
      <c r="I71" s="196" t="str">
        <f t="shared" si="24"/>
        <v/>
      </c>
      <c r="J71" s="80"/>
      <c r="K71" s="196" t="str">
        <f t="shared" si="25"/>
        <v/>
      </c>
      <c r="L71" s="80"/>
      <c r="M71" s="196" t="str">
        <f t="shared" si="26"/>
        <v/>
      </c>
      <c r="N71" s="80"/>
      <c r="O71" s="196" t="str">
        <f t="shared" si="27"/>
        <v/>
      </c>
      <c r="P71" s="80"/>
      <c r="Q71" s="196" t="str">
        <f t="shared" si="28"/>
        <v/>
      </c>
      <c r="R71" s="80"/>
      <c r="S71" s="196" t="str">
        <f t="shared" si="29"/>
        <v/>
      </c>
      <c r="T71" s="80"/>
      <c r="U71" s="196" t="str">
        <f t="shared" si="30"/>
        <v/>
      </c>
      <c r="V71" s="80"/>
      <c r="W71" s="196" t="str">
        <f t="shared" si="31"/>
        <v/>
      </c>
      <c r="X71" s="80"/>
      <c r="Y71" s="196" t="str">
        <f t="shared" si="32"/>
        <v/>
      </c>
    </row>
    <row r="72" spans="1:25" ht="15.95" customHeight="1" x14ac:dyDescent="0.15">
      <c r="A72" s="307">
        <v>69</v>
      </c>
      <c r="B72" s="192" t="s">
        <v>277</v>
      </c>
      <c r="C72" s="81">
        <v>3</v>
      </c>
      <c r="D72" s="194" t="s">
        <v>276</v>
      </c>
      <c r="E72" s="197">
        <f t="shared" si="22"/>
        <v>0.25</v>
      </c>
      <c r="F72" s="195">
        <f t="shared" si="23"/>
        <v>69</v>
      </c>
      <c r="G72" s="165">
        <v>0.25</v>
      </c>
      <c r="H72" s="80"/>
      <c r="I72" s="196" t="str">
        <f t="shared" si="24"/>
        <v/>
      </c>
      <c r="J72" s="80"/>
      <c r="K72" s="196" t="str">
        <f t="shared" si="25"/>
        <v/>
      </c>
      <c r="L72" s="80"/>
      <c r="M72" s="196" t="str">
        <f t="shared" si="26"/>
        <v/>
      </c>
      <c r="N72" s="80"/>
      <c r="O72" s="196" t="str">
        <f t="shared" si="27"/>
        <v/>
      </c>
      <c r="P72" s="80"/>
      <c r="Q72" s="196" t="str">
        <f t="shared" si="28"/>
        <v/>
      </c>
      <c r="R72" s="80"/>
      <c r="S72" s="196" t="str">
        <f t="shared" si="29"/>
        <v/>
      </c>
      <c r="T72" s="80"/>
      <c r="U72" s="196" t="str">
        <f t="shared" si="30"/>
        <v/>
      </c>
      <c r="V72" s="80"/>
      <c r="W72" s="196" t="str">
        <f t="shared" si="31"/>
        <v/>
      </c>
      <c r="X72" s="80"/>
      <c r="Y72" s="196" t="str">
        <f t="shared" si="32"/>
        <v/>
      </c>
    </row>
    <row r="73" spans="1:25" ht="15.95" customHeight="1" x14ac:dyDescent="0.15">
      <c r="A73" s="307">
        <v>70</v>
      </c>
      <c r="B73" s="192" t="s">
        <v>272</v>
      </c>
      <c r="C73" s="81">
        <v>3</v>
      </c>
      <c r="D73" s="194" t="s">
        <v>245</v>
      </c>
      <c r="E73" s="197">
        <f t="shared" si="22"/>
        <v>0.25</v>
      </c>
      <c r="F73" s="195">
        <f t="shared" si="23"/>
        <v>69</v>
      </c>
      <c r="G73" s="165">
        <v>0.25</v>
      </c>
      <c r="H73" s="80"/>
      <c r="I73" s="196" t="str">
        <f t="shared" si="24"/>
        <v/>
      </c>
      <c r="J73" s="80"/>
      <c r="K73" s="196" t="str">
        <f t="shared" si="25"/>
        <v/>
      </c>
      <c r="L73" s="80"/>
      <c r="M73" s="196" t="str">
        <f t="shared" si="26"/>
        <v/>
      </c>
      <c r="N73" s="80"/>
      <c r="O73" s="196" t="str">
        <f t="shared" si="27"/>
        <v/>
      </c>
      <c r="P73" s="80"/>
      <c r="Q73" s="196" t="str">
        <f t="shared" si="28"/>
        <v/>
      </c>
      <c r="R73" s="80"/>
      <c r="S73" s="196" t="str">
        <f t="shared" si="29"/>
        <v/>
      </c>
      <c r="T73" s="80"/>
      <c r="U73" s="196" t="str">
        <f t="shared" si="30"/>
        <v/>
      </c>
      <c r="V73" s="80"/>
      <c r="W73" s="196" t="str">
        <f t="shared" si="31"/>
        <v/>
      </c>
      <c r="X73" s="80"/>
      <c r="Y73" s="196" t="str">
        <f t="shared" si="32"/>
        <v/>
      </c>
    </row>
    <row r="74" spans="1:25" ht="15.95" customHeight="1" x14ac:dyDescent="0.15">
      <c r="A74" s="307">
        <v>71</v>
      </c>
      <c r="B74" s="192" t="s">
        <v>231</v>
      </c>
      <c r="C74" s="81">
        <v>3</v>
      </c>
      <c r="D74" s="194" t="s">
        <v>245</v>
      </c>
      <c r="E74" s="197">
        <f t="shared" si="22"/>
        <v>0.25</v>
      </c>
      <c r="F74" s="195">
        <f t="shared" si="23"/>
        <v>69</v>
      </c>
      <c r="G74" s="165">
        <v>0.25</v>
      </c>
      <c r="H74" s="80"/>
      <c r="I74" s="196" t="str">
        <f t="shared" si="24"/>
        <v/>
      </c>
      <c r="J74" s="80"/>
      <c r="K74" s="196" t="str">
        <f t="shared" si="25"/>
        <v/>
      </c>
      <c r="L74" s="80"/>
      <c r="M74" s="196" t="str">
        <f t="shared" si="26"/>
        <v/>
      </c>
      <c r="N74" s="80"/>
      <c r="O74" s="196" t="str">
        <f t="shared" si="27"/>
        <v/>
      </c>
      <c r="P74" s="80"/>
      <c r="Q74" s="196" t="str">
        <f t="shared" si="28"/>
        <v/>
      </c>
      <c r="R74" s="80"/>
      <c r="S74" s="196" t="str">
        <f t="shared" si="29"/>
        <v/>
      </c>
      <c r="T74" s="80"/>
      <c r="U74" s="196" t="str">
        <f t="shared" si="30"/>
        <v/>
      </c>
      <c r="V74" s="80"/>
      <c r="W74" s="196" t="str">
        <f t="shared" si="31"/>
        <v/>
      </c>
      <c r="X74" s="80"/>
      <c r="Y74" s="196" t="str">
        <f t="shared" si="32"/>
        <v/>
      </c>
    </row>
    <row r="75" spans="1:25" ht="15.95" customHeight="1" x14ac:dyDescent="0.15">
      <c r="A75" s="307">
        <v>72</v>
      </c>
      <c r="B75" s="192" t="s">
        <v>274</v>
      </c>
      <c r="C75" s="81">
        <v>2</v>
      </c>
      <c r="D75" s="194" t="s">
        <v>176</v>
      </c>
      <c r="E75" s="197">
        <f t="shared" si="22"/>
        <v>0.25</v>
      </c>
      <c r="F75" s="195">
        <f t="shared" si="23"/>
        <v>69</v>
      </c>
      <c r="G75" s="165">
        <v>0.25</v>
      </c>
      <c r="H75" s="80"/>
      <c r="I75" s="196" t="str">
        <f t="shared" si="24"/>
        <v/>
      </c>
      <c r="J75" s="80"/>
      <c r="K75" s="196" t="str">
        <f t="shared" si="25"/>
        <v/>
      </c>
      <c r="L75" s="80"/>
      <c r="M75" s="196" t="str">
        <f t="shared" si="26"/>
        <v/>
      </c>
      <c r="N75" s="80"/>
      <c r="O75" s="196" t="str">
        <f t="shared" si="27"/>
        <v/>
      </c>
      <c r="P75" s="80"/>
      <c r="Q75" s="196" t="str">
        <f t="shared" si="28"/>
        <v/>
      </c>
      <c r="R75" s="80"/>
      <c r="S75" s="196" t="str">
        <f t="shared" si="29"/>
        <v/>
      </c>
      <c r="T75" s="80"/>
      <c r="U75" s="196" t="str">
        <f t="shared" si="30"/>
        <v/>
      </c>
      <c r="V75" s="80"/>
      <c r="W75" s="196" t="str">
        <f t="shared" si="31"/>
        <v/>
      </c>
      <c r="X75" s="80"/>
      <c r="Y75" s="196" t="str">
        <f t="shared" si="32"/>
        <v/>
      </c>
    </row>
    <row r="76" spans="1:25" ht="15.95" customHeight="1" x14ac:dyDescent="0.15">
      <c r="A76" s="307">
        <v>73</v>
      </c>
      <c r="B76" s="192" t="s">
        <v>275</v>
      </c>
      <c r="C76" s="81">
        <v>2</v>
      </c>
      <c r="D76" s="194" t="s">
        <v>273</v>
      </c>
      <c r="E76" s="197">
        <f t="shared" si="22"/>
        <v>0.25</v>
      </c>
      <c r="F76" s="195">
        <f t="shared" si="23"/>
        <v>69</v>
      </c>
      <c r="G76" s="165">
        <v>0.25</v>
      </c>
      <c r="H76" s="80"/>
      <c r="I76" s="196" t="str">
        <f t="shared" si="24"/>
        <v/>
      </c>
      <c r="J76" s="80"/>
      <c r="K76" s="196" t="str">
        <f t="shared" si="25"/>
        <v/>
      </c>
      <c r="L76" s="80"/>
      <c r="M76" s="196" t="str">
        <f t="shared" si="26"/>
        <v/>
      </c>
      <c r="N76" s="80"/>
      <c r="O76" s="196" t="str">
        <f t="shared" si="27"/>
        <v/>
      </c>
      <c r="P76" s="80"/>
      <c r="Q76" s="196" t="str">
        <f t="shared" si="28"/>
        <v/>
      </c>
      <c r="R76" s="80"/>
      <c r="S76" s="196" t="str">
        <f t="shared" si="29"/>
        <v/>
      </c>
      <c r="T76" s="80"/>
      <c r="U76" s="196" t="str">
        <f t="shared" si="30"/>
        <v/>
      </c>
      <c r="V76" s="80"/>
      <c r="W76" s="196" t="str">
        <f t="shared" si="31"/>
        <v/>
      </c>
      <c r="X76" s="80"/>
      <c r="Y76" s="196" t="str">
        <f t="shared" si="32"/>
        <v/>
      </c>
    </row>
    <row r="77" spans="1:25" ht="15.95" customHeight="1" x14ac:dyDescent="0.15">
      <c r="A77" s="307">
        <v>74</v>
      </c>
      <c r="B77" s="192" t="s">
        <v>258</v>
      </c>
      <c r="C77" s="81">
        <v>3</v>
      </c>
      <c r="D77" s="194" t="s">
        <v>137</v>
      </c>
      <c r="E77" s="197">
        <f t="shared" si="22"/>
        <v>0.25</v>
      </c>
      <c r="F77" s="195">
        <f t="shared" si="23"/>
        <v>69</v>
      </c>
      <c r="G77" s="165">
        <v>0.25</v>
      </c>
      <c r="H77" s="80"/>
      <c r="I77" s="196" t="str">
        <f t="shared" si="24"/>
        <v/>
      </c>
      <c r="J77" s="80"/>
      <c r="K77" s="196" t="str">
        <f t="shared" si="25"/>
        <v/>
      </c>
      <c r="L77" s="80"/>
      <c r="M77" s="196" t="str">
        <f t="shared" si="26"/>
        <v/>
      </c>
      <c r="N77" s="80"/>
      <c r="O77" s="196" t="str">
        <f t="shared" si="27"/>
        <v/>
      </c>
      <c r="P77" s="80"/>
      <c r="Q77" s="196" t="str">
        <f t="shared" si="28"/>
        <v/>
      </c>
      <c r="R77" s="80"/>
      <c r="S77" s="196" t="str">
        <f t="shared" si="29"/>
        <v/>
      </c>
      <c r="T77" s="80"/>
      <c r="U77" s="196" t="str">
        <f t="shared" si="30"/>
        <v/>
      </c>
      <c r="V77" s="80"/>
      <c r="W77" s="196" t="str">
        <f t="shared" si="31"/>
        <v/>
      </c>
      <c r="X77" s="80"/>
      <c r="Y77" s="196" t="str">
        <f t="shared" si="32"/>
        <v/>
      </c>
    </row>
    <row r="78" spans="1:25" ht="15.95" customHeight="1" x14ac:dyDescent="0.15">
      <c r="A78" s="307">
        <v>75</v>
      </c>
      <c r="B78" s="192" t="s">
        <v>259</v>
      </c>
      <c r="C78" s="81">
        <v>3</v>
      </c>
      <c r="D78" s="194" t="s">
        <v>137</v>
      </c>
      <c r="E78" s="197">
        <f t="shared" si="22"/>
        <v>0.25</v>
      </c>
      <c r="F78" s="195">
        <f t="shared" si="23"/>
        <v>69</v>
      </c>
      <c r="G78" s="165">
        <v>0.25</v>
      </c>
      <c r="H78" s="80"/>
      <c r="I78" s="196" t="str">
        <f t="shared" si="24"/>
        <v/>
      </c>
      <c r="J78" s="80"/>
      <c r="K78" s="196" t="str">
        <f t="shared" si="25"/>
        <v/>
      </c>
      <c r="L78" s="80"/>
      <c r="M78" s="196" t="str">
        <f t="shared" si="26"/>
        <v/>
      </c>
      <c r="N78" s="80"/>
      <c r="O78" s="196" t="str">
        <f t="shared" si="27"/>
        <v/>
      </c>
      <c r="P78" s="80"/>
      <c r="Q78" s="196" t="str">
        <f t="shared" si="28"/>
        <v/>
      </c>
      <c r="R78" s="80"/>
      <c r="S78" s="196" t="str">
        <f t="shared" si="29"/>
        <v/>
      </c>
      <c r="T78" s="80"/>
      <c r="U78" s="196" t="str">
        <f t="shared" si="30"/>
        <v/>
      </c>
      <c r="V78" s="80"/>
      <c r="W78" s="196" t="str">
        <f t="shared" si="31"/>
        <v/>
      </c>
      <c r="X78" s="80"/>
      <c r="Y78" s="196" t="str">
        <f t="shared" si="32"/>
        <v/>
      </c>
    </row>
    <row r="79" spans="1:25" ht="15.95" customHeight="1" x14ac:dyDescent="0.15">
      <c r="A79" s="307">
        <v>76</v>
      </c>
      <c r="B79" s="192" t="s">
        <v>260</v>
      </c>
      <c r="C79" s="81">
        <v>3</v>
      </c>
      <c r="D79" s="194" t="s">
        <v>139</v>
      </c>
      <c r="E79" s="197">
        <f t="shared" si="22"/>
        <v>0.25</v>
      </c>
      <c r="F79" s="195">
        <f t="shared" si="23"/>
        <v>69</v>
      </c>
      <c r="G79" s="165">
        <v>0.25</v>
      </c>
      <c r="H79" s="80"/>
      <c r="I79" s="196" t="str">
        <f t="shared" si="24"/>
        <v/>
      </c>
      <c r="J79" s="80"/>
      <c r="K79" s="196" t="str">
        <f t="shared" si="25"/>
        <v/>
      </c>
      <c r="L79" s="80"/>
      <c r="M79" s="196" t="str">
        <f t="shared" si="26"/>
        <v/>
      </c>
      <c r="N79" s="80"/>
      <c r="O79" s="196" t="str">
        <f t="shared" si="27"/>
        <v/>
      </c>
      <c r="P79" s="80"/>
      <c r="Q79" s="196" t="str">
        <f t="shared" si="28"/>
        <v/>
      </c>
      <c r="R79" s="80"/>
      <c r="S79" s="196" t="str">
        <f t="shared" si="29"/>
        <v/>
      </c>
      <c r="T79" s="80"/>
      <c r="U79" s="196" t="str">
        <f t="shared" si="30"/>
        <v/>
      </c>
      <c r="V79" s="80"/>
      <c r="W79" s="196" t="str">
        <f t="shared" si="31"/>
        <v/>
      </c>
      <c r="X79" s="80"/>
      <c r="Y79" s="196" t="str">
        <f t="shared" si="32"/>
        <v/>
      </c>
    </row>
    <row r="80" spans="1:25" ht="15.95" customHeight="1" x14ac:dyDescent="0.15">
      <c r="A80" s="307">
        <v>77</v>
      </c>
      <c r="B80" s="192" t="s">
        <v>261</v>
      </c>
      <c r="C80" s="81">
        <v>3</v>
      </c>
      <c r="D80" s="194" t="s">
        <v>139</v>
      </c>
      <c r="E80" s="197">
        <f t="shared" si="22"/>
        <v>0.25</v>
      </c>
      <c r="F80" s="195">
        <f t="shared" si="23"/>
        <v>69</v>
      </c>
      <c r="G80" s="165">
        <v>0.25</v>
      </c>
      <c r="H80" s="80"/>
      <c r="I80" s="196" t="str">
        <f t="shared" si="24"/>
        <v/>
      </c>
      <c r="J80" s="80"/>
      <c r="K80" s="196" t="str">
        <f t="shared" si="25"/>
        <v/>
      </c>
      <c r="L80" s="80"/>
      <c r="M80" s="196" t="str">
        <f t="shared" si="26"/>
        <v/>
      </c>
      <c r="N80" s="80"/>
      <c r="O80" s="196" t="str">
        <f t="shared" si="27"/>
        <v/>
      </c>
      <c r="P80" s="80"/>
      <c r="Q80" s="196" t="str">
        <f t="shared" si="28"/>
        <v/>
      </c>
      <c r="R80" s="80"/>
      <c r="S80" s="196" t="str">
        <f t="shared" si="29"/>
        <v/>
      </c>
      <c r="T80" s="80"/>
      <c r="U80" s="196" t="str">
        <f t="shared" si="30"/>
        <v/>
      </c>
      <c r="V80" s="80"/>
      <c r="W80" s="196" t="str">
        <f t="shared" si="31"/>
        <v/>
      </c>
      <c r="X80" s="80"/>
      <c r="Y80" s="196" t="str">
        <f t="shared" si="32"/>
        <v/>
      </c>
    </row>
    <row r="81" spans="1:25" ht="15.95" customHeight="1" x14ac:dyDescent="0.15">
      <c r="A81" s="307">
        <v>78</v>
      </c>
      <c r="B81" s="192" t="s">
        <v>264</v>
      </c>
      <c r="C81" s="81">
        <v>3</v>
      </c>
      <c r="D81" s="194" t="s">
        <v>223</v>
      </c>
      <c r="E81" s="197">
        <f t="shared" si="22"/>
        <v>0.25</v>
      </c>
      <c r="F81" s="195">
        <f t="shared" si="23"/>
        <v>69</v>
      </c>
      <c r="G81" s="165">
        <v>0.25</v>
      </c>
      <c r="H81" s="80"/>
      <c r="I81" s="196" t="str">
        <f t="shared" si="24"/>
        <v/>
      </c>
      <c r="J81" s="80"/>
      <c r="K81" s="196" t="str">
        <f t="shared" si="25"/>
        <v/>
      </c>
      <c r="L81" s="80"/>
      <c r="M81" s="196" t="str">
        <f t="shared" si="26"/>
        <v/>
      </c>
      <c r="N81" s="80"/>
      <c r="O81" s="196" t="str">
        <f t="shared" si="27"/>
        <v/>
      </c>
      <c r="P81" s="80"/>
      <c r="Q81" s="196" t="str">
        <f t="shared" si="28"/>
        <v/>
      </c>
      <c r="R81" s="80"/>
      <c r="S81" s="196" t="str">
        <f t="shared" si="29"/>
        <v/>
      </c>
      <c r="T81" s="80"/>
      <c r="U81" s="196" t="str">
        <f t="shared" si="30"/>
        <v/>
      </c>
      <c r="V81" s="80"/>
      <c r="W81" s="196" t="str">
        <f t="shared" si="31"/>
        <v/>
      </c>
      <c r="X81" s="80"/>
      <c r="Y81" s="196" t="str">
        <f t="shared" si="32"/>
        <v/>
      </c>
    </row>
    <row r="82" spans="1:25" ht="15.95" customHeight="1" x14ac:dyDescent="0.15">
      <c r="A82" s="307">
        <v>79</v>
      </c>
      <c r="B82" s="192" t="s">
        <v>265</v>
      </c>
      <c r="C82" s="81">
        <v>3</v>
      </c>
      <c r="D82" s="194" t="s">
        <v>223</v>
      </c>
      <c r="E82" s="197">
        <f t="shared" si="22"/>
        <v>0.25</v>
      </c>
      <c r="F82" s="195">
        <f t="shared" si="23"/>
        <v>69</v>
      </c>
      <c r="G82" s="165">
        <v>0.25</v>
      </c>
      <c r="H82" s="80"/>
      <c r="I82" s="196" t="str">
        <f t="shared" si="24"/>
        <v/>
      </c>
      <c r="J82" s="80"/>
      <c r="K82" s="196" t="str">
        <f t="shared" si="25"/>
        <v/>
      </c>
      <c r="L82" s="80"/>
      <c r="M82" s="196" t="str">
        <f t="shared" si="26"/>
        <v/>
      </c>
      <c r="N82" s="80"/>
      <c r="O82" s="196" t="str">
        <f t="shared" si="27"/>
        <v/>
      </c>
      <c r="P82" s="80"/>
      <c r="Q82" s="196" t="str">
        <f t="shared" si="28"/>
        <v/>
      </c>
      <c r="R82" s="80"/>
      <c r="S82" s="196" t="str">
        <f t="shared" si="29"/>
        <v/>
      </c>
      <c r="T82" s="80"/>
      <c r="U82" s="196" t="str">
        <f t="shared" si="30"/>
        <v/>
      </c>
      <c r="V82" s="80"/>
      <c r="W82" s="196" t="str">
        <f t="shared" si="31"/>
        <v/>
      </c>
      <c r="X82" s="80"/>
      <c r="Y82" s="196" t="str">
        <f t="shared" si="32"/>
        <v/>
      </c>
    </row>
    <row r="83" spans="1:25" ht="15.95" customHeight="1" x14ac:dyDescent="0.15">
      <c r="A83" s="307">
        <v>80</v>
      </c>
      <c r="B83" s="192" t="s">
        <v>268</v>
      </c>
      <c r="C83" s="81">
        <v>3</v>
      </c>
      <c r="D83" s="194" t="s">
        <v>56</v>
      </c>
      <c r="E83" s="197">
        <f t="shared" si="22"/>
        <v>0.25</v>
      </c>
      <c r="F83" s="195">
        <f t="shared" si="23"/>
        <v>69</v>
      </c>
      <c r="G83" s="165">
        <v>0.25</v>
      </c>
      <c r="H83" s="80"/>
      <c r="I83" s="196" t="str">
        <f t="shared" si="24"/>
        <v/>
      </c>
      <c r="J83" s="80"/>
      <c r="K83" s="196" t="str">
        <f t="shared" si="25"/>
        <v/>
      </c>
      <c r="L83" s="80"/>
      <c r="M83" s="196" t="str">
        <f t="shared" si="26"/>
        <v/>
      </c>
      <c r="N83" s="80"/>
      <c r="O83" s="196" t="str">
        <f t="shared" si="27"/>
        <v/>
      </c>
      <c r="P83" s="80"/>
      <c r="Q83" s="196" t="str">
        <f t="shared" si="28"/>
        <v/>
      </c>
      <c r="R83" s="80"/>
      <c r="S83" s="196" t="str">
        <f t="shared" si="29"/>
        <v/>
      </c>
      <c r="T83" s="80"/>
      <c r="U83" s="196" t="str">
        <f t="shared" si="30"/>
        <v/>
      </c>
      <c r="V83" s="80"/>
      <c r="W83" s="196" t="str">
        <f t="shared" si="31"/>
        <v/>
      </c>
      <c r="X83" s="80"/>
      <c r="Y83" s="196" t="str">
        <f t="shared" si="32"/>
        <v/>
      </c>
    </row>
    <row r="84" spans="1:25" ht="15.95" customHeight="1" x14ac:dyDescent="0.15">
      <c r="A84" s="307">
        <v>81</v>
      </c>
      <c r="B84" s="192" t="s">
        <v>269</v>
      </c>
      <c r="C84" s="81">
        <v>3</v>
      </c>
      <c r="D84" s="194" t="s">
        <v>56</v>
      </c>
      <c r="E84" s="197">
        <f t="shared" si="22"/>
        <v>0.25</v>
      </c>
      <c r="F84" s="195">
        <f t="shared" si="23"/>
        <v>69</v>
      </c>
      <c r="G84" s="165">
        <v>0.25</v>
      </c>
      <c r="H84" s="80"/>
      <c r="I84" s="196" t="str">
        <f t="shared" si="24"/>
        <v/>
      </c>
      <c r="J84" s="80"/>
      <c r="K84" s="196" t="str">
        <f t="shared" si="25"/>
        <v/>
      </c>
      <c r="L84" s="80"/>
      <c r="M84" s="196" t="str">
        <f t="shared" si="26"/>
        <v/>
      </c>
      <c r="N84" s="80"/>
      <c r="O84" s="196" t="str">
        <f t="shared" si="27"/>
        <v/>
      </c>
      <c r="P84" s="80"/>
      <c r="Q84" s="196" t="str">
        <f t="shared" si="28"/>
        <v/>
      </c>
      <c r="R84" s="80"/>
      <c r="S84" s="196" t="str">
        <f t="shared" si="29"/>
        <v/>
      </c>
      <c r="T84" s="80"/>
      <c r="U84" s="196" t="str">
        <f t="shared" si="30"/>
        <v/>
      </c>
      <c r="V84" s="80"/>
      <c r="W84" s="196" t="str">
        <f t="shared" si="31"/>
        <v/>
      </c>
      <c r="X84" s="80"/>
      <c r="Y84" s="196" t="str">
        <f t="shared" si="32"/>
        <v/>
      </c>
    </row>
    <row r="85" spans="1:25" ht="15.95" customHeight="1" x14ac:dyDescent="0.15">
      <c r="A85" s="307">
        <v>82</v>
      </c>
      <c r="B85" s="192" t="s">
        <v>270</v>
      </c>
      <c r="C85" s="81">
        <v>2</v>
      </c>
      <c r="D85" s="194" t="s">
        <v>56</v>
      </c>
      <c r="E85" s="197">
        <f t="shared" si="22"/>
        <v>0.25</v>
      </c>
      <c r="F85" s="195">
        <f t="shared" si="23"/>
        <v>69</v>
      </c>
      <c r="G85" s="165">
        <v>0.25</v>
      </c>
      <c r="H85" s="80"/>
      <c r="I85" s="196" t="str">
        <f t="shared" si="24"/>
        <v/>
      </c>
      <c r="J85" s="80"/>
      <c r="K85" s="196" t="str">
        <f t="shared" si="25"/>
        <v/>
      </c>
      <c r="L85" s="80"/>
      <c r="M85" s="196" t="str">
        <f t="shared" si="26"/>
        <v/>
      </c>
      <c r="N85" s="80"/>
      <c r="O85" s="196" t="str">
        <f t="shared" si="27"/>
        <v/>
      </c>
      <c r="P85" s="80"/>
      <c r="Q85" s="196" t="str">
        <f t="shared" si="28"/>
        <v/>
      </c>
      <c r="R85" s="80"/>
      <c r="S85" s="196" t="str">
        <f t="shared" si="29"/>
        <v/>
      </c>
      <c r="T85" s="80"/>
      <c r="U85" s="196" t="str">
        <f t="shared" si="30"/>
        <v/>
      </c>
      <c r="V85" s="80"/>
      <c r="W85" s="196" t="str">
        <f t="shared" si="31"/>
        <v/>
      </c>
      <c r="X85" s="80"/>
      <c r="Y85" s="196" t="str">
        <f t="shared" si="32"/>
        <v/>
      </c>
    </row>
    <row r="86" spans="1:25" ht="15.95" customHeight="1" x14ac:dyDescent="0.15">
      <c r="A86" s="307">
        <v>83</v>
      </c>
      <c r="B86" s="192" t="s">
        <v>271</v>
      </c>
      <c r="C86" s="81">
        <v>2</v>
      </c>
      <c r="D86" s="194" t="s">
        <v>56</v>
      </c>
      <c r="E86" s="197">
        <f t="shared" si="22"/>
        <v>0.25</v>
      </c>
      <c r="F86" s="195">
        <f t="shared" si="23"/>
        <v>69</v>
      </c>
      <c r="G86" s="165">
        <v>0.25</v>
      </c>
      <c r="H86" s="80"/>
      <c r="I86" s="196" t="str">
        <f t="shared" si="24"/>
        <v/>
      </c>
      <c r="J86" s="80"/>
      <c r="K86" s="196" t="str">
        <f t="shared" si="25"/>
        <v/>
      </c>
      <c r="L86" s="80"/>
      <c r="M86" s="196" t="str">
        <f t="shared" si="26"/>
        <v/>
      </c>
      <c r="N86" s="80"/>
      <c r="O86" s="196" t="str">
        <f t="shared" si="27"/>
        <v/>
      </c>
      <c r="P86" s="80"/>
      <c r="Q86" s="196" t="str">
        <f t="shared" si="28"/>
        <v/>
      </c>
      <c r="R86" s="80"/>
      <c r="S86" s="196" t="str">
        <f t="shared" si="29"/>
        <v/>
      </c>
      <c r="T86" s="80"/>
      <c r="U86" s="196" t="str">
        <f t="shared" si="30"/>
        <v/>
      </c>
      <c r="V86" s="80"/>
      <c r="W86" s="196" t="str">
        <f t="shared" si="31"/>
        <v/>
      </c>
      <c r="X86" s="80"/>
      <c r="Y86" s="196" t="str">
        <f t="shared" si="32"/>
        <v/>
      </c>
    </row>
    <row r="87" spans="1:25" ht="15.95" customHeight="1" x14ac:dyDescent="0.15">
      <c r="A87" s="307">
        <v>84</v>
      </c>
      <c r="B87" s="192" t="s">
        <v>266</v>
      </c>
      <c r="C87" s="81">
        <v>3</v>
      </c>
      <c r="D87" s="194" t="s">
        <v>100</v>
      </c>
      <c r="E87" s="197">
        <f t="shared" si="22"/>
        <v>0.25</v>
      </c>
      <c r="F87" s="195">
        <f t="shared" si="23"/>
        <v>69</v>
      </c>
      <c r="G87" s="165">
        <v>0.25</v>
      </c>
      <c r="H87" s="80"/>
      <c r="I87" s="196" t="str">
        <f t="shared" si="24"/>
        <v/>
      </c>
      <c r="J87" s="80"/>
      <c r="K87" s="196" t="str">
        <f t="shared" si="25"/>
        <v/>
      </c>
      <c r="L87" s="80"/>
      <c r="M87" s="196" t="str">
        <f t="shared" si="26"/>
        <v/>
      </c>
      <c r="N87" s="80"/>
      <c r="O87" s="196" t="str">
        <f t="shared" si="27"/>
        <v/>
      </c>
      <c r="P87" s="80"/>
      <c r="Q87" s="196" t="str">
        <f t="shared" si="28"/>
        <v/>
      </c>
      <c r="R87" s="80"/>
      <c r="S87" s="196" t="str">
        <f t="shared" si="29"/>
        <v/>
      </c>
      <c r="T87" s="80"/>
      <c r="U87" s="196" t="str">
        <f t="shared" si="30"/>
        <v/>
      </c>
      <c r="V87" s="80"/>
      <c r="W87" s="196" t="str">
        <f t="shared" si="31"/>
        <v/>
      </c>
      <c r="X87" s="80"/>
      <c r="Y87" s="196" t="str">
        <f t="shared" si="32"/>
        <v/>
      </c>
    </row>
    <row r="88" spans="1:25" ht="15.95" customHeight="1" x14ac:dyDescent="0.15">
      <c r="A88" s="307">
        <v>85</v>
      </c>
      <c r="B88" s="192" t="s">
        <v>267</v>
      </c>
      <c r="C88" s="81">
        <v>3</v>
      </c>
      <c r="D88" s="194" t="s">
        <v>100</v>
      </c>
      <c r="E88" s="197">
        <f t="shared" si="22"/>
        <v>0.25</v>
      </c>
      <c r="F88" s="195">
        <f t="shared" si="23"/>
        <v>69</v>
      </c>
      <c r="G88" s="165">
        <v>0.25</v>
      </c>
      <c r="H88" s="80"/>
      <c r="I88" s="196" t="str">
        <f t="shared" si="24"/>
        <v/>
      </c>
      <c r="J88" s="80"/>
      <c r="K88" s="196" t="str">
        <f t="shared" si="25"/>
        <v/>
      </c>
      <c r="L88" s="80"/>
      <c r="M88" s="196" t="str">
        <f t="shared" si="26"/>
        <v/>
      </c>
      <c r="N88" s="80"/>
      <c r="O88" s="196" t="str">
        <f t="shared" si="27"/>
        <v/>
      </c>
      <c r="P88" s="80"/>
      <c r="Q88" s="196" t="str">
        <f t="shared" si="28"/>
        <v/>
      </c>
      <c r="R88" s="80"/>
      <c r="S88" s="196" t="str">
        <f t="shared" si="29"/>
        <v/>
      </c>
      <c r="T88" s="80"/>
      <c r="U88" s="196" t="str">
        <f t="shared" si="30"/>
        <v/>
      </c>
      <c r="V88" s="80"/>
      <c r="W88" s="196" t="str">
        <f t="shared" si="31"/>
        <v/>
      </c>
      <c r="X88" s="80"/>
      <c r="Y88" s="196" t="str">
        <f t="shared" si="32"/>
        <v/>
      </c>
    </row>
    <row r="89" spans="1:25" ht="15.95" customHeight="1" x14ac:dyDescent="0.15">
      <c r="A89" s="307">
        <v>86</v>
      </c>
      <c r="B89" s="192" t="s">
        <v>278</v>
      </c>
      <c r="C89" s="81">
        <v>3</v>
      </c>
      <c r="D89" s="194" t="s">
        <v>100</v>
      </c>
      <c r="E89" s="197">
        <f t="shared" si="22"/>
        <v>0.25</v>
      </c>
      <c r="F89" s="195">
        <f t="shared" si="23"/>
        <v>69</v>
      </c>
      <c r="G89" s="165">
        <v>0.25</v>
      </c>
      <c r="H89" s="80"/>
      <c r="I89" s="196" t="str">
        <f t="shared" si="24"/>
        <v/>
      </c>
      <c r="J89" s="80"/>
      <c r="K89" s="196" t="str">
        <f t="shared" si="25"/>
        <v/>
      </c>
      <c r="L89" s="80"/>
      <c r="M89" s="196" t="str">
        <f t="shared" si="26"/>
        <v/>
      </c>
      <c r="N89" s="80"/>
      <c r="O89" s="196" t="str">
        <f t="shared" si="27"/>
        <v/>
      </c>
      <c r="P89" s="80"/>
      <c r="Q89" s="196" t="str">
        <f t="shared" si="28"/>
        <v/>
      </c>
      <c r="R89" s="80"/>
      <c r="S89" s="196" t="str">
        <f t="shared" si="29"/>
        <v/>
      </c>
      <c r="T89" s="80"/>
      <c r="U89" s="196" t="str">
        <f t="shared" si="30"/>
        <v/>
      </c>
      <c r="V89" s="80"/>
      <c r="W89" s="196" t="str">
        <f t="shared" si="31"/>
        <v/>
      </c>
      <c r="X89" s="80"/>
      <c r="Y89" s="196" t="str">
        <f t="shared" si="32"/>
        <v/>
      </c>
    </row>
    <row r="90" spans="1:25" ht="15.95" customHeight="1" x14ac:dyDescent="0.15">
      <c r="A90" s="307">
        <v>87</v>
      </c>
      <c r="B90" s="192" t="s">
        <v>279</v>
      </c>
      <c r="C90" s="81">
        <v>2</v>
      </c>
      <c r="D90" s="194" t="s">
        <v>100</v>
      </c>
      <c r="E90" s="197">
        <f t="shared" si="22"/>
        <v>0.25</v>
      </c>
      <c r="F90" s="195">
        <f t="shared" si="23"/>
        <v>69</v>
      </c>
      <c r="G90" s="165">
        <v>0.25</v>
      </c>
      <c r="H90" s="80"/>
      <c r="I90" s="196" t="str">
        <f t="shared" si="24"/>
        <v/>
      </c>
      <c r="J90" s="80"/>
      <c r="K90" s="196" t="str">
        <f t="shared" si="25"/>
        <v/>
      </c>
      <c r="L90" s="80"/>
      <c r="M90" s="196" t="str">
        <f t="shared" si="26"/>
        <v/>
      </c>
      <c r="N90" s="80"/>
      <c r="O90" s="196" t="str">
        <f t="shared" si="27"/>
        <v/>
      </c>
      <c r="P90" s="80"/>
      <c r="Q90" s="196" t="str">
        <f t="shared" si="28"/>
        <v/>
      </c>
      <c r="R90" s="80"/>
      <c r="S90" s="196" t="str">
        <f t="shared" si="29"/>
        <v/>
      </c>
      <c r="T90" s="80"/>
      <c r="U90" s="196" t="str">
        <f t="shared" si="30"/>
        <v/>
      </c>
      <c r="V90" s="80"/>
      <c r="W90" s="196" t="str">
        <f t="shared" si="31"/>
        <v/>
      </c>
      <c r="X90" s="80"/>
      <c r="Y90" s="196" t="str">
        <f t="shared" si="32"/>
        <v/>
      </c>
    </row>
    <row r="91" spans="1:25" ht="15.95" customHeight="1" x14ac:dyDescent="0.15">
      <c r="A91" s="307"/>
      <c r="B91" s="192"/>
      <c r="C91" s="81"/>
      <c r="D91" s="194"/>
      <c r="E91" s="197">
        <f t="shared" ref="E91" si="33">SUM(G91,I91,K91,M91,O91,Q91,W91,Y91,S91,U91,)</f>
        <v>0</v>
      </c>
      <c r="F91" s="195">
        <f t="shared" ref="F91" si="34">RANK(E91,$E$4:$E$96,0)</f>
        <v>88</v>
      </c>
      <c r="G91" s="165">
        <v>0</v>
      </c>
      <c r="H91" s="80"/>
      <c r="I91" s="196" t="str">
        <f t="shared" ref="I91" si="35">IF(H91="","",VLOOKUP(H91,H$99:I$113,2))</f>
        <v/>
      </c>
      <c r="J91" s="80"/>
      <c r="K91" s="196" t="str">
        <f t="shared" ref="K91" si="36">IF(J91="","",VLOOKUP(J91,J$99:K$113,2))</f>
        <v/>
      </c>
      <c r="L91" s="80"/>
      <c r="M91" s="196" t="str">
        <f t="shared" ref="M91" si="37">IF(L91="","",VLOOKUP(L91,L$99:M$113,2))</f>
        <v/>
      </c>
      <c r="N91" s="80"/>
      <c r="O91" s="196" t="str">
        <f t="shared" ref="O91" si="38">IF(N91="","",VLOOKUP(N91,N$99:O$113,2))</f>
        <v/>
      </c>
      <c r="P91" s="80"/>
      <c r="Q91" s="196" t="str">
        <f t="shared" ref="Q91" si="39">IF(P91="","",VLOOKUP(P91,P$99:Q$113,2))</f>
        <v/>
      </c>
      <c r="R91" s="80"/>
      <c r="S91" s="196" t="str">
        <f t="shared" ref="S91" si="40">IF(R91="","",VLOOKUP(R91,R$99:S$113,2))</f>
        <v/>
      </c>
      <c r="T91" s="80"/>
      <c r="U91" s="196" t="str">
        <f t="shared" ref="U91" si="41">IF(T91="","",VLOOKUP(T91,T$99:U$113,2))</f>
        <v/>
      </c>
      <c r="V91" s="80"/>
      <c r="W91" s="196" t="str">
        <f t="shared" ref="W91" si="42">IF(V91="","",VLOOKUP(V91,V$99:W$113,2))</f>
        <v/>
      </c>
      <c r="X91" s="80"/>
      <c r="Y91" s="196" t="str">
        <f t="shared" ref="Y91" si="43">IF(X91="","",VLOOKUP(X91,X$99:Y$113,2))</f>
        <v/>
      </c>
    </row>
    <row r="92" spans="1:25" ht="15.95" customHeight="1" x14ac:dyDescent="0.15">
      <c r="A92" s="307"/>
      <c r="B92" s="192"/>
      <c r="C92" s="81"/>
      <c r="D92" s="194"/>
      <c r="E92" s="197">
        <f t="shared" ref="E92:E95" si="44">SUM(G92,I92,K92,M92,O92,Q92,W92,Y92,S92,U92,)</f>
        <v>0</v>
      </c>
      <c r="F92" s="195">
        <f t="shared" ref="F92:F95" si="45">RANK(E92,$E$4:$E$96,0)</f>
        <v>88</v>
      </c>
      <c r="G92" s="165">
        <v>0</v>
      </c>
      <c r="H92" s="80"/>
      <c r="I92" s="196" t="str">
        <f t="shared" ref="I92:I95" si="46">IF(H92="","",VLOOKUP(H92,H$99:I$113,2))</f>
        <v/>
      </c>
      <c r="J92" s="80"/>
      <c r="K92" s="196" t="str">
        <f t="shared" ref="K92:K95" si="47">IF(J92="","",VLOOKUP(J92,J$99:K$113,2))</f>
        <v/>
      </c>
      <c r="L92" s="80"/>
      <c r="M92" s="196" t="str">
        <f t="shared" ref="M92:M95" si="48">IF(L92="","",VLOOKUP(L92,L$99:M$113,2))</f>
        <v/>
      </c>
      <c r="N92" s="80"/>
      <c r="O92" s="196" t="str">
        <f t="shared" ref="O92:O95" si="49">IF(N92="","",VLOOKUP(N92,N$99:O$113,2))</f>
        <v/>
      </c>
      <c r="P92" s="80"/>
      <c r="Q92" s="196" t="str">
        <f t="shared" ref="Q92:Q95" si="50">IF(P92="","",VLOOKUP(P92,P$99:Q$113,2))</f>
        <v/>
      </c>
      <c r="R92" s="80"/>
      <c r="S92" s="196" t="str">
        <f t="shared" ref="S92:S95" si="51">IF(R92="","",VLOOKUP(R92,R$99:S$113,2))</f>
        <v/>
      </c>
      <c r="T92" s="80"/>
      <c r="U92" s="196" t="str">
        <f t="shared" ref="U92:U95" si="52">IF(T92="","",VLOOKUP(T92,T$99:U$113,2))</f>
        <v/>
      </c>
      <c r="V92" s="80"/>
      <c r="W92" s="196" t="str">
        <f t="shared" ref="W92:W95" si="53">IF(V92="","",VLOOKUP(V92,V$99:W$113,2))</f>
        <v/>
      </c>
      <c r="X92" s="80"/>
      <c r="Y92" s="196" t="str">
        <f t="shared" ref="Y92:Y95" si="54">IF(X92="","",VLOOKUP(X92,X$99:Y$113,2))</f>
        <v/>
      </c>
    </row>
    <row r="93" spans="1:25" ht="15.95" customHeight="1" x14ac:dyDescent="0.15">
      <c r="A93" s="307"/>
      <c r="B93" s="192"/>
      <c r="C93" s="81"/>
      <c r="D93" s="194"/>
      <c r="E93" s="197">
        <f t="shared" si="44"/>
        <v>0</v>
      </c>
      <c r="F93" s="195">
        <f t="shared" si="45"/>
        <v>88</v>
      </c>
      <c r="G93" s="165">
        <v>0</v>
      </c>
      <c r="H93" s="80"/>
      <c r="I93" s="196" t="str">
        <f t="shared" si="46"/>
        <v/>
      </c>
      <c r="J93" s="80"/>
      <c r="K93" s="196" t="str">
        <f t="shared" si="47"/>
        <v/>
      </c>
      <c r="L93" s="80"/>
      <c r="M93" s="196" t="str">
        <f t="shared" si="48"/>
        <v/>
      </c>
      <c r="N93" s="80"/>
      <c r="O93" s="196" t="str">
        <f t="shared" si="49"/>
        <v/>
      </c>
      <c r="P93" s="80"/>
      <c r="Q93" s="196" t="str">
        <f t="shared" si="50"/>
        <v/>
      </c>
      <c r="R93" s="80"/>
      <c r="S93" s="196" t="str">
        <f t="shared" si="51"/>
        <v/>
      </c>
      <c r="T93" s="80"/>
      <c r="U93" s="196" t="str">
        <f t="shared" si="52"/>
        <v/>
      </c>
      <c r="V93" s="80"/>
      <c r="W93" s="196" t="str">
        <f t="shared" si="53"/>
        <v/>
      </c>
      <c r="X93" s="80"/>
      <c r="Y93" s="196" t="str">
        <f t="shared" si="54"/>
        <v/>
      </c>
    </row>
    <row r="94" spans="1:25" ht="15.95" customHeight="1" x14ac:dyDescent="0.15">
      <c r="A94" s="307"/>
      <c r="B94" s="192"/>
      <c r="C94" s="81"/>
      <c r="D94" s="194"/>
      <c r="E94" s="197">
        <f t="shared" si="44"/>
        <v>0</v>
      </c>
      <c r="F94" s="195">
        <f t="shared" si="45"/>
        <v>88</v>
      </c>
      <c r="G94" s="165">
        <v>0</v>
      </c>
      <c r="H94" s="80"/>
      <c r="I94" s="196" t="str">
        <f t="shared" si="46"/>
        <v/>
      </c>
      <c r="J94" s="80"/>
      <c r="K94" s="196" t="str">
        <f t="shared" si="47"/>
        <v/>
      </c>
      <c r="L94" s="80"/>
      <c r="M94" s="196" t="str">
        <f t="shared" si="48"/>
        <v/>
      </c>
      <c r="N94" s="80"/>
      <c r="O94" s="196" t="str">
        <f t="shared" si="49"/>
        <v/>
      </c>
      <c r="P94" s="80"/>
      <c r="Q94" s="196" t="str">
        <f t="shared" si="50"/>
        <v/>
      </c>
      <c r="R94" s="80"/>
      <c r="S94" s="196" t="str">
        <f t="shared" si="51"/>
        <v/>
      </c>
      <c r="T94" s="80"/>
      <c r="U94" s="196" t="str">
        <f t="shared" si="52"/>
        <v/>
      </c>
      <c r="V94" s="80"/>
      <c r="W94" s="196" t="str">
        <f t="shared" si="53"/>
        <v/>
      </c>
      <c r="X94" s="80"/>
      <c r="Y94" s="196" t="str">
        <f t="shared" si="54"/>
        <v/>
      </c>
    </row>
    <row r="95" spans="1:25" ht="15.95" customHeight="1" x14ac:dyDescent="0.15">
      <c r="A95" s="307"/>
      <c r="B95" s="192"/>
      <c r="C95" s="81"/>
      <c r="D95" s="194"/>
      <c r="E95" s="197">
        <f t="shared" si="44"/>
        <v>0</v>
      </c>
      <c r="F95" s="195">
        <f t="shared" si="45"/>
        <v>88</v>
      </c>
      <c r="G95" s="165">
        <v>0</v>
      </c>
      <c r="H95" s="80"/>
      <c r="I95" s="196" t="str">
        <f t="shared" si="46"/>
        <v/>
      </c>
      <c r="J95" s="80"/>
      <c r="K95" s="196" t="str">
        <f t="shared" si="47"/>
        <v/>
      </c>
      <c r="L95" s="80"/>
      <c r="M95" s="196" t="str">
        <f t="shared" si="48"/>
        <v/>
      </c>
      <c r="N95" s="80"/>
      <c r="O95" s="196" t="str">
        <f t="shared" si="49"/>
        <v/>
      </c>
      <c r="P95" s="80"/>
      <c r="Q95" s="196" t="str">
        <f t="shared" si="50"/>
        <v/>
      </c>
      <c r="R95" s="80"/>
      <c r="S95" s="196" t="str">
        <f t="shared" si="51"/>
        <v/>
      </c>
      <c r="T95" s="80"/>
      <c r="U95" s="196" t="str">
        <f t="shared" si="52"/>
        <v/>
      </c>
      <c r="V95" s="80"/>
      <c r="W95" s="196" t="str">
        <f t="shared" si="53"/>
        <v/>
      </c>
      <c r="X95" s="80"/>
      <c r="Y95" s="196" t="str">
        <f t="shared" si="54"/>
        <v/>
      </c>
    </row>
    <row r="96" spans="1:25" ht="15.95" customHeight="1" x14ac:dyDescent="0.15">
      <c r="A96" s="307"/>
      <c r="B96" s="192"/>
      <c r="C96" s="81"/>
      <c r="D96" s="194"/>
      <c r="E96" s="197">
        <f t="shared" ref="E96" si="55">SUM(G96,I96,K96,M96,O96,Q96,W96,Y96,S96,U96,)</f>
        <v>0</v>
      </c>
      <c r="F96" s="195">
        <f>RANK(E96,$E$4:$E$96,0)</f>
        <v>88</v>
      </c>
      <c r="G96" s="165">
        <v>0</v>
      </c>
      <c r="H96" s="80"/>
      <c r="I96" s="196" t="str">
        <f>IF(H96="","",VLOOKUP(H96,H$99:I$113,2))</f>
        <v/>
      </c>
      <c r="J96" s="80"/>
      <c r="K96" s="196" t="str">
        <f>IF(J96="","",VLOOKUP(J96,J$99:K$113,2))</f>
        <v/>
      </c>
      <c r="L96" s="80"/>
      <c r="M96" s="196" t="str">
        <f>IF(L96="","",VLOOKUP(L96,L$99:M$113,2))</f>
        <v/>
      </c>
      <c r="N96" s="80"/>
      <c r="O96" s="196" t="str">
        <f>IF(N96="","",VLOOKUP(N96,N$99:O$113,2))</f>
        <v/>
      </c>
      <c r="P96" s="80"/>
      <c r="Q96" s="196" t="str">
        <f>IF(P96="","",VLOOKUP(P96,P$99:Q$113,2))</f>
        <v/>
      </c>
      <c r="R96" s="80"/>
      <c r="S96" s="196" t="str">
        <f>IF(R96="","",VLOOKUP(R96,R$99:S$113,2))</f>
        <v/>
      </c>
      <c r="T96" s="80"/>
      <c r="U96" s="196" t="str">
        <f>IF(T96="","",VLOOKUP(T96,T$99:U$113,2))</f>
        <v/>
      </c>
      <c r="V96" s="80"/>
      <c r="W96" s="196" t="str">
        <f>IF(V96="","",VLOOKUP(V96,V$99:W$113,2))</f>
        <v/>
      </c>
      <c r="X96" s="80"/>
      <c r="Y96" s="196" t="str">
        <f>IF(X96="","",VLOOKUP(X96,X$99:Y$113,2))</f>
        <v/>
      </c>
    </row>
    <row r="97" spans="1:25" ht="14.25" thickBot="1" x14ac:dyDescent="0.2">
      <c r="A97" s="82"/>
      <c r="B97" s="201"/>
      <c r="C97" s="83"/>
      <c r="D97" s="201"/>
      <c r="E97" s="201"/>
      <c r="F97" s="201"/>
      <c r="G97" s="202"/>
      <c r="H97" s="201"/>
      <c r="I97" s="201"/>
      <c r="J97" s="201"/>
      <c r="K97" s="201"/>
      <c r="L97" s="201"/>
      <c r="M97" s="203"/>
      <c r="N97" s="201"/>
      <c r="O97" s="201"/>
      <c r="P97" s="201"/>
      <c r="Q97" s="201"/>
      <c r="R97" s="201"/>
      <c r="S97" s="201"/>
      <c r="V97" s="201"/>
      <c r="W97" s="201"/>
      <c r="X97" s="201"/>
      <c r="Y97" s="201"/>
    </row>
    <row r="98" spans="1:25" ht="78" customHeight="1" thickBot="1" x14ac:dyDescent="0.2">
      <c r="A98" s="201"/>
      <c r="B98" s="201"/>
      <c r="C98" s="83"/>
      <c r="D98" s="201"/>
      <c r="E98" s="201"/>
      <c r="F98" s="201"/>
      <c r="G98" s="202"/>
      <c r="H98" s="160" t="str">
        <f t="shared" ref="H98:Y98" si="56">H3</f>
        <v>令和３年度ＩＨ予選</v>
      </c>
      <c r="I98" s="154" t="str">
        <f t="shared" si="56"/>
        <v>ポイント</v>
      </c>
      <c r="J98" s="155" t="str">
        <f t="shared" si="56"/>
        <v>令和３年度新人戦順位</v>
      </c>
      <c r="K98" s="154" t="str">
        <f t="shared" si="56"/>
        <v>ポイント</v>
      </c>
      <c r="L98" s="155" t="str">
        <f t="shared" si="56"/>
        <v>令和３年度強化練習会</v>
      </c>
      <c r="M98" s="156" t="str">
        <f t="shared" si="56"/>
        <v>ポイント</v>
      </c>
      <c r="N98" s="155" t="str">
        <f t="shared" si="56"/>
        <v>令和３年度全日本JrU18</v>
      </c>
      <c r="O98" s="161" t="str">
        <f t="shared" si="56"/>
        <v>ポイント</v>
      </c>
      <c r="P98" s="155" t="str">
        <f t="shared" si="56"/>
        <v>令和３年度全日本JrU16</v>
      </c>
      <c r="Q98" s="154" t="str">
        <f t="shared" si="56"/>
        <v>ポイント</v>
      </c>
      <c r="R98" s="155" t="str">
        <f t="shared" si="56"/>
        <v>令和３年度全日本JrU14</v>
      </c>
      <c r="S98" s="157" t="str">
        <f t="shared" si="56"/>
        <v>ポイント</v>
      </c>
      <c r="T98" s="204" t="str">
        <f t="shared" si="56"/>
        <v>令和３年度岐阜県中学</v>
      </c>
      <c r="U98" s="35" t="str">
        <f t="shared" si="56"/>
        <v>ポイント</v>
      </c>
      <c r="V98" s="155" t="str">
        <f t="shared" si="56"/>
        <v>令和３年度東海毎日U18</v>
      </c>
      <c r="W98" s="158" t="str">
        <f t="shared" si="56"/>
        <v>ポイント</v>
      </c>
      <c r="X98" s="155" t="str">
        <f t="shared" si="56"/>
        <v>令和３年度東海毎日U16</v>
      </c>
      <c r="Y98" s="157" t="str">
        <f t="shared" si="56"/>
        <v>ポイント</v>
      </c>
    </row>
    <row r="99" spans="1:25" x14ac:dyDescent="0.15">
      <c r="A99" s="201"/>
      <c r="B99" s="201"/>
      <c r="C99" s="83"/>
      <c r="D99" s="201"/>
      <c r="E99" s="201"/>
      <c r="F99" s="201"/>
      <c r="G99" s="84"/>
      <c r="H99" s="205">
        <v>1</v>
      </c>
      <c r="I99" s="91">
        <v>16.5</v>
      </c>
      <c r="J99" s="205">
        <v>1</v>
      </c>
      <c r="K99" s="91">
        <v>16.5</v>
      </c>
      <c r="L99" s="205"/>
      <c r="M99" s="92">
        <v>16.5</v>
      </c>
      <c r="N99" s="206"/>
      <c r="O99" s="91">
        <v>16.5</v>
      </c>
      <c r="P99" s="207"/>
      <c r="Q99" s="93">
        <v>16.5</v>
      </c>
      <c r="R99" s="208"/>
      <c r="S99" s="93">
        <v>16.5</v>
      </c>
      <c r="T99" s="207"/>
      <c r="U99" s="91">
        <v>16.5</v>
      </c>
      <c r="V99" s="205"/>
      <c r="W99" s="91">
        <v>16.5</v>
      </c>
      <c r="X99" s="207"/>
      <c r="Y99" s="93">
        <v>16.5</v>
      </c>
    </row>
    <row r="100" spans="1:25" x14ac:dyDescent="0.15">
      <c r="A100" s="201"/>
      <c r="B100" s="201"/>
      <c r="C100" s="83"/>
      <c r="D100" s="201"/>
      <c r="E100" s="201"/>
      <c r="F100" s="201"/>
      <c r="G100" s="202"/>
      <c r="H100" s="209"/>
      <c r="I100" s="210">
        <v>11</v>
      </c>
      <c r="J100" s="209"/>
      <c r="K100" s="210">
        <v>11</v>
      </c>
      <c r="L100" s="209">
        <v>1</v>
      </c>
      <c r="M100" s="211">
        <v>11</v>
      </c>
      <c r="N100" s="212">
        <v>1</v>
      </c>
      <c r="O100" s="210">
        <v>11</v>
      </c>
      <c r="P100" s="213"/>
      <c r="Q100" s="214">
        <v>11</v>
      </c>
      <c r="R100" s="215"/>
      <c r="S100" s="216">
        <v>11</v>
      </c>
      <c r="T100" s="213"/>
      <c r="U100" s="210">
        <v>11</v>
      </c>
      <c r="V100" s="209">
        <v>1</v>
      </c>
      <c r="W100" s="210">
        <v>11</v>
      </c>
      <c r="X100" s="213"/>
      <c r="Y100" s="214">
        <v>11</v>
      </c>
    </row>
    <row r="101" spans="1:25" x14ac:dyDescent="0.15">
      <c r="A101" s="201"/>
      <c r="B101" s="201"/>
      <c r="C101" s="83"/>
      <c r="D101" s="201"/>
      <c r="E101" s="201"/>
      <c r="F101" s="201"/>
      <c r="G101" s="202"/>
      <c r="H101" s="209">
        <v>2</v>
      </c>
      <c r="I101" s="210">
        <v>10.5</v>
      </c>
      <c r="J101" s="209">
        <v>2</v>
      </c>
      <c r="K101" s="210">
        <v>10.5</v>
      </c>
      <c r="L101" s="209"/>
      <c r="M101" s="211">
        <v>10.5</v>
      </c>
      <c r="N101" s="212"/>
      <c r="O101" s="210">
        <v>10.5</v>
      </c>
      <c r="P101" s="213"/>
      <c r="Q101" s="214">
        <v>10.5</v>
      </c>
      <c r="R101" s="215"/>
      <c r="S101" s="216">
        <v>10.5</v>
      </c>
      <c r="T101" s="213"/>
      <c r="U101" s="210">
        <v>10.5</v>
      </c>
      <c r="V101" s="209"/>
      <c r="W101" s="210">
        <v>10.5</v>
      </c>
      <c r="X101" s="213"/>
      <c r="Y101" s="214">
        <v>10.5</v>
      </c>
    </row>
    <row r="102" spans="1:25" x14ac:dyDescent="0.15">
      <c r="A102" s="201"/>
      <c r="B102" s="201"/>
      <c r="C102" s="83"/>
      <c r="D102" s="201"/>
      <c r="E102" s="201"/>
      <c r="F102" s="201"/>
      <c r="G102" s="202"/>
      <c r="H102" s="209">
        <v>3</v>
      </c>
      <c r="I102" s="210">
        <v>8</v>
      </c>
      <c r="J102" s="209">
        <v>3</v>
      </c>
      <c r="K102" s="210">
        <v>8</v>
      </c>
      <c r="L102" s="209"/>
      <c r="M102" s="211">
        <v>8</v>
      </c>
      <c r="N102" s="212"/>
      <c r="O102" s="210">
        <v>8</v>
      </c>
      <c r="P102" s="213"/>
      <c r="Q102" s="214">
        <v>8</v>
      </c>
      <c r="R102" s="215"/>
      <c r="S102" s="216">
        <v>8</v>
      </c>
      <c r="T102" s="213"/>
      <c r="U102" s="210">
        <v>8</v>
      </c>
      <c r="V102" s="209"/>
      <c r="W102" s="210">
        <v>8</v>
      </c>
      <c r="X102" s="213"/>
      <c r="Y102" s="214">
        <v>8</v>
      </c>
    </row>
    <row r="103" spans="1:25" x14ac:dyDescent="0.15">
      <c r="A103" s="201"/>
      <c r="B103" s="201"/>
      <c r="C103" s="83"/>
      <c r="D103" s="201"/>
      <c r="E103" s="201"/>
      <c r="F103" s="201"/>
      <c r="G103" s="202"/>
      <c r="H103" s="209"/>
      <c r="I103" s="210">
        <v>7</v>
      </c>
      <c r="J103" s="209"/>
      <c r="K103" s="210">
        <v>7</v>
      </c>
      <c r="L103" s="209">
        <v>2</v>
      </c>
      <c r="M103" s="211">
        <v>7</v>
      </c>
      <c r="N103" s="212">
        <v>2</v>
      </c>
      <c r="O103" s="210">
        <v>7</v>
      </c>
      <c r="P103" s="213"/>
      <c r="Q103" s="214">
        <v>7</v>
      </c>
      <c r="R103" s="215"/>
      <c r="S103" s="216">
        <v>7</v>
      </c>
      <c r="T103" s="213"/>
      <c r="U103" s="210">
        <v>7</v>
      </c>
      <c r="V103" s="209">
        <v>2</v>
      </c>
      <c r="W103" s="210">
        <v>7</v>
      </c>
      <c r="X103" s="213"/>
      <c r="Y103" s="214">
        <v>7</v>
      </c>
    </row>
    <row r="104" spans="1:25" x14ac:dyDescent="0.15">
      <c r="A104" s="201"/>
      <c r="B104" s="201"/>
      <c r="C104" s="83"/>
      <c r="D104" s="201"/>
      <c r="E104" s="201"/>
      <c r="F104" s="201"/>
      <c r="G104" s="202"/>
      <c r="H104" s="209">
        <v>4</v>
      </c>
      <c r="I104" s="210">
        <v>6</v>
      </c>
      <c r="J104" s="209">
        <v>4</v>
      </c>
      <c r="K104" s="210">
        <v>6</v>
      </c>
      <c r="L104" s="209"/>
      <c r="M104" s="211">
        <v>6</v>
      </c>
      <c r="N104" s="212"/>
      <c r="O104" s="210">
        <v>6</v>
      </c>
      <c r="P104" s="213">
        <v>1</v>
      </c>
      <c r="Q104" s="214">
        <v>6</v>
      </c>
      <c r="R104" s="215"/>
      <c r="S104" s="216">
        <v>6</v>
      </c>
      <c r="T104" s="213"/>
      <c r="U104" s="210">
        <v>6</v>
      </c>
      <c r="V104" s="209"/>
      <c r="W104" s="210">
        <v>6</v>
      </c>
      <c r="X104" s="213">
        <v>1</v>
      </c>
      <c r="Y104" s="214">
        <v>6</v>
      </c>
    </row>
    <row r="105" spans="1:25" x14ac:dyDescent="0.15">
      <c r="A105" s="201"/>
      <c r="B105" s="201"/>
      <c r="C105" s="83"/>
      <c r="D105" s="201"/>
      <c r="E105" s="201"/>
      <c r="F105" s="201"/>
      <c r="G105" s="202"/>
      <c r="H105" s="209"/>
      <c r="I105" s="210">
        <v>5.5</v>
      </c>
      <c r="J105" s="209"/>
      <c r="K105" s="210">
        <v>5.5</v>
      </c>
      <c r="L105" s="209">
        <v>3</v>
      </c>
      <c r="M105" s="211">
        <v>5.5</v>
      </c>
      <c r="N105" s="212">
        <v>3</v>
      </c>
      <c r="O105" s="210">
        <v>5.5</v>
      </c>
      <c r="P105" s="213"/>
      <c r="Q105" s="214">
        <v>5.5</v>
      </c>
      <c r="R105" s="215"/>
      <c r="S105" s="216">
        <v>5.5</v>
      </c>
      <c r="T105" s="213"/>
      <c r="U105" s="210">
        <v>5.5</v>
      </c>
      <c r="V105" s="209">
        <v>3</v>
      </c>
      <c r="W105" s="210">
        <v>5.5</v>
      </c>
      <c r="X105" s="213"/>
      <c r="Y105" s="214">
        <v>5.5</v>
      </c>
    </row>
    <row r="106" spans="1:25" x14ac:dyDescent="0.15">
      <c r="A106" s="201"/>
      <c r="B106" s="201"/>
      <c r="C106" s="83"/>
      <c r="D106" s="201"/>
      <c r="E106" s="201"/>
      <c r="F106" s="201"/>
      <c r="G106" s="202"/>
      <c r="H106" s="209">
        <v>5</v>
      </c>
      <c r="I106" s="210">
        <v>4</v>
      </c>
      <c r="J106" s="209">
        <v>5</v>
      </c>
      <c r="K106" s="210">
        <v>4</v>
      </c>
      <c r="L106" s="209">
        <v>4</v>
      </c>
      <c r="M106" s="211">
        <v>4</v>
      </c>
      <c r="N106" s="212">
        <v>4</v>
      </c>
      <c r="O106" s="210">
        <v>4</v>
      </c>
      <c r="P106" s="213">
        <v>2</v>
      </c>
      <c r="Q106" s="214">
        <v>4</v>
      </c>
      <c r="R106" s="215">
        <v>1</v>
      </c>
      <c r="S106" s="216">
        <v>4</v>
      </c>
      <c r="T106" s="213">
        <v>1</v>
      </c>
      <c r="U106" s="210">
        <v>4</v>
      </c>
      <c r="V106" s="209">
        <v>4</v>
      </c>
      <c r="W106" s="210">
        <v>4</v>
      </c>
      <c r="X106" s="213">
        <v>2</v>
      </c>
      <c r="Y106" s="214">
        <v>4</v>
      </c>
    </row>
    <row r="107" spans="1:25" x14ac:dyDescent="0.15">
      <c r="A107" s="201"/>
      <c r="B107" s="201"/>
      <c r="C107" s="83"/>
      <c r="D107" s="201"/>
      <c r="E107" s="201"/>
      <c r="F107" s="201"/>
      <c r="G107" s="202"/>
      <c r="H107" s="209">
        <v>6</v>
      </c>
      <c r="I107" s="210">
        <v>4</v>
      </c>
      <c r="J107" s="209">
        <v>6</v>
      </c>
      <c r="K107" s="210">
        <v>4</v>
      </c>
      <c r="L107" s="209"/>
      <c r="M107" s="211">
        <v>4</v>
      </c>
      <c r="N107" s="212"/>
      <c r="O107" s="210">
        <v>3.5</v>
      </c>
      <c r="P107" s="213"/>
      <c r="Q107" s="214">
        <v>3.5</v>
      </c>
      <c r="R107" s="215"/>
      <c r="S107" s="216">
        <v>3.5</v>
      </c>
      <c r="T107" s="213"/>
      <c r="U107" s="210">
        <v>3.5</v>
      </c>
      <c r="V107" s="209"/>
      <c r="W107" s="210">
        <v>3.5</v>
      </c>
      <c r="X107" s="213"/>
      <c r="Y107" s="214">
        <v>3.5</v>
      </c>
    </row>
    <row r="108" spans="1:25" x14ac:dyDescent="0.15">
      <c r="A108" s="201"/>
      <c r="B108" s="201"/>
      <c r="C108" s="83"/>
      <c r="D108" s="201"/>
      <c r="E108" s="201"/>
      <c r="F108" s="201"/>
      <c r="G108" s="202"/>
      <c r="H108" s="209">
        <v>7</v>
      </c>
      <c r="I108" s="210">
        <v>4</v>
      </c>
      <c r="J108" s="209">
        <v>7</v>
      </c>
      <c r="K108" s="210">
        <v>4</v>
      </c>
      <c r="L108" s="209"/>
      <c r="M108" s="211">
        <v>4</v>
      </c>
      <c r="N108" s="212">
        <v>5</v>
      </c>
      <c r="O108" s="210">
        <v>3</v>
      </c>
      <c r="P108" s="213">
        <v>3</v>
      </c>
      <c r="Q108" s="214">
        <v>3</v>
      </c>
      <c r="R108" s="215">
        <v>2</v>
      </c>
      <c r="S108" s="216">
        <v>3</v>
      </c>
      <c r="T108" s="213">
        <v>2</v>
      </c>
      <c r="U108" s="210">
        <v>3</v>
      </c>
      <c r="V108" s="209">
        <v>5</v>
      </c>
      <c r="W108" s="210">
        <v>3</v>
      </c>
      <c r="X108" s="213">
        <v>3</v>
      </c>
      <c r="Y108" s="214">
        <v>3</v>
      </c>
    </row>
    <row r="109" spans="1:25" x14ac:dyDescent="0.15">
      <c r="A109" s="201"/>
      <c r="B109" s="201"/>
      <c r="C109" s="83"/>
      <c r="D109" s="201"/>
      <c r="E109" s="201"/>
      <c r="F109" s="201"/>
      <c r="G109" s="202"/>
      <c r="H109" s="209">
        <v>8</v>
      </c>
      <c r="I109" s="210">
        <v>4</v>
      </c>
      <c r="J109" s="209">
        <v>8</v>
      </c>
      <c r="K109" s="210">
        <v>4</v>
      </c>
      <c r="L109" s="209">
        <v>8</v>
      </c>
      <c r="M109" s="211">
        <v>3</v>
      </c>
      <c r="N109" s="212">
        <v>6</v>
      </c>
      <c r="O109" s="210">
        <v>3</v>
      </c>
      <c r="P109" s="213"/>
      <c r="Q109" s="214">
        <v>2.5</v>
      </c>
      <c r="R109" s="215"/>
      <c r="S109" s="216">
        <v>2.5</v>
      </c>
      <c r="T109" s="213"/>
      <c r="U109" s="210">
        <v>2.5</v>
      </c>
      <c r="V109" s="209">
        <v>6</v>
      </c>
      <c r="W109" s="210">
        <v>3</v>
      </c>
      <c r="X109" s="213"/>
      <c r="Y109" s="214">
        <v>2.5</v>
      </c>
    </row>
    <row r="110" spans="1:25" x14ac:dyDescent="0.15">
      <c r="A110" s="201"/>
      <c r="B110" s="201"/>
      <c r="C110" s="83"/>
      <c r="D110" s="201"/>
      <c r="E110" s="201"/>
      <c r="F110" s="201"/>
      <c r="G110" s="202"/>
      <c r="H110" s="209"/>
      <c r="I110" s="210">
        <v>2</v>
      </c>
      <c r="J110" s="209"/>
      <c r="K110" s="210">
        <v>2</v>
      </c>
      <c r="L110" s="209"/>
      <c r="M110" s="211">
        <v>2</v>
      </c>
      <c r="N110" s="212">
        <v>7</v>
      </c>
      <c r="O110" s="210">
        <v>3</v>
      </c>
      <c r="P110" s="213">
        <v>4</v>
      </c>
      <c r="Q110" s="214">
        <v>2</v>
      </c>
      <c r="R110" s="215"/>
      <c r="S110" s="216">
        <v>2</v>
      </c>
      <c r="T110" s="213"/>
      <c r="U110" s="210">
        <v>2</v>
      </c>
      <c r="V110" s="209">
        <v>7</v>
      </c>
      <c r="W110" s="210">
        <v>3</v>
      </c>
      <c r="X110" s="213">
        <v>4</v>
      </c>
      <c r="Y110" s="214">
        <v>2</v>
      </c>
    </row>
    <row r="111" spans="1:25" x14ac:dyDescent="0.15">
      <c r="A111" s="201"/>
      <c r="B111" s="201"/>
      <c r="C111" s="83"/>
      <c r="D111" s="201"/>
      <c r="E111" s="201"/>
      <c r="F111" s="201"/>
      <c r="G111" s="202"/>
      <c r="H111" s="209">
        <v>16</v>
      </c>
      <c r="I111" s="210">
        <v>1.5</v>
      </c>
      <c r="J111" s="209">
        <v>16</v>
      </c>
      <c r="K111" s="210">
        <v>1.5</v>
      </c>
      <c r="L111" s="209">
        <v>16</v>
      </c>
      <c r="M111" s="211">
        <v>1</v>
      </c>
      <c r="N111" s="212">
        <v>8</v>
      </c>
      <c r="O111" s="210">
        <v>3</v>
      </c>
      <c r="P111" s="213"/>
      <c r="Q111" s="214">
        <v>1.5</v>
      </c>
      <c r="R111" s="215">
        <v>3</v>
      </c>
      <c r="S111" s="216">
        <v>1.5</v>
      </c>
      <c r="T111" s="213">
        <v>3</v>
      </c>
      <c r="U111" s="210">
        <v>1.5</v>
      </c>
      <c r="V111" s="209">
        <v>8</v>
      </c>
      <c r="W111" s="210">
        <v>3</v>
      </c>
      <c r="X111" s="213"/>
      <c r="Y111" s="214">
        <v>1.5</v>
      </c>
    </row>
    <row r="112" spans="1:25" x14ac:dyDescent="0.15">
      <c r="A112" s="201"/>
      <c r="B112" s="201"/>
      <c r="C112" s="201"/>
      <c r="D112" s="201"/>
      <c r="E112" s="201"/>
      <c r="F112" s="201"/>
      <c r="G112" s="202"/>
      <c r="H112" s="209">
        <v>24</v>
      </c>
      <c r="I112" s="217">
        <v>0.75</v>
      </c>
      <c r="J112" s="209">
        <v>24</v>
      </c>
      <c r="K112" s="217">
        <v>0.75</v>
      </c>
      <c r="L112" s="209"/>
      <c r="M112" s="211">
        <v>0.5</v>
      </c>
      <c r="N112" s="212">
        <v>16</v>
      </c>
      <c r="O112" s="210">
        <v>1</v>
      </c>
      <c r="P112" s="213">
        <v>8</v>
      </c>
      <c r="Q112" s="214">
        <v>1</v>
      </c>
      <c r="R112" s="215">
        <v>4</v>
      </c>
      <c r="S112" s="216">
        <v>1</v>
      </c>
      <c r="T112" s="213">
        <v>4</v>
      </c>
      <c r="U112" s="210">
        <v>1</v>
      </c>
      <c r="V112" s="209">
        <v>16</v>
      </c>
      <c r="W112" s="210">
        <v>1</v>
      </c>
      <c r="X112" s="213">
        <v>8</v>
      </c>
      <c r="Y112" s="214">
        <v>1</v>
      </c>
    </row>
    <row r="113" spans="1:25" ht="14.25" thickBot="1" x14ac:dyDescent="0.2">
      <c r="A113" s="201"/>
      <c r="B113" s="201"/>
      <c r="C113" s="201"/>
      <c r="D113" s="201"/>
      <c r="E113" s="201"/>
      <c r="F113" s="201"/>
      <c r="G113" s="202"/>
      <c r="H113" s="218"/>
      <c r="I113" s="219">
        <v>0.625</v>
      </c>
      <c r="J113" s="218"/>
      <c r="K113" s="219">
        <v>0.625</v>
      </c>
      <c r="L113" s="218">
        <v>32</v>
      </c>
      <c r="M113" s="211">
        <v>0.5</v>
      </c>
      <c r="N113" s="220"/>
      <c r="O113" s="219">
        <v>0.625</v>
      </c>
      <c r="P113" s="221"/>
      <c r="Q113" s="222">
        <v>0.5</v>
      </c>
      <c r="R113" s="223"/>
      <c r="S113" s="224">
        <v>0.5</v>
      </c>
      <c r="T113" s="221"/>
      <c r="U113" s="219">
        <v>0.5</v>
      </c>
      <c r="V113" s="218"/>
      <c r="W113" s="219">
        <v>0.625</v>
      </c>
      <c r="X113" s="221"/>
      <c r="Y113" s="222">
        <v>0.5</v>
      </c>
    </row>
    <row r="114" spans="1:25" x14ac:dyDescent="0.15">
      <c r="A114" s="201"/>
      <c r="B114" s="201"/>
      <c r="C114" s="201"/>
      <c r="D114" s="201"/>
      <c r="E114" s="201"/>
      <c r="F114" s="201"/>
      <c r="G114" s="202"/>
      <c r="H114" s="201"/>
      <c r="I114" s="201"/>
      <c r="J114" s="201"/>
      <c r="K114" s="201"/>
      <c r="L114" s="201"/>
      <c r="M114" s="203"/>
      <c r="N114" s="201"/>
      <c r="O114" s="201"/>
      <c r="P114" s="201"/>
      <c r="Q114" s="201"/>
      <c r="R114" s="201"/>
      <c r="S114" s="201"/>
      <c r="T114" s="225"/>
      <c r="U114" s="225"/>
      <c r="V114" s="201"/>
      <c r="W114" s="201"/>
      <c r="X114" s="201"/>
      <c r="Y114" s="201"/>
    </row>
  </sheetData>
  <autoFilter ref="A3:Y96">
    <sortState ref="A4:Y86">
      <sortCondition descending="1" ref="E3:E86"/>
    </sortState>
  </autoFilter>
  <sortState ref="B4:Y90">
    <sortCondition descending="1" ref="E4:E90"/>
    <sortCondition ref="D4:D90"/>
    <sortCondition descending="1" ref="C4:C90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121"/>
  <sheetViews>
    <sheetView view="pageBreakPreview" zoomScale="70" zoomScaleNormal="100" zoomScaleSheetLayoutView="70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70" customWidth="1"/>
    <col min="2" max="2" width="12.625" style="119" customWidth="1"/>
    <col min="3" max="3" width="4.875" style="2" customWidth="1"/>
    <col min="4" max="4" width="10.875" style="2" customWidth="1"/>
    <col min="5" max="5" width="9.375" style="70" customWidth="1"/>
    <col min="6" max="6" width="7.625" style="70" customWidth="1"/>
    <col min="7" max="7" width="9.375" style="141" customWidth="1"/>
    <col min="8" max="8" width="5.625" style="70" customWidth="1"/>
    <col min="9" max="9" width="5.625" style="142" customWidth="1"/>
    <col min="10" max="10" width="5.625" style="70" customWidth="1"/>
    <col min="11" max="11" width="5.625" style="142" customWidth="1"/>
    <col min="12" max="12" width="5.625" style="70" customWidth="1"/>
    <col min="13" max="13" width="5.625" style="142" customWidth="1"/>
    <col min="14" max="14" width="5.625" style="70" customWidth="1"/>
    <col min="15" max="15" width="5.625" style="142" customWidth="1"/>
    <col min="16" max="16" width="5.625" style="70" customWidth="1"/>
    <col min="17" max="17" width="5.625" style="142" customWidth="1"/>
    <col min="18" max="18" width="5.625" style="70" customWidth="1"/>
    <col min="19" max="19" width="5.625" style="142" customWidth="1"/>
    <col min="20" max="20" width="5.625" style="70" customWidth="1"/>
    <col min="21" max="21" width="5.625" style="142" customWidth="1"/>
    <col min="22" max="22" width="5.625" style="70" customWidth="1"/>
    <col min="23" max="23" width="5.625" style="142" customWidth="1"/>
    <col min="24" max="24" width="5.625" style="70" customWidth="1"/>
    <col min="25" max="25" width="5.625" style="142" customWidth="1"/>
    <col min="26" max="16384" width="9" style="70"/>
  </cols>
  <sheetData>
    <row r="1" spans="1:25" ht="28.35" customHeight="1" x14ac:dyDescent="0.15">
      <c r="A1" s="317" t="s">
        <v>360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</row>
    <row r="2" spans="1:25" ht="18.95" customHeight="1" thickBot="1" x14ac:dyDescent="0.2">
      <c r="A2" s="124"/>
      <c r="B2" s="104"/>
      <c r="C2" s="125"/>
      <c r="D2" s="124"/>
      <c r="E2" s="126"/>
      <c r="F2" s="126"/>
      <c r="G2" s="127"/>
      <c r="H2" s="323"/>
      <c r="I2" s="323"/>
      <c r="J2" s="323"/>
      <c r="K2" s="323"/>
      <c r="L2" s="324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25" ht="177.75" customHeight="1" thickBot="1" x14ac:dyDescent="0.2">
      <c r="A3" s="5" t="s">
        <v>39</v>
      </c>
      <c r="B3" s="282" t="s">
        <v>1</v>
      </c>
      <c r="C3" s="6" t="s">
        <v>2</v>
      </c>
      <c r="D3" s="284" t="s">
        <v>3</v>
      </c>
      <c r="E3" s="8" t="s">
        <v>303</v>
      </c>
      <c r="F3" s="128" t="s">
        <v>316</v>
      </c>
      <c r="G3" s="129" t="s">
        <v>305</v>
      </c>
      <c r="H3" s="162" t="s">
        <v>306</v>
      </c>
      <c r="I3" s="130" t="s">
        <v>9</v>
      </c>
      <c r="J3" s="15" t="s">
        <v>308</v>
      </c>
      <c r="K3" s="130" t="s">
        <v>9</v>
      </c>
      <c r="L3" s="108" t="s">
        <v>307</v>
      </c>
      <c r="M3" s="130" t="s">
        <v>9</v>
      </c>
      <c r="N3" s="15" t="s">
        <v>302</v>
      </c>
      <c r="O3" s="131" t="s">
        <v>9</v>
      </c>
      <c r="P3" s="15" t="s">
        <v>309</v>
      </c>
      <c r="Q3" s="130" t="s">
        <v>9</v>
      </c>
      <c r="R3" s="132" t="s">
        <v>310</v>
      </c>
      <c r="S3" s="133" t="s">
        <v>9</v>
      </c>
      <c r="T3" s="13" t="s">
        <v>311</v>
      </c>
      <c r="U3" s="134" t="s">
        <v>9</v>
      </c>
      <c r="V3" s="135" t="s">
        <v>313</v>
      </c>
      <c r="W3" s="136" t="s">
        <v>9</v>
      </c>
      <c r="X3" s="135" t="s">
        <v>314</v>
      </c>
      <c r="Y3" s="133" t="s">
        <v>9</v>
      </c>
    </row>
    <row r="4" spans="1:25" s="171" customFormat="1" ht="15.95" customHeight="1" x14ac:dyDescent="0.15">
      <c r="A4" s="310">
        <v>1</v>
      </c>
      <c r="B4" s="178" t="s">
        <v>17</v>
      </c>
      <c r="C4" s="311">
        <v>3</v>
      </c>
      <c r="D4" s="179" t="s">
        <v>48</v>
      </c>
      <c r="E4" s="293">
        <f t="shared" ref="E4:E35" si="0">SUM(G4,I4,K4,M4,O4,Q4,S4,U4,W4,Y4)</f>
        <v>46</v>
      </c>
      <c r="F4" s="174">
        <f t="shared" ref="F4:F35" si="1">RANK(E4,$E$4:$E$91,0)</f>
        <v>1</v>
      </c>
      <c r="G4" s="291">
        <v>29.5</v>
      </c>
      <c r="H4" s="315">
        <v>1</v>
      </c>
      <c r="I4" s="313">
        <f t="shared" ref="I4:I35" si="2">IF(H4="","",VLOOKUP(H4,H$95:I$110,2))</f>
        <v>16.5</v>
      </c>
      <c r="J4" s="312"/>
      <c r="K4" s="313" t="str">
        <f t="shared" ref="K4:K35" si="3">IF(J4="","",VLOOKUP(J4,J$95:K$110,2))</f>
        <v/>
      </c>
      <c r="L4" s="312"/>
      <c r="M4" s="313" t="str">
        <f t="shared" ref="M4:M35" si="4">IF(L4="","",VLOOKUP(L4,L$95:M$110,2))</f>
        <v/>
      </c>
      <c r="N4" s="312"/>
      <c r="O4" s="313" t="str">
        <f t="shared" ref="O4:O35" si="5">IF(N4="","",VLOOKUP(N4,N$95:O$110,2))</f>
        <v/>
      </c>
      <c r="P4" s="312"/>
      <c r="Q4" s="313" t="str">
        <f t="shared" ref="Q4:Q35" si="6">IF(P4="","",VLOOKUP(P4,P$95:Q$110,2))</f>
        <v/>
      </c>
      <c r="R4" s="312"/>
      <c r="S4" s="313" t="str">
        <f t="shared" ref="S4:S35" si="7">IF(R4="","",VLOOKUP(R4,R$95:S$110,2))</f>
        <v/>
      </c>
      <c r="T4" s="312"/>
      <c r="U4" s="314" t="str">
        <f t="shared" ref="U4:U35" si="8">IF(T4="","",VLOOKUP(T4,T$95:U$109,2))</f>
        <v/>
      </c>
      <c r="V4" s="312"/>
      <c r="W4" s="313" t="str">
        <f t="shared" ref="W4:W35" si="9">IF(V4="","",VLOOKUP(V4,V$95:W$110,2))</f>
        <v/>
      </c>
      <c r="X4" s="312"/>
      <c r="Y4" s="313" t="str">
        <f t="shared" ref="Y4:Y35" si="10">IF(X4="","",VLOOKUP(X4,X$95:Y$110,2))</f>
        <v/>
      </c>
    </row>
    <row r="5" spans="1:25" s="171" customFormat="1" ht="15.95" customHeight="1" x14ac:dyDescent="0.15">
      <c r="A5" s="170">
        <v>2</v>
      </c>
      <c r="B5" s="172" t="s">
        <v>18</v>
      </c>
      <c r="C5" s="289">
        <v>3</v>
      </c>
      <c r="D5" s="173" t="s">
        <v>48</v>
      </c>
      <c r="E5" s="290">
        <f t="shared" si="0"/>
        <v>44</v>
      </c>
      <c r="F5" s="177">
        <f t="shared" si="1"/>
        <v>2</v>
      </c>
      <c r="G5" s="308">
        <v>27.5</v>
      </c>
      <c r="H5" s="316">
        <v>1</v>
      </c>
      <c r="I5" s="196">
        <f t="shared" si="2"/>
        <v>16.5</v>
      </c>
      <c r="J5" s="292"/>
      <c r="K5" s="196" t="str">
        <f t="shared" si="3"/>
        <v/>
      </c>
      <c r="L5" s="292"/>
      <c r="M5" s="196" t="str">
        <f t="shared" si="4"/>
        <v/>
      </c>
      <c r="N5" s="292"/>
      <c r="O5" s="196" t="str">
        <f t="shared" si="5"/>
        <v/>
      </c>
      <c r="P5" s="292"/>
      <c r="Q5" s="196" t="str">
        <f t="shared" si="6"/>
        <v/>
      </c>
      <c r="R5" s="292"/>
      <c r="S5" s="196" t="str">
        <f t="shared" si="7"/>
        <v/>
      </c>
      <c r="T5" s="292"/>
      <c r="U5" s="175" t="str">
        <f t="shared" si="8"/>
        <v/>
      </c>
      <c r="V5" s="292"/>
      <c r="W5" s="196" t="str">
        <f t="shared" si="9"/>
        <v/>
      </c>
      <c r="X5" s="292"/>
      <c r="Y5" s="196" t="str">
        <f t="shared" si="10"/>
        <v/>
      </c>
    </row>
    <row r="6" spans="1:25" s="171" customFormat="1" ht="15.95" customHeight="1" x14ac:dyDescent="0.15">
      <c r="A6" s="170">
        <v>3</v>
      </c>
      <c r="B6" s="172" t="s">
        <v>19</v>
      </c>
      <c r="C6" s="289">
        <v>3</v>
      </c>
      <c r="D6" s="173" t="s">
        <v>23</v>
      </c>
      <c r="E6" s="290">
        <f t="shared" si="0"/>
        <v>33.625</v>
      </c>
      <c r="F6" s="177">
        <f t="shared" si="1"/>
        <v>3</v>
      </c>
      <c r="G6" s="308">
        <v>23.125</v>
      </c>
      <c r="H6" s="316">
        <v>2</v>
      </c>
      <c r="I6" s="196">
        <f t="shared" si="2"/>
        <v>10.5</v>
      </c>
      <c r="J6" s="292"/>
      <c r="K6" s="196" t="str">
        <f t="shared" si="3"/>
        <v/>
      </c>
      <c r="L6" s="292"/>
      <c r="M6" s="196" t="str">
        <f t="shared" si="4"/>
        <v/>
      </c>
      <c r="N6" s="292"/>
      <c r="O6" s="196" t="str">
        <f t="shared" si="5"/>
        <v/>
      </c>
      <c r="P6" s="292"/>
      <c r="Q6" s="196" t="str">
        <f t="shared" si="6"/>
        <v/>
      </c>
      <c r="R6" s="292"/>
      <c r="S6" s="196" t="str">
        <f t="shared" si="7"/>
        <v/>
      </c>
      <c r="T6" s="292"/>
      <c r="U6" s="175" t="str">
        <f t="shared" si="8"/>
        <v/>
      </c>
      <c r="V6" s="292"/>
      <c r="W6" s="196" t="str">
        <f t="shared" si="9"/>
        <v/>
      </c>
      <c r="X6" s="292"/>
      <c r="Y6" s="196" t="str">
        <f t="shared" si="10"/>
        <v/>
      </c>
    </row>
    <row r="7" spans="1:25" s="171" customFormat="1" ht="15.95" customHeight="1" x14ac:dyDescent="0.15">
      <c r="A7" s="170">
        <v>4</v>
      </c>
      <c r="B7" s="172" t="s">
        <v>41</v>
      </c>
      <c r="C7" s="289">
        <v>2</v>
      </c>
      <c r="D7" s="173" t="s">
        <v>23</v>
      </c>
      <c r="E7" s="290">
        <f t="shared" si="0"/>
        <v>30.25</v>
      </c>
      <c r="F7" s="177">
        <f t="shared" si="1"/>
        <v>4</v>
      </c>
      <c r="G7" s="308">
        <v>19.75</v>
      </c>
      <c r="H7" s="316">
        <v>2</v>
      </c>
      <c r="I7" s="196">
        <f t="shared" si="2"/>
        <v>10.5</v>
      </c>
      <c r="J7" s="292"/>
      <c r="K7" s="196" t="str">
        <f t="shared" si="3"/>
        <v/>
      </c>
      <c r="L7" s="292"/>
      <c r="M7" s="196" t="str">
        <f t="shared" si="4"/>
        <v/>
      </c>
      <c r="N7" s="292"/>
      <c r="O7" s="196" t="str">
        <f t="shared" si="5"/>
        <v/>
      </c>
      <c r="P7" s="292"/>
      <c r="Q7" s="196" t="str">
        <f t="shared" si="6"/>
        <v/>
      </c>
      <c r="R7" s="292"/>
      <c r="S7" s="196" t="str">
        <f t="shared" si="7"/>
        <v/>
      </c>
      <c r="T7" s="292"/>
      <c r="U7" s="175" t="str">
        <f t="shared" si="8"/>
        <v/>
      </c>
      <c r="V7" s="292"/>
      <c r="W7" s="196" t="str">
        <f t="shared" si="9"/>
        <v/>
      </c>
      <c r="X7" s="292"/>
      <c r="Y7" s="196" t="str">
        <f t="shared" si="10"/>
        <v/>
      </c>
    </row>
    <row r="8" spans="1:25" s="171" customFormat="1" ht="15.95" customHeight="1" x14ac:dyDescent="0.15">
      <c r="A8" s="170">
        <v>5</v>
      </c>
      <c r="B8" s="172" t="s">
        <v>40</v>
      </c>
      <c r="C8" s="289">
        <v>3</v>
      </c>
      <c r="D8" s="173" t="s">
        <v>48</v>
      </c>
      <c r="E8" s="290">
        <f t="shared" si="0"/>
        <v>28.75</v>
      </c>
      <c r="F8" s="177">
        <f t="shared" si="1"/>
        <v>5</v>
      </c>
      <c r="G8" s="308">
        <v>20.75</v>
      </c>
      <c r="H8" s="316">
        <v>3</v>
      </c>
      <c r="I8" s="196">
        <f t="shared" si="2"/>
        <v>8</v>
      </c>
      <c r="J8" s="292"/>
      <c r="K8" s="196" t="str">
        <f t="shared" si="3"/>
        <v/>
      </c>
      <c r="L8" s="292"/>
      <c r="M8" s="196" t="str">
        <f t="shared" si="4"/>
        <v/>
      </c>
      <c r="N8" s="292"/>
      <c r="O8" s="196" t="str">
        <f t="shared" si="5"/>
        <v/>
      </c>
      <c r="P8" s="292"/>
      <c r="Q8" s="196" t="str">
        <f t="shared" si="6"/>
        <v/>
      </c>
      <c r="R8" s="292"/>
      <c r="S8" s="196" t="str">
        <f t="shared" si="7"/>
        <v/>
      </c>
      <c r="T8" s="292"/>
      <c r="U8" s="175" t="str">
        <f t="shared" si="8"/>
        <v/>
      </c>
      <c r="V8" s="292"/>
      <c r="W8" s="196" t="str">
        <f t="shared" si="9"/>
        <v/>
      </c>
      <c r="X8" s="292"/>
      <c r="Y8" s="196" t="str">
        <f t="shared" si="10"/>
        <v/>
      </c>
    </row>
    <row r="9" spans="1:25" s="171" customFormat="1" ht="15.95" customHeight="1" x14ac:dyDescent="0.15">
      <c r="A9" s="170">
        <v>6</v>
      </c>
      <c r="B9" s="172" t="s">
        <v>20</v>
      </c>
      <c r="C9" s="289">
        <v>3</v>
      </c>
      <c r="D9" s="309" t="s">
        <v>48</v>
      </c>
      <c r="E9" s="290">
        <f t="shared" si="0"/>
        <v>22.375</v>
      </c>
      <c r="F9" s="177">
        <f t="shared" si="1"/>
        <v>6</v>
      </c>
      <c r="G9" s="308">
        <v>14.375</v>
      </c>
      <c r="H9" s="316">
        <v>3</v>
      </c>
      <c r="I9" s="196">
        <f t="shared" si="2"/>
        <v>8</v>
      </c>
      <c r="J9" s="292"/>
      <c r="K9" s="196" t="str">
        <f t="shared" si="3"/>
        <v/>
      </c>
      <c r="L9" s="292"/>
      <c r="M9" s="196" t="str">
        <f t="shared" si="4"/>
        <v/>
      </c>
      <c r="N9" s="292"/>
      <c r="O9" s="196" t="str">
        <f t="shared" si="5"/>
        <v/>
      </c>
      <c r="P9" s="292"/>
      <c r="Q9" s="196" t="str">
        <f t="shared" si="6"/>
        <v/>
      </c>
      <c r="R9" s="292"/>
      <c r="S9" s="196" t="str">
        <f t="shared" si="7"/>
        <v/>
      </c>
      <c r="T9" s="292"/>
      <c r="U9" s="175" t="str">
        <f t="shared" si="8"/>
        <v/>
      </c>
      <c r="V9" s="292"/>
      <c r="W9" s="196" t="str">
        <f t="shared" si="9"/>
        <v/>
      </c>
      <c r="X9" s="292"/>
      <c r="Y9" s="196" t="str">
        <f t="shared" si="10"/>
        <v/>
      </c>
    </row>
    <row r="10" spans="1:25" s="171" customFormat="1" ht="15.95" customHeight="1" x14ac:dyDescent="0.15">
      <c r="A10" s="170">
        <v>7</v>
      </c>
      <c r="B10" s="172" t="s">
        <v>46</v>
      </c>
      <c r="C10" s="289">
        <v>3</v>
      </c>
      <c r="D10" s="173" t="s">
        <v>23</v>
      </c>
      <c r="E10" s="290">
        <f t="shared" si="0"/>
        <v>15.5</v>
      </c>
      <c r="F10" s="177">
        <f t="shared" si="1"/>
        <v>7</v>
      </c>
      <c r="G10" s="308">
        <v>11.5</v>
      </c>
      <c r="H10" s="316">
        <v>8</v>
      </c>
      <c r="I10" s="196">
        <f t="shared" si="2"/>
        <v>4</v>
      </c>
      <c r="J10" s="292"/>
      <c r="K10" s="196" t="str">
        <f t="shared" si="3"/>
        <v/>
      </c>
      <c r="L10" s="292"/>
      <c r="M10" s="196" t="str">
        <f t="shared" si="4"/>
        <v/>
      </c>
      <c r="N10" s="292"/>
      <c r="O10" s="196" t="str">
        <f t="shared" si="5"/>
        <v/>
      </c>
      <c r="P10" s="292"/>
      <c r="Q10" s="196" t="str">
        <f t="shared" si="6"/>
        <v/>
      </c>
      <c r="R10" s="292"/>
      <c r="S10" s="196" t="str">
        <f t="shared" si="7"/>
        <v/>
      </c>
      <c r="T10" s="292"/>
      <c r="U10" s="175" t="str">
        <f t="shared" si="8"/>
        <v/>
      </c>
      <c r="V10" s="292"/>
      <c r="W10" s="196" t="str">
        <f t="shared" si="9"/>
        <v/>
      </c>
      <c r="X10" s="292"/>
      <c r="Y10" s="196" t="str">
        <f t="shared" si="10"/>
        <v/>
      </c>
    </row>
    <row r="11" spans="1:25" s="171" customFormat="1" ht="15.95" customHeight="1" x14ac:dyDescent="0.15">
      <c r="A11" s="170">
        <v>8</v>
      </c>
      <c r="B11" s="172" t="s">
        <v>21</v>
      </c>
      <c r="C11" s="289">
        <v>3</v>
      </c>
      <c r="D11" s="173" t="s">
        <v>23</v>
      </c>
      <c r="E11" s="290">
        <f t="shared" si="0"/>
        <v>14.875</v>
      </c>
      <c r="F11" s="177">
        <f t="shared" si="1"/>
        <v>8</v>
      </c>
      <c r="G11" s="308">
        <v>10.875</v>
      </c>
      <c r="H11" s="316">
        <v>8</v>
      </c>
      <c r="I11" s="196">
        <f t="shared" si="2"/>
        <v>4</v>
      </c>
      <c r="J11" s="292"/>
      <c r="K11" s="196" t="str">
        <f t="shared" si="3"/>
        <v/>
      </c>
      <c r="L11" s="292"/>
      <c r="M11" s="196" t="str">
        <f t="shared" si="4"/>
        <v/>
      </c>
      <c r="N11" s="292"/>
      <c r="O11" s="196" t="str">
        <f t="shared" si="5"/>
        <v/>
      </c>
      <c r="P11" s="292"/>
      <c r="Q11" s="196" t="str">
        <f t="shared" si="6"/>
        <v/>
      </c>
      <c r="R11" s="292"/>
      <c r="S11" s="196" t="str">
        <f t="shared" si="7"/>
        <v/>
      </c>
      <c r="T11" s="292"/>
      <c r="U11" s="175" t="str">
        <f t="shared" si="8"/>
        <v/>
      </c>
      <c r="V11" s="292"/>
      <c r="W11" s="196" t="str">
        <f t="shared" si="9"/>
        <v/>
      </c>
      <c r="X11" s="292"/>
      <c r="Y11" s="196" t="str">
        <f t="shared" si="10"/>
        <v/>
      </c>
    </row>
    <row r="12" spans="1:25" s="171" customFormat="1" ht="15.95" customHeight="1" x14ac:dyDescent="0.15">
      <c r="A12" s="170">
        <v>9</v>
      </c>
      <c r="B12" s="172" t="s">
        <v>62</v>
      </c>
      <c r="C12" s="289">
        <v>2</v>
      </c>
      <c r="D12" s="173" t="s">
        <v>48</v>
      </c>
      <c r="E12" s="290">
        <f t="shared" si="0"/>
        <v>13.5</v>
      </c>
      <c r="F12" s="177">
        <f t="shared" si="1"/>
        <v>9</v>
      </c>
      <c r="G12" s="308">
        <v>7.5</v>
      </c>
      <c r="H12" s="316">
        <v>4</v>
      </c>
      <c r="I12" s="196">
        <f t="shared" si="2"/>
        <v>6</v>
      </c>
      <c r="J12" s="292"/>
      <c r="K12" s="196" t="str">
        <f t="shared" si="3"/>
        <v/>
      </c>
      <c r="L12" s="292"/>
      <c r="M12" s="196" t="str">
        <f t="shared" si="4"/>
        <v/>
      </c>
      <c r="N12" s="292"/>
      <c r="O12" s="196" t="str">
        <f t="shared" si="5"/>
        <v/>
      </c>
      <c r="P12" s="292"/>
      <c r="Q12" s="196" t="str">
        <f t="shared" si="6"/>
        <v/>
      </c>
      <c r="R12" s="292"/>
      <c r="S12" s="196" t="str">
        <f t="shared" si="7"/>
        <v/>
      </c>
      <c r="T12" s="292"/>
      <c r="U12" s="175" t="str">
        <f t="shared" si="8"/>
        <v/>
      </c>
      <c r="V12" s="292"/>
      <c r="W12" s="196" t="str">
        <f t="shared" si="9"/>
        <v/>
      </c>
      <c r="X12" s="292"/>
      <c r="Y12" s="196" t="str">
        <f t="shared" si="10"/>
        <v/>
      </c>
    </row>
    <row r="13" spans="1:25" s="171" customFormat="1" ht="15.95" customHeight="1" x14ac:dyDescent="0.15">
      <c r="A13" s="170">
        <v>10</v>
      </c>
      <c r="B13" s="172" t="s">
        <v>140</v>
      </c>
      <c r="C13" s="289">
        <v>2</v>
      </c>
      <c r="D13" s="173" t="s">
        <v>48</v>
      </c>
      <c r="E13" s="290">
        <f t="shared" si="0"/>
        <v>11.5</v>
      </c>
      <c r="F13" s="177">
        <f t="shared" si="1"/>
        <v>10</v>
      </c>
      <c r="G13" s="308">
        <v>5.5</v>
      </c>
      <c r="H13" s="316">
        <v>4</v>
      </c>
      <c r="I13" s="196">
        <f t="shared" si="2"/>
        <v>6</v>
      </c>
      <c r="J13" s="292"/>
      <c r="K13" s="196" t="str">
        <f t="shared" si="3"/>
        <v/>
      </c>
      <c r="L13" s="292"/>
      <c r="M13" s="196" t="str">
        <f t="shared" si="4"/>
        <v/>
      </c>
      <c r="N13" s="292"/>
      <c r="O13" s="196" t="str">
        <f t="shared" si="5"/>
        <v/>
      </c>
      <c r="P13" s="292"/>
      <c r="Q13" s="196" t="str">
        <f t="shared" si="6"/>
        <v/>
      </c>
      <c r="R13" s="292"/>
      <c r="S13" s="196" t="str">
        <f t="shared" si="7"/>
        <v/>
      </c>
      <c r="T13" s="292"/>
      <c r="U13" s="175" t="str">
        <f t="shared" si="8"/>
        <v/>
      </c>
      <c r="V13" s="292"/>
      <c r="W13" s="196" t="str">
        <f t="shared" si="9"/>
        <v/>
      </c>
      <c r="X13" s="292"/>
      <c r="Y13" s="196" t="str">
        <f t="shared" si="10"/>
        <v/>
      </c>
    </row>
    <row r="14" spans="1:25" s="171" customFormat="1" ht="15.95" customHeight="1" x14ac:dyDescent="0.15">
      <c r="A14" s="170">
        <v>11</v>
      </c>
      <c r="B14" s="172" t="s">
        <v>61</v>
      </c>
      <c r="C14" s="289">
        <v>3</v>
      </c>
      <c r="D14" s="173" t="s">
        <v>35</v>
      </c>
      <c r="E14" s="290">
        <f t="shared" si="0"/>
        <v>11.375</v>
      </c>
      <c r="F14" s="177">
        <f t="shared" si="1"/>
        <v>11</v>
      </c>
      <c r="G14" s="308">
        <v>7.375</v>
      </c>
      <c r="H14" s="316">
        <v>8</v>
      </c>
      <c r="I14" s="196">
        <f t="shared" si="2"/>
        <v>4</v>
      </c>
      <c r="J14" s="292"/>
      <c r="K14" s="196" t="str">
        <f t="shared" si="3"/>
        <v/>
      </c>
      <c r="L14" s="292"/>
      <c r="M14" s="196" t="str">
        <f t="shared" si="4"/>
        <v/>
      </c>
      <c r="N14" s="292"/>
      <c r="O14" s="196" t="str">
        <f t="shared" si="5"/>
        <v/>
      </c>
      <c r="P14" s="292"/>
      <c r="Q14" s="196" t="str">
        <f t="shared" si="6"/>
        <v/>
      </c>
      <c r="R14" s="292"/>
      <c r="S14" s="196" t="str">
        <f t="shared" si="7"/>
        <v/>
      </c>
      <c r="T14" s="292"/>
      <c r="U14" s="175" t="str">
        <f t="shared" si="8"/>
        <v/>
      </c>
      <c r="V14" s="292"/>
      <c r="W14" s="196" t="str">
        <f t="shared" si="9"/>
        <v/>
      </c>
      <c r="X14" s="292"/>
      <c r="Y14" s="196" t="str">
        <f t="shared" si="10"/>
        <v/>
      </c>
    </row>
    <row r="15" spans="1:25" s="171" customFormat="1" ht="15.95" customHeight="1" x14ac:dyDescent="0.15">
      <c r="A15" s="170">
        <v>12</v>
      </c>
      <c r="B15" s="172" t="s">
        <v>59</v>
      </c>
      <c r="C15" s="289">
        <v>3</v>
      </c>
      <c r="D15" s="173" t="s">
        <v>35</v>
      </c>
      <c r="E15" s="290">
        <f t="shared" si="0"/>
        <v>11.375</v>
      </c>
      <c r="F15" s="177">
        <f t="shared" si="1"/>
        <v>11</v>
      </c>
      <c r="G15" s="308">
        <v>7.375</v>
      </c>
      <c r="H15" s="316">
        <v>8</v>
      </c>
      <c r="I15" s="196">
        <f t="shared" si="2"/>
        <v>4</v>
      </c>
      <c r="J15" s="292"/>
      <c r="K15" s="196" t="str">
        <f t="shared" si="3"/>
        <v/>
      </c>
      <c r="L15" s="292"/>
      <c r="M15" s="196" t="str">
        <f t="shared" si="4"/>
        <v/>
      </c>
      <c r="N15" s="292"/>
      <c r="O15" s="196" t="str">
        <f t="shared" si="5"/>
        <v/>
      </c>
      <c r="P15" s="292"/>
      <c r="Q15" s="196" t="str">
        <f t="shared" si="6"/>
        <v/>
      </c>
      <c r="R15" s="292"/>
      <c r="S15" s="196" t="str">
        <f t="shared" si="7"/>
        <v/>
      </c>
      <c r="T15" s="292"/>
      <c r="U15" s="175" t="str">
        <f t="shared" si="8"/>
        <v/>
      </c>
      <c r="V15" s="292"/>
      <c r="W15" s="196" t="str">
        <f t="shared" si="9"/>
        <v/>
      </c>
      <c r="X15" s="292"/>
      <c r="Y15" s="196" t="str">
        <f t="shared" si="10"/>
        <v/>
      </c>
    </row>
    <row r="16" spans="1:25" s="171" customFormat="1" ht="15.95" customHeight="1" x14ac:dyDescent="0.15">
      <c r="A16" s="170">
        <v>13</v>
      </c>
      <c r="B16" s="172" t="s">
        <v>65</v>
      </c>
      <c r="C16" s="289">
        <v>2</v>
      </c>
      <c r="D16" s="173" t="s">
        <v>48</v>
      </c>
      <c r="E16" s="290">
        <f t="shared" si="0"/>
        <v>8.25</v>
      </c>
      <c r="F16" s="177">
        <f t="shared" si="1"/>
        <v>13</v>
      </c>
      <c r="G16" s="308">
        <v>4.25</v>
      </c>
      <c r="H16" s="316">
        <v>8</v>
      </c>
      <c r="I16" s="196">
        <f t="shared" si="2"/>
        <v>4</v>
      </c>
      <c r="J16" s="292"/>
      <c r="K16" s="196" t="str">
        <f t="shared" si="3"/>
        <v/>
      </c>
      <c r="L16" s="292"/>
      <c r="M16" s="196" t="str">
        <f t="shared" si="4"/>
        <v/>
      </c>
      <c r="N16" s="292"/>
      <c r="O16" s="196" t="str">
        <f t="shared" si="5"/>
        <v/>
      </c>
      <c r="P16" s="292"/>
      <c r="Q16" s="196" t="str">
        <f t="shared" si="6"/>
        <v/>
      </c>
      <c r="R16" s="292"/>
      <c r="S16" s="196" t="str">
        <f t="shared" si="7"/>
        <v/>
      </c>
      <c r="T16" s="292"/>
      <c r="U16" s="175" t="str">
        <f t="shared" si="8"/>
        <v/>
      </c>
      <c r="V16" s="292"/>
      <c r="W16" s="196" t="str">
        <f t="shared" si="9"/>
        <v/>
      </c>
      <c r="X16" s="292"/>
      <c r="Y16" s="196" t="str">
        <f t="shared" si="10"/>
        <v/>
      </c>
    </row>
    <row r="17" spans="1:25" s="171" customFormat="1" ht="15.95" customHeight="1" x14ac:dyDescent="0.15">
      <c r="A17" s="170">
        <v>14</v>
      </c>
      <c r="B17" s="172" t="s">
        <v>73</v>
      </c>
      <c r="C17" s="289">
        <v>3</v>
      </c>
      <c r="D17" s="173" t="s">
        <v>75</v>
      </c>
      <c r="E17" s="290">
        <f t="shared" si="0"/>
        <v>8</v>
      </c>
      <c r="F17" s="177">
        <f t="shared" si="1"/>
        <v>14</v>
      </c>
      <c r="G17" s="308">
        <v>4</v>
      </c>
      <c r="H17" s="316">
        <v>8</v>
      </c>
      <c r="I17" s="196">
        <f t="shared" si="2"/>
        <v>4</v>
      </c>
      <c r="J17" s="292"/>
      <c r="K17" s="196" t="str">
        <f t="shared" si="3"/>
        <v/>
      </c>
      <c r="L17" s="292"/>
      <c r="M17" s="196" t="str">
        <f t="shared" si="4"/>
        <v/>
      </c>
      <c r="N17" s="292"/>
      <c r="O17" s="196" t="str">
        <f t="shared" si="5"/>
        <v/>
      </c>
      <c r="P17" s="292"/>
      <c r="Q17" s="196" t="str">
        <f t="shared" si="6"/>
        <v/>
      </c>
      <c r="R17" s="292"/>
      <c r="S17" s="196" t="str">
        <f t="shared" si="7"/>
        <v/>
      </c>
      <c r="T17" s="292"/>
      <c r="U17" s="175" t="str">
        <f t="shared" si="8"/>
        <v/>
      </c>
      <c r="V17" s="292"/>
      <c r="W17" s="196" t="str">
        <f t="shared" si="9"/>
        <v/>
      </c>
      <c r="X17" s="292"/>
      <c r="Y17" s="196" t="str">
        <f t="shared" si="10"/>
        <v/>
      </c>
    </row>
    <row r="18" spans="1:25" s="171" customFormat="1" ht="15.95" customHeight="1" x14ac:dyDescent="0.15">
      <c r="A18" s="170">
        <v>15</v>
      </c>
      <c r="B18" s="172" t="s">
        <v>58</v>
      </c>
      <c r="C18" s="289">
        <v>3</v>
      </c>
      <c r="D18" s="173" t="s">
        <v>23</v>
      </c>
      <c r="E18" s="290">
        <f t="shared" si="0"/>
        <v>7.625</v>
      </c>
      <c r="F18" s="177">
        <f t="shared" si="1"/>
        <v>15</v>
      </c>
      <c r="G18" s="308">
        <v>7.625</v>
      </c>
      <c r="H18" s="316"/>
      <c r="I18" s="196" t="str">
        <f t="shared" si="2"/>
        <v/>
      </c>
      <c r="J18" s="292"/>
      <c r="K18" s="196" t="str">
        <f t="shared" si="3"/>
        <v/>
      </c>
      <c r="L18" s="292"/>
      <c r="M18" s="196" t="str">
        <f t="shared" si="4"/>
        <v/>
      </c>
      <c r="N18" s="292"/>
      <c r="O18" s="196" t="str">
        <f t="shared" si="5"/>
        <v/>
      </c>
      <c r="P18" s="292"/>
      <c r="Q18" s="196" t="str">
        <f t="shared" si="6"/>
        <v/>
      </c>
      <c r="R18" s="292"/>
      <c r="S18" s="196" t="str">
        <f t="shared" si="7"/>
        <v/>
      </c>
      <c r="T18" s="292"/>
      <c r="U18" s="175" t="str">
        <f t="shared" si="8"/>
        <v/>
      </c>
      <c r="V18" s="292"/>
      <c r="W18" s="196" t="str">
        <f t="shared" si="9"/>
        <v/>
      </c>
      <c r="X18" s="292"/>
      <c r="Y18" s="196" t="str">
        <f t="shared" si="10"/>
        <v/>
      </c>
    </row>
    <row r="19" spans="1:25" s="171" customFormat="1" ht="15.95" customHeight="1" x14ac:dyDescent="0.15">
      <c r="A19" s="170">
        <v>16</v>
      </c>
      <c r="B19" s="172" t="s">
        <v>103</v>
      </c>
      <c r="C19" s="289">
        <v>3</v>
      </c>
      <c r="D19" s="173" t="s">
        <v>75</v>
      </c>
      <c r="E19" s="290">
        <f t="shared" si="0"/>
        <v>7.125</v>
      </c>
      <c r="F19" s="177">
        <f t="shared" si="1"/>
        <v>16</v>
      </c>
      <c r="G19" s="308">
        <v>3.125</v>
      </c>
      <c r="H19" s="316">
        <v>8</v>
      </c>
      <c r="I19" s="196">
        <f t="shared" si="2"/>
        <v>4</v>
      </c>
      <c r="J19" s="292"/>
      <c r="K19" s="196" t="str">
        <f t="shared" si="3"/>
        <v/>
      </c>
      <c r="L19" s="292"/>
      <c r="M19" s="196" t="str">
        <f t="shared" si="4"/>
        <v/>
      </c>
      <c r="N19" s="292"/>
      <c r="O19" s="196" t="str">
        <f t="shared" si="5"/>
        <v/>
      </c>
      <c r="P19" s="292"/>
      <c r="Q19" s="196" t="str">
        <f t="shared" si="6"/>
        <v/>
      </c>
      <c r="R19" s="292"/>
      <c r="S19" s="196" t="str">
        <f t="shared" si="7"/>
        <v/>
      </c>
      <c r="T19" s="292"/>
      <c r="U19" s="175" t="str">
        <f t="shared" si="8"/>
        <v/>
      </c>
      <c r="V19" s="292"/>
      <c r="W19" s="196" t="str">
        <f t="shared" si="9"/>
        <v/>
      </c>
      <c r="X19" s="292"/>
      <c r="Y19" s="196" t="str">
        <f t="shared" si="10"/>
        <v/>
      </c>
    </row>
    <row r="20" spans="1:25" s="171" customFormat="1" ht="15.95" customHeight="1" x14ac:dyDescent="0.15">
      <c r="A20" s="170">
        <v>17</v>
      </c>
      <c r="B20" s="172" t="s">
        <v>191</v>
      </c>
      <c r="C20" s="289">
        <v>2</v>
      </c>
      <c r="D20" s="173" t="s">
        <v>48</v>
      </c>
      <c r="E20" s="290">
        <f t="shared" si="0"/>
        <v>6.75</v>
      </c>
      <c r="F20" s="177">
        <f t="shared" si="1"/>
        <v>17</v>
      </c>
      <c r="G20" s="308">
        <v>2.75</v>
      </c>
      <c r="H20" s="316">
        <v>8</v>
      </c>
      <c r="I20" s="196">
        <f t="shared" si="2"/>
        <v>4</v>
      </c>
      <c r="J20" s="292"/>
      <c r="K20" s="196" t="str">
        <f t="shared" si="3"/>
        <v/>
      </c>
      <c r="L20" s="292"/>
      <c r="M20" s="196" t="str">
        <f t="shared" si="4"/>
        <v/>
      </c>
      <c r="N20" s="292"/>
      <c r="O20" s="196" t="str">
        <f t="shared" si="5"/>
        <v/>
      </c>
      <c r="P20" s="292"/>
      <c r="Q20" s="196" t="str">
        <f t="shared" si="6"/>
        <v/>
      </c>
      <c r="R20" s="292"/>
      <c r="S20" s="196" t="str">
        <f t="shared" si="7"/>
        <v/>
      </c>
      <c r="T20" s="292"/>
      <c r="U20" s="175" t="str">
        <f t="shared" si="8"/>
        <v/>
      </c>
      <c r="V20" s="292"/>
      <c r="W20" s="196" t="str">
        <f t="shared" si="9"/>
        <v/>
      </c>
      <c r="X20" s="292"/>
      <c r="Y20" s="196" t="str">
        <f t="shared" si="10"/>
        <v/>
      </c>
    </row>
    <row r="21" spans="1:25" s="171" customFormat="1" ht="15.95" customHeight="1" x14ac:dyDescent="0.15">
      <c r="A21" s="170">
        <v>18</v>
      </c>
      <c r="B21" s="176" t="s">
        <v>92</v>
      </c>
      <c r="C21" s="289">
        <v>3</v>
      </c>
      <c r="D21" s="173" t="s">
        <v>48</v>
      </c>
      <c r="E21" s="290">
        <f t="shared" si="0"/>
        <v>6.375</v>
      </c>
      <c r="F21" s="177">
        <f t="shared" si="1"/>
        <v>18</v>
      </c>
      <c r="G21" s="308">
        <v>4.875</v>
      </c>
      <c r="H21" s="316">
        <v>16</v>
      </c>
      <c r="I21" s="196">
        <f t="shared" si="2"/>
        <v>1.5</v>
      </c>
      <c r="J21" s="292"/>
      <c r="K21" s="196" t="str">
        <f t="shared" si="3"/>
        <v/>
      </c>
      <c r="L21" s="292"/>
      <c r="M21" s="196" t="str">
        <f t="shared" si="4"/>
        <v/>
      </c>
      <c r="N21" s="292"/>
      <c r="O21" s="196" t="str">
        <f t="shared" si="5"/>
        <v/>
      </c>
      <c r="P21" s="292"/>
      <c r="Q21" s="196" t="str">
        <f t="shared" si="6"/>
        <v/>
      </c>
      <c r="R21" s="292"/>
      <c r="S21" s="196" t="str">
        <f t="shared" si="7"/>
        <v/>
      </c>
      <c r="T21" s="292"/>
      <c r="U21" s="175" t="str">
        <f t="shared" si="8"/>
        <v/>
      </c>
      <c r="V21" s="292"/>
      <c r="W21" s="196" t="str">
        <f t="shared" si="9"/>
        <v/>
      </c>
      <c r="X21" s="292"/>
      <c r="Y21" s="196" t="str">
        <f t="shared" si="10"/>
        <v/>
      </c>
    </row>
    <row r="22" spans="1:25" s="171" customFormat="1" ht="15.95" customHeight="1" x14ac:dyDescent="0.15">
      <c r="A22" s="170">
        <v>19</v>
      </c>
      <c r="B22" s="172" t="s">
        <v>198</v>
      </c>
      <c r="C22" s="289">
        <v>2</v>
      </c>
      <c r="D22" s="173" t="s">
        <v>199</v>
      </c>
      <c r="E22" s="290">
        <f t="shared" si="0"/>
        <v>5.25</v>
      </c>
      <c r="F22" s="177">
        <f t="shared" si="1"/>
        <v>19</v>
      </c>
      <c r="G22" s="308">
        <v>3.75</v>
      </c>
      <c r="H22" s="316">
        <v>16</v>
      </c>
      <c r="I22" s="196">
        <f t="shared" si="2"/>
        <v>1.5</v>
      </c>
      <c r="J22" s="292"/>
      <c r="K22" s="196" t="str">
        <f t="shared" si="3"/>
        <v/>
      </c>
      <c r="L22" s="292"/>
      <c r="M22" s="196" t="str">
        <f t="shared" si="4"/>
        <v/>
      </c>
      <c r="N22" s="292"/>
      <c r="O22" s="196" t="str">
        <f t="shared" si="5"/>
        <v/>
      </c>
      <c r="P22" s="292"/>
      <c r="Q22" s="196" t="str">
        <f t="shared" si="6"/>
        <v/>
      </c>
      <c r="R22" s="292"/>
      <c r="S22" s="196" t="str">
        <f t="shared" si="7"/>
        <v/>
      </c>
      <c r="T22" s="292"/>
      <c r="U22" s="175" t="str">
        <f t="shared" si="8"/>
        <v/>
      </c>
      <c r="V22" s="292"/>
      <c r="W22" s="196" t="str">
        <f t="shared" si="9"/>
        <v/>
      </c>
      <c r="X22" s="292"/>
      <c r="Y22" s="196" t="str">
        <f t="shared" si="10"/>
        <v/>
      </c>
    </row>
    <row r="23" spans="1:25" s="171" customFormat="1" ht="15.95" customHeight="1" x14ac:dyDescent="0.15">
      <c r="A23" s="170">
        <v>20</v>
      </c>
      <c r="B23" s="172" t="s">
        <v>66</v>
      </c>
      <c r="C23" s="289">
        <v>2</v>
      </c>
      <c r="D23" s="173" t="s">
        <v>22</v>
      </c>
      <c r="E23" s="290">
        <f t="shared" si="0"/>
        <v>4.5</v>
      </c>
      <c r="F23" s="177">
        <f t="shared" si="1"/>
        <v>20</v>
      </c>
      <c r="G23" s="308">
        <v>3</v>
      </c>
      <c r="H23" s="316">
        <v>16</v>
      </c>
      <c r="I23" s="196">
        <f t="shared" si="2"/>
        <v>1.5</v>
      </c>
      <c r="J23" s="292"/>
      <c r="K23" s="196" t="str">
        <f t="shared" si="3"/>
        <v/>
      </c>
      <c r="L23" s="292"/>
      <c r="M23" s="196" t="str">
        <f t="shared" si="4"/>
        <v/>
      </c>
      <c r="N23" s="292"/>
      <c r="O23" s="196" t="str">
        <f t="shared" si="5"/>
        <v/>
      </c>
      <c r="P23" s="292"/>
      <c r="Q23" s="196" t="str">
        <f t="shared" si="6"/>
        <v/>
      </c>
      <c r="R23" s="292"/>
      <c r="S23" s="196" t="str">
        <f t="shared" si="7"/>
        <v/>
      </c>
      <c r="T23" s="292"/>
      <c r="U23" s="175" t="str">
        <f t="shared" si="8"/>
        <v/>
      </c>
      <c r="V23" s="292"/>
      <c r="W23" s="196" t="str">
        <f t="shared" si="9"/>
        <v/>
      </c>
      <c r="X23" s="292"/>
      <c r="Y23" s="196" t="str">
        <f t="shared" si="10"/>
        <v/>
      </c>
    </row>
    <row r="24" spans="1:25" s="171" customFormat="1" ht="15.95" customHeight="1" x14ac:dyDescent="0.15">
      <c r="A24" s="170">
        <v>21</v>
      </c>
      <c r="B24" s="172" t="s">
        <v>60</v>
      </c>
      <c r="C24" s="289">
        <v>3</v>
      </c>
      <c r="D24" s="173" t="s">
        <v>6</v>
      </c>
      <c r="E24" s="290">
        <f t="shared" si="0"/>
        <v>4.5</v>
      </c>
      <c r="F24" s="177">
        <f t="shared" si="1"/>
        <v>20</v>
      </c>
      <c r="G24" s="308">
        <v>4.5</v>
      </c>
      <c r="H24" s="316"/>
      <c r="I24" s="196" t="str">
        <f t="shared" si="2"/>
        <v/>
      </c>
      <c r="J24" s="292"/>
      <c r="K24" s="196" t="str">
        <f t="shared" si="3"/>
        <v/>
      </c>
      <c r="L24" s="292"/>
      <c r="M24" s="196" t="str">
        <f t="shared" si="4"/>
        <v/>
      </c>
      <c r="N24" s="292"/>
      <c r="O24" s="196" t="str">
        <f t="shared" si="5"/>
        <v/>
      </c>
      <c r="P24" s="292"/>
      <c r="Q24" s="196" t="str">
        <f t="shared" si="6"/>
        <v/>
      </c>
      <c r="R24" s="292"/>
      <c r="S24" s="196" t="str">
        <f t="shared" si="7"/>
        <v/>
      </c>
      <c r="T24" s="292"/>
      <c r="U24" s="175" t="str">
        <f t="shared" si="8"/>
        <v/>
      </c>
      <c r="V24" s="292"/>
      <c r="W24" s="196" t="str">
        <f t="shared" si="9"/>
        <v/>
      </c>
      <c r="X24" s="292"/>
      <c r="Y24" s="196" t="str">
        <f t="shared" si="10"/>
        <v/>
      </c>
    </row>
    <row r="25" spans="1:25" s="171" customFormat="1" ht="15.95" customHeight="1" x14ac:dyDescent="0.15">
      <c r="A25" s="170">
        <v>22</v>
      </c>
      <c r="B25" s="172" t="s">
        <v>89</v>
      </c>
      <c r="C25" s="289">
        <v>3</v>
      </c>
      <c r="D25" s="173" t="s">
        <v>90</v>
      </c>
      <c r="E25" s="290">
        <f t="shared" si="0"/>
        <v>4.125</v>
      </c>
      <c r="F25" s="177">
        <f t="shared" si="1"/>
        <v>22</v>
      </c>
      <c r="G25" s="308">
        <v>3.375</v>
      </c>
      <c r="H25" s="316">
        <v>24</v>
      </c>
      <c r="I25" s="196">
        <f t="shared" si="2"/>
        <v>0.75</v>
      </c>
      <c r="J25" s="292"/>
      <c r="K25" s="196" t="str">
        <f t="shared" si="3"/>
        <v/>
      </c>
      <c r="L25" s="292"/>
      <c r="M25" s="196" t="str">
        <f t="shared" si="4"/>
        <v/>
      </c>
      <c r="N25" s="292"/>
      <c r="O25" s="196" t="str">
        <f t="shared" si="5"/>
        <v/>
      </c>
      <c r="P25" s="292"/>
      <c r="Q25" s="196" t="str">
        <f t="shared" si="6"/>
        <v/>
      </c>
      <c r="R25" s="292"/>
      <c r="S25" s="196" t="str">
        <f t="shared" si="7"/>
        <v/>
      </c>
      <c r="T25" s="292"/>
      <c r="U25" s="175" t="str">
        <f t="shared" si="8"/>
        <v/>
      </c>
      <c r="V25" s="292"/>
      <c r="W25" s="196" t="str">
        <f t="shared" si="9"/>
        <v/>
      </c>
      <c r="X25" s="292"/>
      <c r="Y25" s="196" t="str">
        <f t="shared" si="10"/>
        <v/>
      </c>
    </row>
    <row r="26" spans="1:25" s="171" customFormat="1" ht="15.95" customHeight="1" x14ac:dyDescent="0.15">
      <c r="A26" s="170">
        <v>23</v>
      </c>
      <c r="B26" s="172" t="s">
        <v>202</v>
      </c>
      <c r="C26" s="289">
        <v>2</v>
      </c>
      <c r="D26" s="173" t="s">
        <v>67</v>
      </c>
      <c r="E26" s="290">
        <f t="shared" si="0"/>
        <v>4</v>
      </c>
      <c r="F26" s="177">
        <f t="shared" si="1"/>
        <v>23</v>
      </c>
      <c r="G26" s="308">
        <v>2.5</v>
      </c>
      <c r="H26" s="316">
        <v>16</v>
      </c>
      <c r="I26" s="196">
        <f t="shared" si="2"/>
        <v>1.5</v>
      </c>
      <c r="J26" s="292"/>
      <c r="K26" s="196" t="str">
        <f t="shared" si="3"/>
        <v/>
      </c>
      <c r="L26" s="292"/>
      <c r="M26" s="196" t="str">
        <f t="shared" si="4"/>
        <v/>
      </c>
      <c r="N26" s="292"/>
      <c r="O26" s="196" t="str">
        <f t="shared" si="5"/>
        <v/>
      </c>
      <c r="P26" s="292"/>
      <c r="Q26" s="196" t="str">
        <f t="shared" si="6"/>
        <v/>
      </c>
      <c r="R26" s="292"/>
      <c r="S26" s="196" t="str">
        <f t="shared" si="7"/>
        <v/>
      </c>
      <c r="T26" s="292"/>
      <c r="U26" s="175" t="str">
        <f t="shared" si="8"/>
        <v/>
      </c>
      <c r="V26" s="292"/>
      <c r="W26" s="196" t="str">
        <f t="shared" si="9"/>
        <v/>
      </c>
      <c r="X26" s="292"/>
      <c r="Y26" s="196" t="str">
        <f t="shared" si="10"/>
        <v/>
      </c>
    </row>
    <row r="27" spans="1:25" s="171" customFormat="1" ht="15.95" customHeight="1" x14ac:dyDescent="0.15">
      <c r="A27" s="170">
        <v>24</v>
      </c>
      <c r="B27" s="172" t="s">
        <v>69</v>
      </c>
      <c r="C27" s="289">
        <v>2</v>
      </c>
      <c r="D27" s="173" t="s">
        <v>139</v>
      </c>
      <c r="E27" s="290">
        <f t="shared" si="0"/>
        <v>4</v>
      </c>
      <c r="F27" s="177">
        <f t="shared" si="1"/>
        <v>23</v>
      </c>
      <c r="G27" s="308">
        <v>2.5</v>
      </c>
      <c r="H27" s="316">
        <v>16</v>
      </c>
      <c r="I27" s="196">
        <f t="shared" si="2"/>
        <v>1.5</v>
      </c>
      <c r="J27" s="292"/>
      <c r="K27" s="196" t="str">
        <f t="shared" si="3"/>
        <v/>
      </c>
      <c r="L27" s="292"/>
      <c r="M27" s="196" t="str">
        <f t="shared" si="4"/>
        <v/>
      </c>
      <c r="N27" s="292"/>
      <c r="O27" s="196" t="str">
        <f t="shared" si="5"/>
        <v/>
      </c>
      <c r="P27" s="292"/>
      <c r="Q27" s="196" t="str">
        <f t="shared" si="6"/>
        <v/>
      </c>
      <c r="R27" s="292"/>
      <c r="S27" s="196" t="str">
        <f t="shared" si="7"/>
        <v/>
      </c>
      <c r="T27" s="292"/>
      <c r="U27" s="175" t="str">
        <f t="shared" si="8"/>
        <v/>
      </c>
      <c r="V27" s="292"/>
      <c r="W27" s="196" t="str">
        <f t="shared" si="9"/>
        <v/>
      </c>
      <c r="X27" s="292"/>
      <c r="Y27" s="196" t="str">
        <f t="shared" si="10"/>
        <v/>
      </c>
    </row>
    <row r="28" spans="1:25" s="171" customFormat="1" ht="15.95" customHeight="1" x14ac:dyDescent="0.15">
      <c r="A28" s="170">
        <v>25</v>
      </c>
      <c r="B28" s="172" t="s">
        <v>194</v>
      </c>
      <c r="C28" s="289">
        <v>3</v>
      </c>
      <c r="D28" s="173" t="s">
        <v>22</v>
      </c>
      <c r="E28" s="290">
        <f t="shared" si="0"/>
        <v>3.75</v>
      </c>
      <c r="F28" s="177">
        <f t="shared" si="1"/>
        <v>25</v>
      </c>
      <c r="G28" s="308">
        <v>2.25</v>
      </c>
      <c r="H28" s="316">
        <v>16</v>
      </c>
      <c r="I28" s="196">
        <f t="shared" si="2"/>
        <v>1.5</v>
      </c>
      <c r="J28" s="292"/>
      <c r="K28" s="196" t="str">
        <f t="shared" si="3"/>
        <v/>
      </c>
      <c r="L28" s="292"/>
      <c r="M28" s="196" t="str">
        <f t="shared" si="4"/>
        <v/>
      </c>
      <c r="N28" s="292"/>
      <c r="O28" s="196" t="str">
        <f t="shared" si="5"/>
        <v/>
      </c>
      <c r="P28" s="292"/>
      <c r="Q28" s="196" t="str">
        <f t="shared" si="6"/>
        <v/>
      </c>
      <c r="R28" s="292"/>
      <c r="S28" s="196" t="str">
        <f t="shared" si="7"/>
        <v/>
      </c>
      <c r="T28" s="292"/>
      <c r="U28" s="175" t="str">
        <f t="shared" si="8"/>
        <v/>
      </c>
      <c r="V28" s="292"/>
      <c r="W28" s="196" t="str">
        <f t="shared" si="9"/>
        <v/>
      </c>
      <c r="X28" s="292"/>
      <c r="Y28" s="196" t="str">
        <f t="shared" si="10"/>
        <v/>
      </c>
    </row>
    <row r="29" spans="1:25" s="171" customFormat="1" ht="15.95" customHeight="1" x14ac:dyDescent="0.15">
      <c r="A29" s="170">
        <v>26</v>
      </c>
      <c r="B29" s="172" t="s">
        <v>192</v>
      </c>
      <c r="C29" s="289">
        <v>3</v>
      </c>
      <c r="D29" s="173" t="s">
        <v>193</v>
      </c>
      <c r="E29" s="290">
        <f t="shared" si="0"/>
        <v>3.5</v>
      </c>
      <c r="F29" s="177">
        <f t="shared" si="1"/>
        <v>26</v>
      </c>
      <c r="G29" s="308">
        <v>2.75</v>
      </c>
      <c r="H29" s="316">
        <v>24</v>
      </c>
      <c r="I29" s="196">
        <f t="shared" si="2"/>
        <v>0.75</v>
      </c>
      <c r="J29" s="292"/>
      <c r="K29" s="196" t="str">
        <f t="shared" si="3"/>
        <v/>
      </c>
      <c r="L29" s="292"/>
      <c r="M29" s="196" t="str">
        <f t="shared" si="4"/>
        <v/>
      </c>
      <c r="N29" s="292"/>
      <c r="O29" s="196" t="str">
        <f t="shared" si="5"/>
        <v/>
      </c>
      <c r="P29" s="292"/>
      <c r="Q29" s="196" t="str">
        <f t="shared" si="6"/>
        <v/>
      </c>
      <c r="R29" s="292"/>
      <c r="S29" s="196" t="str">
        <f t="shared" si="7"/>
        <v/>
      </c>
      <c r="T29" s="292"/>
      <c r="U29" s="175" t="str">
        <f t="shared" si="8"/>
        <v/>
      </c>
      <c r="V29" s="292"/>
      <c r="W29" s="196" t="str">
        <f t="shared" si="9"/>
        <v/>
      </c>
      <c r="X29" s="292"/>
      <c r="Y29" s="196" t="str">
        <f t="shared" si="10"/>
        <v/>
      </c>
    </row>
    <row r="30" spans="1:25" s="171" customFormat="1" ht="15.95" customHeight="1" x14ac:dyDescent="0.15">
      <c r="A30" s="170">
        <v>27</v>
      </c>
      <c r="B30" s="172" t="s">
        <v>64</v>
      </c>
      <c r="C30" s="289">
        <v>1</v>
      </c>
      <c r="D30" s="173" t="s">
        <v>199</v>
      </c>
      <c r="E30" s="290">
        <f t="shared" si="0"/>
        <v>3.5</v>
      </c>
      <c r="F30" s="177">
        <f t="shared" si="1"/>
        <v>26</v>
      </c>
      <c r="G30" s="308">
        <v>2</v>
      </c>
      <c r="H30" s="316">
        <v>16</v>
      </c>
      <c r="I30" s="196">
        <f t="shared" si="2"/>
        <v>1.5</v>
      </c>
      <c r="J30" s="292"/>
      <c r="K30" s="196" t="str">
        <f t="shared" si="3"/>
        <v/>
      </c>
      <c r="L30" s="292"/>
      <c r="M30" s="196" t="str">
        <f t="shared" si="4"/>
        <v/>
      </c>
      <c r="N30" s="292"/>
      <c r="O30" s="196" t="str">
        <f t="shared" si="5"/>
        <v/>
      </c>
      <c r="P30" s="292"/>
      <c r="Q30" s="196" t="str">
        <f t="shared" si="6"/>
        <v/>
      </c>
      <c r="R30" s="292"/>
      <c r="S30" s="196" t="str">
        <f t="shared" si="7"/>
        <v/>
      </c>
      <c r="T30" s="292"/>
      <c r="U30" s="175" t="str">
        <f t="shared" si="8"/>
        <v/>
      </c>
      <c r="V30" s="292"/>
      <c r="W30" s="196" t="str">
        <f t="shared" si="9"/>
        <v/>
      </c>
      <c r="X30" s="292"/>
      <c r="Y30" s="196" t="str">
        <f t="shared" si="10"/>
        <v/>
      </c>
    </row>
    <row r="31" spans="1:25" s="171" customFormat="1" ht="15.95" customHeight="1" x14ac:dyDescent="0.15">
      <c r="A31" s="170">
        <v>28</v>
      </c>
      <c r="B31" s="172" t="s">
        <v>187</v>
      </c>
      <c r="C31" s="289">
        <v>3</v>
      </c>
      <c r="D31" s="173" t="s">
        <v>139</v>
      </c>
      <c r="E31" s="290">
        <f t="shared" si="0"/>
        <v>3.25</v>
      </c>
      <c r="F31" s="177">
        <f t="shared" si="1"/>
        <v>28</v>
      </c>
      <c r="G31" s="308">
        <v>1.75</v>
      </c>
      <c r="H31" s="316">
        <v>16</v>
      </c>
      <c r="I31" s="196">
        <f t="shared" si="2"/>
        <v>1.5</v>
      </c>
      <c r="J31" s="292"/>
      <c r="K31" s="196" t="str">
        <f t="shared" si="3"/>
        <v/>
      </c>
      <c r="L31" s="292"/>
      <c r="M31" s="196" t="str">
        <f t="shared" si="4"/>
        <v/>
      </c>
      <c r="N31" s="292"/>
      <c r="O31" s="196" t="str">
        <f t="shared" si="5"/>
        <v/>
      </c>
      <c r="P31" s="292"/>
      <c r="Q31" s="196" t="str">
        <f t="shared" si="6"/>
        <v/>
      </c>
      <c r="R31" s="292"/>
      <c r="S31" s="196" t="str">
        <f t="shared" si="7"/>
        <v/>
      </c>
      <c r="T31" s="292"/>
      <c r="U31" s="175" t="str">
        <f t="shared" si="8"/>
        <v/>
      </c>
      <c r="V31" s="292"/>
      <c r="W31" s="196" t="str">
        <f t="shared" si="9"/>
        <v/>
      </c>
      <c r="X31" s="292"/>
      <c r="Y31" s="196" t="str">
        <f t="shared" si="10"/>
        <v/>
      </c>
    </row>
    <row r="32" spans="1:25" s="171" customFormat="1" ht="15.95" customHeight="1" x14ac:dyDescent="0.15">
      <c r="A32" s="170">
        <v>29</v>
      </c>
      <c r="B32" s="172" t="s">
        <v>106</v>
      </c>
      <c r="C32" s="289">
        <v>3</v>
      </c>
      <c r="D32" s="173" t="s">
        <v>75</v>
      </c>
      <c r="E32" s="290">
        <f t="shared" si="0"/>
        <v>3</v>
      </c>
      <c r="F32" s="177">
        <f t="shared" si="1"/>
        <v>29</v>
      </c>
      <c r="G32" s="308">
        <v>1.5</v>
      </c>
      <c r="H32" s="316">
        <v>16</v>
      </c>
      <c r="I32" s="196">
        <f t="shared" si="2"/>
        <v>1.5</v>
      </c>
      <c r="J32" s="292"/>
      <c r="K32" s="196" t="str">
        <f t="shared" si="3"/>
        <v/>
      </c>
      <c r="L32" s="292"/>
      <c r="M32" s="196" t="str">
        <f t="shared" si="4"/>
        <v/>
      </c>
      <c r="N32" s="292"/>
      <c r="O32" s="196" t="str">
        <f t="shared" si="5"/>
        <v/>
      </c>
      <c r="P32" s="292"/>
      <c r="Q32" s="196" t="str">
        <f t="shared" si="6"/>
        <v/>
      </c>
      <c r="R32" s="292"/>
      <c r="S32" s="196" t="str">
        <f t="shared" si="7"/>
        <v/>
      </c>
      <c r="T32" s="292"/>
      <c r="U32" s="175" t="str">
        <f t="shared" si="8"/>
        <v/>
      </c>
      <c r="V32" s="292"/>
      <c r="W32" s="196" t="str">
        <f t="shared" si="9"/>
        <v/>
      </c>
      <c r="X32" s="292"/>
      <c r="Y32" s="196" t="str">
        <f t="shared" si="10"/>
        <v/>
      </c>
    </row>
    <row r="33" spans="1:25" s="171" customFormat="1" ht="15.95" customHeight="1" x14ac:dyDescent="0.15">
      <c r="A33" s="170">
        <v>30</v>
      </c>
      <c r="B33" s="172" t="s">
        <v>91</v>
      </c>
      <c r="C33" s="289">
        <v>3</v>
      </c>
      <c r="D33" s="173" t="s">
        <v>48</v>
      </c>
      <c r="E33" s="290">
        <f t="shared" si="0"/>
        <v>2.75</v>
      </c>
      <c r="F33" s="177">
        <f t="shared" si="1"/>
        <v>30</v>
      </c>
      <c r="G33" s="308">
        <v>1.25</v>
      </c>
      <c r="H33" s="316">
        <v>16</v>
      </c>
      <c r="I33" s="196">
        <f t="shared" si="2"/>
        <v>1.5</v>
      </c>
      <c r="J33" s="292"/>
      <c r="K33" s="196" t="str">
        <f t="shared" si="3"/>
        <v/>
      </c>
      <c r="L33" s="292"/>
      <c r="M33" s="196" t="str">
        <f t="shared" si="4"/>
        <v/>
      </c>
      <c r="N33" s="292"/>
      <c r="O33" s="196" t="str">
        <f t="shared" si="5"/>
        <v/>
      </c>
      <c r="P33" s="292"/>
      <c r="Q33" s="196" t="str">
        <f t="shared" si="6"/>
        <v/>
      </c>
      <c r="R33" s="292"/>
      <c r="S33" s="196" t="str">
        <f t="shared" si="7"/>
        <v/>
      </c>
      <c r="T33" s="292"/>
      <c r="U33" s="175" t="str">
        <f t="shared" si="8"/>
        <v/>
      </c>
      <c r="V33" s="292"/>
      <c r="W33" s="196" t="str">
        <f t="shared" si="9"/>
        <v/>
      </c>
      <c r="X33" s="292"/>
      <c r="Y33" s="196" t="str">
        <f t="shared" si="10"/>
        <v/>
      </c>
    </row>
    <row r="34" spans="1:25" s="171" customFormat="1" ht="15.95" customHeight="1" x14ac:dyDescent="0.15">
      <c r="A34" s="170">
        <v>31</v>
      </c>
      <c r="B34" s="172" t="s">
        <v>104</v>
      </c>
      <c r="C34" s="289">
        <v>3</v>
      </c>
      <c r="D34" s="173" t="s">
        <v>24</v>
      </c>
      <c r="E34" s="290">
        <f t="shared" si="0"/>
        <v>2.5</v>
      </c>
      <c r="F34" s="177">
        <f t="shared" si="1"/>
        <v>31</v>
      </c>
      <c r="G34" s="308">
        <v>1.75</v>
      </c>
      <c r="H34" s="316">
        <v>24</v>
      </c>
      <c r="I34" s="196">
        <f t="shared" si="2"/>
        <v>0.75</v>
      </c>
      <c r="J34" s="292"/>
      <c r="K34" s="196" t="str">
        <f t="shared" si="3"/>
        <v/>
      </c>
      <c r="L34" s="292"/>
      <c r="M34" s="196" t="str">
        <f t="shared" si="4"/>
        <v/>
      </c>
      <c r="N34" s="292"/>
      <c r="O34" s="196" t="str">
        <f t="shared" si="5"/>
        <v/>
      </c>
      <c r="P34" s="292"/>
      <c r="Q34" s="196" t="str">
        <f t="shared" si="6"/>
        <v/>
      </c>
      <c r="R34" s="292"/>
      <c r="S34" s="196" t="str">
        <f t="shared" si="7"/>
        <v/>
      </c>
      <c r="T34" s="292"/>
      <c r="U34" s="175" t="str">
        <f t="shared" si="8"/>
        <v/>
      </c>
      <c r="V34" s="292"/>
      <c r="W34" s="196" t="str">
        <f t="shared" si="9"/>
        <v/>
      </c>
      <c r="X34" s="292"/>
      <c r="Y34" s="196" t="str">
        <f t="shared" si="10"/>
        <v/>
      </c>
    </row>
    <row r="35" spans="1:25" s="171" customFormat="1" ht="15.95" customHeight="1" x14ac:dyDescent="0.15">
      <c r="A35" s="170">
        <v>32</v>
      </c>
      <c r="B35" s="172" t="s">
        <v>105</v>
      </c>
      <c r="C35" s="289">
        <v>3</v>
      </c>
      <c r="D35" s="173" t="s">
        <v>24</v>
      </c>
      <c r="E35" s="290">
        <f t="shared" si="0"/>
        <v>2.5</v>
      </c>
      <c r="F35" s="177">
        <f t="shared" si="1"/>
        <v>31</v>
      </c>
      <c r="G35" s="308">
        <v>1.75</v>
      </c>
      <c r="H35" s="316">
        <v>24</v>
      </c>
      <c r="I35" s="196">
        <f t="shared" si="2"/>
        <v>0.75</v>
      </c>
      <c r="J35" s="292"/>
      <c r="K35" s="196" t="str">
        <f t="shared" si="3"/>
        <v/>
      </c>
      <c r="L35" s="292"/>
      <c r="M35" s="196" t="str">
        <f t="shared" si="4"/>
        <v/>
      </c>
      <c r="N35" s="292"/>
      <c r="O35" s="196" t="str">
        <f t="shared" si="5"/>
        <v/>
      </c>
      <c r="P35" s="292"/>
      <c r="Q35" s="196" t="str">
        <f t="shared" si="6"/>
        <v/>
      </c>
      <c r="R35" s="292"/>
      <c r="S35" s="196" t="str">
        <f t="shared" si="7"/>
        <v/>
      </c>
      <c r="T35" s="292"/>
      <c r="U35" s="175" t="str">
        <f t="shared" si="8"/>
        <v/>
      </c>
      <c r="V35" s="292"/>
      <c r="W35" s="196" t="str">
        <f t="shared" si="9"/>
        <v/>
      </c>
      <c r="X35" s="292"/>
      <c r="Y35" s="196" t="str">
        <f t="shared" si="10"/>
        <v/>
      </c>
    </row>
    <row r="36" spans="1:25" s="171" customFormat="1" ht="15.95" customHeight="1" x14ac:dyDescent="0.15">
      <c r="A36" s="170">
        <v>33</v>
      </c>
      <c r="B36" s="172" t="s">
        <v>243</v>
      </c>
      <c r="C36" s="289">
        <v>2</v>
      </c>
      <c r="D36" s="173" t="s">
        <v>23</v>
      </c>
      <c r="E36" s="290">
        <f t="shared" ref="E36:E67" si="11">SUM(G36,I36,K36,M36,O36,Q36,S36,U36,W36,Y36)</f>
        <v>2.5</v>
      </c>
      <c r="F36" s="177">
        <f t="shared" ref="F36:F67" si="12">RANK(E36,$E$4:$E$91,0)</f>
        <v>31</v>
      </c>
      <c r="G36" s="308">
        <v>1</v>
      </c>
      <c r="H36" s="316">
        <v>16</v>
      </c>
      <c r="I36" s="196">
        <f t="shared" ref="I36:I67" si="13">IF(H36="","",VLOOKUP(H36,H$95:I$110,2))</f>
        <v>1.5</v>
      </c>
      <c r="J36" s="292"/>
      <c r="K36" s="196" t="str">
        <f t="shared" ref="K36:K67" si="14">IF(J36="","",VLOOKUP(J36,J$95:K$110,2))</f>
        <v/>
      </c>
      <c r="L36" s="292"/>
      <c r="M36" s="196" t="str">
        <f t="shared" ref="M36:M67" si="15">IF(L36="","",VLOOKUP(L36,L$95:M$110,2))</f>
        <v/>
      </c>
      <c r="N36" s="292"/>
      <c r="O36" s="196" t="str">
        <f t="shared" ref="O36:O67" si="16">IF(N36="","",VLOOKUP(N36,N$95:O$110,2))</f>
        <v/>
      </c>
      <c r="P36" s="292"/>
      <c r="Q36" s="196" t="str">
        <f t="shared" ref="Q36:Q67" si="17">IF(P36="","",VLOOKUP(P36,P$95:Q$110,2))</f>
        <v/>
      </c>
      <c r="R36" s="292"/>
      <c r="S36" s="196" t="str">
        <f t="shared" ref="S36:S67" si="18">IF(R36="","",VLOOKUP(R36,R$95:S$110,2))</f>
        <v/>
      </c>
      <c r="T36" s="292"/>
      <c r="U36" s="175" t="str">
        <f t="shared" ref="U36:U67" si="19">IF(T36="","",VLOOKUP(T36,T$95:U$109,2))</f>
        <v/>
      </c>
      <c r="V36" s="292"/>
      <c r="W36" s="196" t="str">
        <f t="shared" ref="W36:W67" si="20">IF(V36="","",VLOOKUP(V36,V$95:W$110,2))</f>
        <v/>
      </c>
      <c r="X36" s="292"/>
      <c r="Y36" s="196" t="str">
        <f t="shared" ref="Y36:Y67" si="21">IF(X36="","",VLOOKUP(X36,X$95:Y$110,2))</f>
        <v/>
      </c>
    </row>
    <row r="37" spans="1:25" s="171" customFormat="1" ht="15.95" customHeight="1" x14ac:dyDescent="0.15">
      <c r="A37" s="170">
        <v>34</v>
      </c>
      <c r="B37" s="172" t="s">
        <v>244</v>
      </c>
      <c r="C37" s="289">
        <v>2</v>
      </c>
      <c r="D37" s="173" t="s">
        <v>23</v>
      </c>
      <c r="E37" s="290">
        <f t="shared" si="11"/>
        <v>2.5</v>
      </c>
      <c r="F37" s="177">
        <f t="shared" si="12"/>
        <v>31</v>
      </c>
      <c r="G37" s="308">
        <v>1</v>
      </c>
      <c r="H37" s="316">
        <v>16</v>
      </c>
      <c r="I37" s="196">
        <f t="shared" si="13"/>
        <v>1.5</v>
      </c>
      <c r="J37" s="292"/>
      <c r="K37" s="196" t="str">
        <f t="shared" si="14"/>
        <v/>
      </c>
      <c r="L37" s="292"/>
      <c r="M37" s="196" t="str">
        <f t="shared" si="15"/>
        <v/>
      </c>
      <c r="N37" s="292"/>
      <c r="O37" s="196" t="str">
        <f t="shared" si="16"/>
        <v/>
      </c>
      <c r="P37" s="292"/>
      <c r="Q37" s="196" t="str">
        <f t="shared" si="17"/>
        <v/>
      </c>
      <c r="R37" s="292"/>
      <c r="S37" s="196" t="str">
        <f t="shared" si="18"/>
        <v/>
      </c>
      <c r="T37" s="292"/>
      <c r="U37" s="175" t="str">
        <f t="shared" si="19"/>
        <v/>
      </c>
      <c r="V37" s="292"/>
      <c r="W37" s="196" t="str">
        <f t="shared" si="20"/>
        <v/>
      </c>
      <c r="X37" s="292"/>
      <c r="Y37" s="196" t="str">
        <f t="shared" si="21"/>
        <v/>
      </c>
    </row>
    <row r="38" spans="1:25" s="171" customFormat="1" ht="15.95" customHeight="1" x14ac:dyDescent="0.15">
      <c r="A38" s="170">
        <v>35</v>
      </c>
      <c r="B38" s="172" t="s">
        <v>201</v>
      </c>
      <c r="C38" s="289">
        <v>3</v>
      </c>
      <c r="D38" s="173" t="s">
        <v>25</v>
      </c>
      <c r="E38" s="290">
        <f t="shared" si="11"/>
        <v>2.375</v>
      </c>
      <c r="F38" s="177">
        <f t="shared" si="12"/>
        <v>35</v>
      </c>
      <c r="G38" s="308">
        <v>0.875</v>
      </c>
      <c r="H38" s="316">
        <v>16</v>
      </c>
      <c r="I38" s="196">
        <f t="shared" si="13"/>
        <v>1.5</v>
      </c>
      <c r="J38" s="292"/>
      <c r="K38" s="196" t="str">
        <f t="shared" si="14"/>
        <v/>
      </c>
      <c r="L38" s="292"/>
      <c r="M38" s="196" t="str">
        <f t="shared" si="15"/>
        <v/>
      </c>
      <c r="N38" s="292"/>
      <c r="O38" s="196" t="str">
        <f t="shared" si="16"/>
        <v/>
      </c>
      <c r="P38" s="292"/>
      <c r="Q38" s="196" t="str">
        <f t="shared" si="17"/>
        <v/>
      </c>
      <c r="R38" s="292"/>
      <c r="S38" s="196" t="str">
        <f t="shared" si="18"/>
        <v/>
      </c>
      <c r="T38" s="292"/>
      <c r="U38" s="175" t="str">
        <f t="shared" si="19"/>
        <v/>
      </c>
      <c r="V38" s="292"/>
      <c r="W38" s="196" t="str">
        <f t="shared" si="20"/>
        <v/>
      </c>
      <c r="X38" s="292"/>
      <c r="Y38" s="196" t="str">
        <f t="shared" si="21"/>
        <v/>
      </c>
    </row>
    <row r="39" spans="1:25" s="171" customFormat="1" ht="15.95" customHeight="1" x14ac:dyDescent="0.15">
      <c r="A39" s="170">
        <v>36</v>
      </c>
      <c r="B39" s="172" t="s">
        <v>200</v>
      </c>
      <c r="C39" s="289">
        <v>2</v>
      </c>
      <c r="D39" s="173" t="s">
        <v>25</v>
      </c>
      <c r="E39" s="290">
        <f t="shared" si="11"/>
        <v>2.375</v>
      </c>
      <c r="F39" s="177">
        <f t="shared" si="12"/>
        <v>35</v>
      </c>
      <c r="G39" s="308">
        <v>0.875</v>
      </c>
      <c r="H39" s="316">
        <v>16</v>
      </c>
      <c r="I39" s="196">
        <f t="shared" si="13"/>
        <v>1.5</v>
      </c>
      <c r="J39" s="292"/>
      <c r="K39" s="196" t="str">
        <f t="shared" si="14"/>
        <v/>
      </c>
      <c r="L39" s="292"/>
      <c r="M39" s="196" t="str">
        <f t="shared" si="15"/>
        <v/>
      </c>
      <c r="N39" s="292"/>
      <c r="O39" s="196" t="str">
        <f t="shared" si="16"/>
        <v/>
      </c>
      <c r="P39" s="292"/>
      <c r="Q39" s="196" t="str">
        <f t="shared" si="17"/>
        <v/>
      </c>
      <c r="R39" s="292"/>
      <c r="S39" s="196" t="str">
        <f t="shared" si="18"/>
        <v/>
      </c>
      <c r="T39" s="292"/>
      <c r="U39" s="175" t="str">
        <f t="shared" si="19"/>
        <v/>
      </c>
      <c r="V39" s="292"/>
      <c r="W39" s="196" t="str">
        <f t="shared" si="20"/>
        <v/>
      </c>
      <c r="X39" s="292"/>
      <c r="Y39" s="196" t="str">
        <f t="shared" si="21"/>
        <v/>
      </c>
    </row>
    <row r="40" spans="1:25" s="171" customFormat="1" ht="15.95" customHeight="1" x14ac:dyDescent="0.15">
      <c r="A40" s="170">
        <v>37</v>
      </c>
      <c r="B40" s="172" t="s">
        <v>242</v>
      </c>
      <c r="C40" s="289">
        <v>2</v>
      </c>
      <c r="D40" s="173" t="s">
        <v>35</v>
      </c>
      <c r="E40" s="290">
        <f t="shared" si="11"/>
        <v>2.25</v>
      </c>
      <c r="F40" s="177">
        <f t="shared" si="12"/>
        <v>37</v>
      </c>
      <c r="G40" s="308">
        <v>1.5</v>
      </c>
      <c r="H40" s="316">
        <v>24</v>
      </c>
      <c r="I40" s="196">
        <f t="shared" si="13"/>
        <v>0.75</v>
      </c>
      <c r="J40" s="292"/>
      <c r="K40" s="196" t="str">
        <f t="shared" si="14"/>
        <v/>
      </c>
      <c r="L40" s="292"/>
      <c r="M40" s="196" t="str">
        <f t="shared" si="15"/>
        <v/>
      </c>
      <c r="N40" s="292"/>
      <c r="O40" s="196" t="str">
        <f t="shared" si="16"/>
        <v/>
      </c>
      <c r="P40" s="292"/>
      <c r="Q40" s="196" t="str">
        <f t="shared" si="17"/>
        <v/>
      </c>
      <c r="R40" s="292"/>
      <c r="S40" s="196" t="str">
        <f t="shared" si="18"/>
        <v/>
      </c>
      <c r="T40" s="292"/>
      <c r="U40" s="175" t="str">
        <f t="shared" si="19"/>
        <v/>
      </c>
      <c r="V40" s="292"/>
      <c r="W40" s="196" t="str">
        <f t="shared" si="20"/>
        <v/>
      </c>
      <c r="X40" s="292"/>
      <c r="Y40" s="196" t="str">
        <f t="shared" si="21"/>
        <v/>
      </c>
    </row>
    <row r="41" spans="1:25" s="171" customFormat="1" ht="15.95" customHeight="1" x14ac:dyDescent="0.15">
      <c r="A41" s="170">
        <v>38</v>
      </c>
      <c r="B41" s="172" t="s">
        <v>101</v>
      </c>
      <c r="C41" s="289">
        <v>3</v>
      </c>
      <c r="D41" s="173" t="s">
        <v>49</v>
      </c>
      <c r="E41" s="290">
        <f t="shared" si="11"/>
        <v>1.75</v>
      </c>
      <c r="F41" s="177">
        <f t="shared" si="12"/>
        <v>38</v>
      </c>
      <c r="G41" s="308">
        <v>1</v>
      </c>
      <c r="H41" s="316">
        <v>24</v>
      </c>
      <c r="I41" s="196">
        <f t="shared" si="13"/>
        <v>0.75</v>
      </c>
      <c r="J41" s="292"/>
      <c r="K41" s="196" t="str">
        <f t="shared" si="14"/>
        <v/>
      </c>
      <c r="L41" s="292"/>
      <c r="M41" s="196" t="str">
        <f t="shared" si="15"/>
        <v/>
      </c>
      <c r="N41" s="292"/>
      <c r="O41" s="196" t="str">
        <f t="shared" si="16"/>
        <v/>
      </c>
      <c r="P41" s="292"/>
      <c r="Q41" s="196" t="str">
        <f t="shared" si="17"/>
        <v/>
      </c>
      <c r="R41" s="292"/>
      <c r="S41" s="196" t="str">
        <f t="shared" si="18"/>
        <v/>
      </c>
      <c r="T41" s="292"/>
      <c r="U41" s="175" t="str">
        <f t="shared" si="19"/>
        <v/>
      </c>
      <c r="V41" s="292"/>
      <c r="W41" s="196" t="str">
        <f t="shared" si="20"/>
        <v/>
      </c>
      <c r="X41" s="292"/>
      <c r="Y41" s="196" t="str">
        <f t="shared" si="21"/>
        <v/>
      </c>
    </row>
    <row r="42" spans="1:25" s="171" customFormat="1" ht="15.95" customHeight="1" x14ac:dyDescent="0.15">
      <c r="A42" s="170">
        <v>39</v>
      </c>
      <c r="B42" s="172" t="s">
        <v>250</v>
      </c>
      <c r="C42" s="289">
        <v>3</v>
      </c>
      <c r="D42" s="173" t="s">
        <v>77</v>
      </c>
      <c r="E42" s="290">
        <f t="shared" si="11"/>
        <v>1.5625</v>
      </c>
      <c r="F42" s="177">
        <f t="shared" si="12"/>
        <v>39</v>
      </c>
      <c r="G42" s="308">
        <v>0.8125</v>
      </c>
      <c r="H42" s="316">
        <v>24</v>
      </c>
      <c r="I42" s="196">
        <f t="shared" si="13"/>
        <v>0.75</v>
      </c>
      <c r="J42" s="292"/>
      <c r="K42" s="196" t="str">
        <f t="shared" si="14"/>
        <v/>
      </c>
      <c r="L42" s="292"/>
      <c r="M42" s="196" t="str">
        <f t="shared" si="15"/>
        <v/>
      </c>
      <c r="N42" s="292"/>
      <c r="O42" s="196" t="str">
        <f t="shared" si="16"/>
        <v/>
      </c>
      <c r="P42" s="292"/>
      <c r="Q42" s="196" t="str">
        <f t="shared" si="17"/>
        <v/>
      </c>
      <c r="R42" s="292"/>
      <c r="S42" s="196" t="str">
        <f t="shared" si="18"/>
        <v/>
      </c>
      <c r="T42" s="292"/>
      <c r="U42" s="175" t="str">
        <f t="shared" si="19"/>
        <v/>
      </c>
      <c r="V42" s="292"/>
      <c r="W42" s="196" t="str">
        <f t="shared" si="20"/>
        <v/>
      </c>
      <c r="X42" s="292"/>
      <c r="Y42" s="196" t="str">
        <f t="shared" si="21"/>
        <v/>
      </c>
    </row>
    <row r="43" spans="1:25" s="171" customFormat="1" ht="15.95" customHeight="1" x14ac:dyDescent="0.15">
      <c r="A43" s="170">
        <v>40</v>
      </c>
      <c r="B43" s="172" t="s">
        <v>331</v>
      </c>
      <c r="C43" s="289">
        <v>3</v>
      </c>
      <c r="D43" s="173" t="s">
        <v>332</v>
      </c>
      <c r="E43" s="290">
        <f t="shared" si="11"/>
        <v>1.5</v>
      </c>
      <c r="F43" s="177">
        <f t="shared" si="12"/>
        <v>40</v>
      </c>
      <c r="G43" s="308">
        <v>0</v>
      </c>
      <c r="H43" s="316">
        <v>16</v>
      </c>
      <c r="I43" s="196">
        <f t="shared" si="13"/>
        <v>1.5</v>
      </c>
      <c r="J43" s="292"/>
      <c r="K43" s="196" t="str">
        <f t="shared" si="14"/>
        <v/>
      </c>
      <c r="L43" s="292"/>
      <c r="M43" s="196" t="str">
        <f t="shared" si="15"/>
        <v/>
      </c>
      <c r="N43" s="292"/>
      <c r="O43" s="196" t="str">
        <f t="shared" si="16"/>
        <v/>
      </c>
      <c r="P43" s="292"/>
      <c r="Q43" s="196" t="str">
        <f t="shared" si="17"/>
        <v/>
      </c>
      <c r="R43" s="292"/>
      <c r="S43" s="196" t="str">
        <f t="shared" si="18"/>
        <v/>
      </c>
      <c r="T43" s="292"/>
      <c r="U43" s="175" t="str">
        <f t="shared" si="19"/>
        <v/>
      </c>
      <c r="V43" s="292"/>
      <c r="W43" s="196" t="str">
        <f t="shared" si="20"/>
        <v/>
      </c>
      <c r="X43" s="292"/>
      <c r="Y43" s="196" t="str">
        <f t="shared" si="21"/>
        <v/>
      </c>
    </row>
    <row r="44" spans="1:25" s="171" customFormat="1" ht="15.95" customHeight="1" x14ac:dyDescent="0.15">
      <c r="A44" s="170">
        <v>41</v>
      </c>
      <c r="B44" s="172" t="s">
        <v>330</v>
      </c>
      <c r="C44" s="289">
        <v>1</v>
      </c>
      <c r="D44" s="173" t="s">
        <v>75</v>
      </c>
      <c r="E44" s="290">
        <f t="shared" si="11"/>
        <v>1.5</v>
      </c>
      <c r="F44" s="177">
        <f t="shared" si="12"/>
        <v>40</v>
      </c>
      <c r="G44" s="308">
        <v>0</v>
      </c>
      <c r="H44" s="316">
        <v>16</v>
      </c>
      <c r="I44" s="196">
        <f t="shared" si="13"/>
        <v>1.5</v>
      </c>
      <c r="J44" s="292"/>
      <c r="K44" s="196" t="str">
        <f t="shared" si="14"/>
        <v/>
      </c>
      <c r="L44" s="292"/>
      <c r="M44" s="196" t="str">
        <f t="shared" si="15"/>
        <v/>
      </c>
      <c r="N44" s="292"/>
      <c r="O44" s="196" t="str">
        <f t="shared" si="16"/>
        <v/>
      </c>
      <c r="P44" s="292"/>
      <c r="Q44" s="196" t="str">
        <f t="shared" si="17"/>
        <v/>
      </c>
      <c r="R44" s="292"/>
      <c r="S44" s="196" t="str">
        <f t="shared" si="18"/>
        <v/>
      </c>
      <c r="T44" s="292"/>
      <c r="U44" s="175" t="str">
        <f t="shared" si="19"/>
        <v/>
      </c>
      <c r="V44" s="292"/>
      <c r="W44" s="196" t="str">
        <f t="shared" si="20"/>
        <v/>
      </c>
      <c r="X44" s="292"/>
      <c r="Y44" s="196" t="str">
        <f t="shared" si="21"/>
        <v/>
      </c>
    </row>
    <row r="45" spans="1:25" s="171" customFormat="1" ht="15.95" customHeight="1" x14ac:dyDescent="0.15">
      <c r="A45" s="170">
        <v>42</v>
      </c>
      <c r="B45" s="172" t="s">
        <v>197</v>
      </c>
      <c r="C45" s="289">
        <v>2</v>
      </c>
      <c r="D45" s="173" t="s">
        <v>75</v>
      </c>
      <c r="E45" s="290">
        <f t="shared" si="11"/>
        <v>1.375</v>
      </c>
      <c r="F45" s="177">
        <f t="shared" si="12"/>
        <v>42</v>
      </c>
      <c r="G45" s="308">
        <v>0.625</v>
      </c>
      <c r="H45" s="316">
        <v>24</v>
      </c>
      <c r="I45" s="196">
        <f t="shared" si="13"/>
        <v>0.75</v>
      </c>
      <c r="J45" s="292"/>
      <c r="K45" s="196" t="str">
        <f t="shared" si="14"/>
        <v/>
      </c>
      <c r="L45" s="292"/>
      <c r="M45" s="196" t="str">
        <f t="shared" si="15"/>
        <v/>
      </c>
      <c r="N45" s="292"/>
      <c r="O45" s="196" t="str">
        <f t="shared" si="16"/>
        <v/>
      </c>
      <c r="P45" s="292"/>
      <c r="Q45" s="196" t="str">
        <f t="shared" si="17"/>
        <v/>
      </c>
      <c r="R45" s="292"/>
      <c r="S45" s="196" t="str">
        <f t="shared" si="18"/>
        <v/>
      </c>
      <c r="T45" s="292"/>
      <c r="U45" s="175" t="str">
        <f t="shared" si="19"/>
        <v/>
      </c>
      <c r="V45" s="292"/>
      <c r="W45" s="196" t="str">
        <f t="shared" si="20"/>
        <v/>
      </c>
      <c r="X45" s="292"/>
      <c r="Y45" s="196" t="str">
        <f t="shared" si="21"/>
        <v/>
      </c>
    </row>
    <row r="46" spans="1:25" s="171" customFormat="1" ht="15.95" customHeight="1" x14ac:dyDescent="0.15">
      <c r="A46" s="170">
        <v>43</v>
      </c>
      <c r="B46" s="172" t="s">
        <v>190</v>
      </c>
      <c r="C46" s="289">
        <v>3</v>
      </c>
      <c r="D46" s="173" t="s">
        <v>77</v>
      </c>
      <c r="E46" s="290">
        <f t="shared" si="11"/>
        <v>1.375</v>
      </c>
      <c r="F46" s="177">
        <f t="shared" si="12"/>
        <v>42</v>
      </c>
      <c r="G46" s="308">
        <v>0.625</v>
      </c>
      <c r="H46" s="316">
        <v>24</v>
      </c>
      <c r="I46" s="196">
        <f t="shared" si="13"/>
        <v>0.75</v>
      </c>
      <c r="J46" s="292"/>
      <c r="K46" s="196" t="str">
        <f t="shared" si="14"/>
        <v/>
      </c>
      <c r="L46" s="292"/>
      <c r="M46" s="196" t="str">
        <f t="shared" si="15"/>
        <v/>
      </c>
      <c r="N46" s="292"/>
      <c r="O46" s="196" t="str">
        <f t="shared" si="16"/>
        <v/>
      </c>
      <c r="P46" s="292"/>
      <c r="Q46" s="196" t="str">
        <f t="shared" si="17"/>
        <v/>
      </c>
      <c r="R46" s="292"/>
      <c r="S46" s="196" t="str">
        <f t="shared" si="18"/>
        <v/>
      </c>
      <c r="T46" s="292"/>
      <c r="U46" s="175" t="str">
        <f t="shared" si="19"/>
        <v/>
      </c>
      <c r="V46" s="292"/>
      <c r="W46" s="196" t="str">
        <f t="shared" si="20"/>
        <v/>
      </c>
      <c r="X46" s="292"/>
      <c r="Y46" s="196" t="str">
        <f t="shared" si="21"/>
        <v/>
      </c>
    </row>
    <row r="47" spans="1:25" s="171" customFormat="1" ht="15.95" customHeight="1" x14ac:dyDescent="0.15">
      <c r="A47" s="170">
        <v>44</v>
      </c>
      <c r="B47" s="172" t="s">
        <v>151</v>
      </c>
      <c r="C47" s="289">
        <v>2</v>
      </c>
      <c r="D47" s="173" t="s">
        <v>75</v>
      </c>
      <c r="E47" s="290">
        <f t="shared" si="11"/>
        <v>1.25</v>
      </c>
      <c r="F47" s="177">
        <f t="shared" si="12"/>
        <v>44</v>
      </c>
      <c r="G47" s="308">
        <v>0.5</v>
      </c>
      <c r="H47" s="316">
        <v>24</v>
      </c>
      <c r="I47" s="196">
        <f t="shared" si="13"/>
        <v>0.75</v>
      </c>
      <c r="J47" s="292"/>
      <c r="K47" s="196" t="str">
        <f t="shared" si="14"/>
        <v/>
      </c>
      <c r="L47" s="292"/>
      <c r="M47" s="196" t="str">
        <f t="shared" si="15"/>
        <v/>
      </c>
      <c r="N47" s="292"/>
      <c r="O47" s="196" t="str">
        <f t="shared" si="16"/>
        <v/>
      </c>
      <c r="P47" s="292"/>
      <c r="Q47" s="196" t="str">
        <f t="shared" si="17"/>
        <v/>
      </c>
      <c r="R47" s="292"/>
      <c r="S47" s="196" t="str">
        <f t="shared" si="18"/>
        <v/>
      </c>
      <c r="T47" s="292"/>
      <c r="U47" s="175" t="str">
        <f t="shared" si="19"/>
        <v/>
      </c>
      <c r="V47" s="292"/>
      <c r="W47" s="196" t="str">
        <f t="shared" si="20"/>
        <v/>
      </c>
      <c r="X47" s="292"/>
      <c r="Y47" s="196" t="str">
        <f t="shared" si="21"/>
        <v/>
      </c>
    </row>
    <row r="48" spans="1:25" s="171" customFormat="1" ht="15.95" customHeight="1" x14ac:dyDescent="0.15">
      <c r="A48" s="170">
        <v>45</v>
      </c>
      <c r="B48" s="172" t="s">
        <v>248</v>
      </c>
      <c r="C48" s="289">
        <v>2</v>
      </c>
      <c r="D48" s="173" t="s">
        <v>23</v>
      </c>
      <c r="E48" s="290">
        <f t="shared" si="11"/>
        <v>1</v>
      </c>
      <c r="F48" s="177">
        <f t="shared" si="12"/>
        <v>45</v>
      </c>
      <c r="G48" s="308">
        <v>1</v>
      </c>
      <c r="H48" s="316"/>
      <c r="I48" s="196" t="str">
        <f t="shared" si="13"/>
        <v/>
      </c>
      <c r="J48" s="292"/>
      <c r="K48" s="196" t="str">
        <f t="shared" si="14"/>
        <v/>
      </c>
      <c r="L48" s="292"/>
      <c r="M48" s="196" t="str">
        <f t="shared" si="15"/>
        <v/>
      </c>
      <c r="N48" s="292"/>
      <c r="O48" s="196" t="str">
        <f t="shared" si="16"/>
        <v/>
      </c>
      <c r="P48" s="292"/>
      <c r="Q48" s="196" t="str">
        <f t="shared" si="17"/>
        <v/>
      </c>
      <c r="R48" s="292"/>
      <c r="S48" s="196" t="str">
        <f t="shared" si="18"/>
        <v/>
      </c>
      <c r="T48" s="292"/>
      <c r="U48" s="175" t="str">
        <f t="shared" si="19"/>
        <v/>
      </c>
      <c r="V48" s="292"/>
      <c r="W48" s="196" t="str">
        <f t="shared" si="20"/>
        <v/>
      </c>
      <c r="X48" s="292"/>
      <c r="Y48" s="196" t="str">
        <f t="shared" si="21"/>
        <v/>
      </c>
    </row>
    <row r="49" spans="1:25" s="171" customFormat="1" ht="15.95" customHeight="1" x14ac:dyDescent="0.15">
      <c r="A49" s="170">
        <v>46</v>
      </c>
      <c r="B49" s="172" t="s">
        <v>249</v>
      </c>
      <c r="C49" s="289">
        <v>2</v>
      </c>
      <c r="D49" s="173" t="s">
        <v>23</v>
      </c>
      <c r="E49" s="290">
        <f t="shared" si="11"/>
        <v>1</v>
      </c>
      <c r="F49" s="177">
        <f t="shared" si="12"/>
        <v>45</v>
      </c>
      <c r="G49" s="308">
        <v>1</v>
      </c>
      <c r="H49" s="316"/>
      <c r="I49" s="196" t="str">
        <f t="shared" si="13"/>
        <v/>
      </c>
      <c r="J49" s="292"/>
      <c r="K49" s="196" t="str">
        <f t="shared" si="14"/>
        <v/>
      </c>
      <c r="L49" s="292"/>
      <c r="M49" s="196" t="str">
        <f t="shared" si="15"/>
        <v/>
      </c>
      <c r="N49" s="292"/>
      <c r="O49" s="196" t="str">
        <f t="shared" si="16"/>
        <v/>
      </c>
      <c r="P49" s="292"/>
      <c r="Q49" s="196" t="str">
        <f t="shared" si="17"/>
        <v/>
      </c>
      <c r="R49" s="292"/>
      <c r="S49" s="196" t="str">
        <f t="shared" si="18"/>
        <v/>
      </c>
      <c r="T49" s="292"/>
      <c r="U49" s="175" t="str">
        <f t="shared" si="19"/>
        <v/>
      </c>
      <c r="V49" s="292"/>
      <c r="W49" s="196" t="str">
        <f t="shared" si="20"/>
        <v/>
      </c>
      <c r="X49" s="292"/>
      <c r="Y49" s="196" t="str">
        <f t="shared" si="21"/>
        <v/>
      </c>
    </row>
    <row r="50" spans="1:25" s="171" customFormat="1" ht="15.95" customHeight="1" x14ac:dyDescent="0.15">
      <c r="A50" s="170">
        <v>47</v>
      </c>
      <c r="B50" s="172" t="s">
        <v>195</v>
      </c>
      <c r="C50" s="289">
        <v>3</v>
      </c>
      <c r="D50" s="173" t="s">
        <v>196</v>
      </c>
      <c r="E50" s="290">
        <f t="shared" si="11"/>
        <v>1</v>
      </c>
      <c r="F50" s="177">
        <f t="shared" si="12"/>
        <v>45</v>
      </c>
      <c r="G50" s="308">
        <v>1</v>
      </c>
      <c r="H50" s="316"/>
      <c r="I50" s="196" t="str">
        <f t="shared" si="13"/>
        <v/>
      </c>
      <c r="J50" s="292"/>
      <c r="K50" s="196" t="str">
        <f t="shared" si="14"/>
        <v/>
      </c>
      <c r="L50" s="292"/>
      <c r="M50" s="196" t="str">
        <f t="shared" si="15"/>
        <v/>
      </c>
      <c r="N50" s="292"/>
      <c r="O50" s="196" t="str">
        <f t="shared" si="16"/>
        <v/>
      </c>
      <c r="P50" s="292"/>
      <c r="Q50" s="196" t="str">
        <f t="shared" si="17"/>
        <v/>
      </c>
      <c r="R50" s="292"/>
      <c r="S50" s="196" t="str">
        <f t="shared" si="18"/>
        <v/>
      </c>
      <c r="T50" s="292"/>
      <c r="U50" s="175" t="str">
        <f t="shared" si="19"/>
        <v/>
      </c>
      <c r="V50" s="292"/>
      <c r="W50" s="196" t="str">
        <f t="shared" si="20"/>
        <v/>
      </c>
      <c r="X50" s="292"/>
      <c r="Y50" s="196" t="str">
        <f t="shared" si="21"/>
        <v/>
      </c>
    </row>
    <row r="51" spans="1:25" s="171" customFormat="1" ht="15.95" customHeight="1" x14ac:dyDescent="0.15">
      <c r="A51" s="170">
        <v>48</v>
      </c>
      <c r="B51" s="172" t="s">
        <v>161</v>
      </c>
      <c r="C51" s="289">
        <v>3</v>
      </c>
      <c r="D51" s="173" t="s">
        <v>25</v>
      </c>
      <c r="E51" s="290">
        <f t="shared" si="11"/>
        <v>0.875</v>
      </c>
      <c r="F51" s="177">
        <f t="shared" si="12"/>
        <v>48</v>
      </c>
      <c r="G51" s="308">
        <v>0.875</v>
      </c>
      <c r="H51" s="316"/>
      <c r="I51" s="196" t="str">
        <f t="shared" si="13"/>
        <v/>
      </c>
      <c r="J51" s="292"/>
      <c r="K51" s="196" t="str">
        <f t="shared" si="14"/>
        <v/>
      </c>
      <c r="L51" s="292"/>
      <c r="M51" s="196" t="str">
        <f t="shared" si="15"/>
        <v/>
      </c>
      <c r="N51" s="292"/>
      <c r="O51" s="196" t="str">
        <f t="shared" si="16"/>
        <v/>
      </c>
      <c r="P51" s="292"/>
      <c r="Q51" s="196" t="str">
        <f t="shared" si="17"/>
        <v/>
      </c>
      <c r="R51" s="292"/>
      <c r="S51" s="196" t="str">
        <f t="shared" si="18"/>
        <v/>
      </c>
      <c r="T51" s="292"/>
      <c r="U51" s="175" t="str">
        <f t="shared" si="19"/>
        <v/>
      </c>
      <c r="V51" s="292"/>
      <c r="W51" s="196" t="str">
        <f t="shared" si="20"/>
        <v/>
      </c>
      <c r="X51" s="292"/>
      <c r="Y51" s="196" t="str">
        <f t="shared" si="21"/>
        <v/>
      </c>
    </row>
    <row r="52" spans="1:25" s="171" customFormat="1" ht="15.95" customHeight="1" x14ac:dyDescent="0.15">
      <c r="A52" s="170">
        <v>49</v>
      </c>
      <c r="B52" s="172" t="s">
        <v>155</v>
      </c>
      <c r="C52" s="289">
        <v>3</v>
      </c>
      <c r="D52" s="173" t="s">
        <v>25</v>
      </c>
      <c r="E52" s="290">
        <f t="shared" si="11"/>
        <v>0.875</v>
      </c>
      <c r="F52" s="177">
        <f t="shared" si="12"/>
        <v>48</v>
      </c>
      <c r="G52" s="308">
        <v>0.875</v>
      </c>
      <c r="H52" s="316"/>
      <c r="I52" s="196" t="str">
        <f t="shared" si="13"/>
        <v/>
      </c>
      <c r="J52" s="292"/>
      <c r="K52" s="196" t="str">
        <f t="shared" si="14"/>
        <v/>
      </c>
      <c r="L52" s="292"/>
      <c r="M52" s="196" t="str">
        <f t="shared" si="15"/>
        <v/>
      </c>
      <c r="N52" s="292"/>
      <c r="O52" s="196" t="str">
        <f t="shared" si="16"/>
        <v/>
      </c>
      <c r="P52" s="292"/>
      <c r="Q52" s="196" t="str">
        <f t="shared" si="17"/>
        <v/>
      </c>
      <c r="R52" s="292"/>
      <c r="S52" s="196" t="str">
        <f t="shared" si="18"/>
        <v/>
      </c>
      <c r="T52" s="292"/>
      <c r="U52" s="175" t="str">
        <f t="shared" si="19"/>
        <v/>
      </c>
      <c r="V52" s="292"/>
      <c r="W52" s="196" t="str">
        <f t="shared" si="20"/>
        <v/>
      </c>
      <c r="X52" s="292"/>
      <c r="Y52" s="196" t="str">
        <f t="shared" si="21"/>
        <v/>
      </c>
    </row>
    <row r="53" spans="1:25" s="171" customFormat="1" ht="15.95" customHeight="1" x14ac:dyDescent="0.15">
      <c r="A53" s="170">
        <v>50</v>
      </c>
      <c r="B53" s="172" t="s">
        <v>210</v>
      </c>
      <c r="C53" s="289">
        <v>2</v>
      </c>
      <c r="D53" s="173" t="s">
        <v>49</v>
      </c>
      <c r="E53" s="290">
        <f t="shared" si="11"/>
        <v>0.875</v>
      </c>
      <c r="F53" s="177">
        <f t="shared" si="12"/>
        <v>48</v>
      </c>
      <c r="G53" s="308">
        <v>0.875</v>
      </c>
      <c r="H53" s="316"/>
      <c r="I53" s="196" t="str">
        <f t="shared" si="13"/>
        <v/>
      </c>
      <c r="J53" s="292"/>
      <c r="K53" s="196" t="str">
        <f t="shared" si="14"/>
        <v/>
      </c>
      <c r="L53" s="292"/>
      <c r="M53" s="196" t="str">
        <f t="shared" si="15"/>
        <v/>
      </c>
      <c r="N53" s="292"/>
      <c r="O53" s="196" t="str">
        <f t="shared" si="16"/>
        <v/>
      </c>
      <c r="P53" s="292"/>
      <c r="Q53" s="196" t="str">
        <f t="shared" si="17"/>
        <v/>
      </c>
      <c r="R53" s="292"/>
      <c r="S53" s="196" t="str">
        <f t="shared" si="18"/>
        <v/>
      </c>
      <c r="T53" s="292"/>
      <c r="U53" s="175" t="str">
        <f t="shared" si="19"/>
        <v/>
      </c>
      <c r="V53" s="292"/>
      <c r="W53" s="196" t="str">
        <f t="shared" si="20"/>
        <v/>
      </c>
      <c r="X53" s="292"/>
      <c r="Y53" s="196" t="str">
        <f t="shared" si="21"/>
        <v/>
      </c>
    </row>
    <row r="54" spans="1:25" s="171" customFormat="1" ht="15.95" customHeight="1" x14ac:dyDescent="0.15">
      <c r="A54" s="170">
        <v>51</v>
      </c>
      <c r="B54" s="172" t="s">
        <v>333</v>
      </c>
      <c r="C54" s="289">
        <v>2</v>
      </c>
      <c r="D54" s="173" t="s">
        <v>334</v>
      </c>
      <c r="E54" s="290">
        <f t="shared" si="11"/>
        <v>0.75</v>
      </c>
      <c r="F54" s="177">
        <f t="shared" si="12"/>
        <v>51</v>
      </c>
      <c r="G54" s="308">
        <v>0</v>
      </c>
      <c r="H54" s="316">
        <v>24</v>
      </c>
      <c r="I54" s="196">
        <f t="shared" si="13"/>
        <v>0.75</v>
      </c>
      <c r="J54" s="292"/>
      <c r="K54" s="196" t="str">
        <f t="shared" si="14"/>
        <v/>
      </c>
      <c r="L54" s="292"/>
      <c r="M54" s="196" t="str">
        <f t="shared" si="15"/>
        <v/>
      </c>
      <c r="N54" s="292"/>
      <c r="O54" s="196" t="str">
        <f t="shared" si="16"/>
        <v/>
      </c>
      <c r="P54" s="292"/>
      <c r="Q54" s="196" t="str">
        <f t="shared" si="17"/>
        <v/>
      </c>
      <c r="R54" s="292"/>
      <c r="S54" s="196" t="str">
        <f t="shared" si="18"/>
        <v/>
      </c>
      <c r="T54" s="292"/>
      <c r="U54" s="175" t="str">
        <f t="shared" si="19"/>
        <v/>
      </c>
      <c r="V54" s="292"/>
      <c r="W54" s="196" t="str">
        <f t="shared" si="20"/>
        <v/>
      </c>
      <c r="X54" s="292"/>
      <c r="Y54" s="196" t="str">
        <f t="shared" si="21"/>
        <v/>
      </c>
    </row>
    <row r="55" spans="1:25" s="171" customFormat="1" ht="15.95" customHeight="1" x14ac:dyDescent="0.15">
      <c r="A55" s="170">
        <v>52</v>
      </c>
      <c r="B55" s="172" t="s">
        <v>335</v>
      </c>
      <c r="C55" s="289">
        <v>3</v>
      </c>
      <c r="D55" s="173" t="s">
        <v>336</v>
      </c>
      <c r="E55" s="290">
        <f t="shared" si="11"/>
        <v>0.75</v>
      </c>
      <c r="F55" s="177">
        <f t="shared" si="12"/>
        <v>51</v>
      </c>
      <c r="G55" s="308">
        <v>0</v>
      </c>
      <c r="H55" s="316">
        <v>24</v>
      </c>
      <c r="I55" s="196">
        <f t="shared" si="13"/>
        <v>0.75</v>
      </c>
      <c r="J55" s="292"/>
      <c r="K55" s="196" t="str">
        <f t="shared" si="14"/>
        <v/>
      </c>
      <c r="L55" s="292"/>
      <c r="M55" s="196" t="str">
        <f t="shared" si="15"/>
        <v/>
      </c>
      <c r="N55" s="292"/>
      <c r="O55" s="196" t="str">
        <f t="shared" si="16"/>
        <v/>
      </c>
      <c r="P55" s="292"/>
      <c r="Q55" s="196" t="str">
        <f t="shared" si="17"/>
        <v/>
      </c>
      <c r="R55" s="292"/>
      <c r="S55" s="196" t="str">
        <f t="shared" si="18"/>
        <v/>
      </c>
      <c r="T55" s="292"/>
      <c r="U55" s="175" t="str">
        <f t="shared" si="19"/>
        <v/>
      </c>
      <c r="V55" s="292"/>
      <c r="W55" s="196" t="str">
        <f t="shared" si="20"/>
        <v/>
      </c>
      <c r="X55" s="292"/>
      <c r="Y55" s="196" t="str">
        <f t="shared" si="21"/>
        <v/>
      </c>
    </row>
    <row r="56" spans="1:25" s="171" customFormat="1" ht="15.95" customHeight="1" x14ac:dyDescent="0.15">
      <c r="A56" s="170">
        <v>53</v>
      </c>
      <c r="B56" s="172" t="s">
        <v>203</v>
      </c>
      <c r="C56" s="289">
        <v>3</v>
      </c>
      <c r="D56" s="173" t="s">
        <v>67</v>
      </c>
      <c r="E56" s="290">
        <f t="shared" si="11"/>
        <v>0.75</v>
      </c>
      <c r="F56" s="177">
        <f t="shared" si="12"/>
        <v>51</v>
      </c>
      <c r="G56" s="308">
        <v>0.75</v>
      </c>
      <c r="H56" s="316"/>
      <c r="I56" s="196" t="str">
        <f t="shared" si="13"/>
        <v/>
      </c>
      <c r="J56" s="292"/>
      <c r="K56" s="196" t="str">
        <f t="shared" si="14"/>
        <v/>
      </c>
      <c r="L56" s="292"/>
      <c r="M56" s="196" t="str">
        <f t="shared" si="15"/>
        <v/>
      </c>
      <c r="N56" s="292"/>
      <c r="O56" s="196" t="str">
        <f t="shared" si="16"/>
        <v/>
      </c>
      <c r="P56" s="292"/>
      <c r="Q56" s="196" t="str">
        <f t="shared" si="17"/>
        <v/>
      </c>
      <c r="R56" s="292"/>
      <c r="S56" s="196" t="str">
        <f t="shared" si="18"/>
        <v/>
      </c>
      <c r="T56" s="292"/>
      <c r="U56" s="175" t="str">
        <f t="shared" si="19"/>
        <v/>
      </c>
      <c r="V56" s="292"/>
      <c r="W56" s="196" t="str">
        <f t="shared" si="20"/>
        <v/>
      </c>
      <c r="X56" s="292"/>
      <c r="Y56" s="196" t="str">
        <f t="shared" si="21"/>
        <v/>
      </c>
    </row>
    <row r="57" spans="1:25" s="171" customFormat="1" ht="15.95" customHeight="1" x14ac:dyDescent="0.15">
      <c r="A57" s="170">
        <v>54</v>
      </c>
      <c r="B57" s="172" t="s">
        <v>188</v>
      </c>
      <c r="C57" s="289">
        <v>3</v>
      </c>
      <c r="D57" s="173" t="s">
        <v>24</v>
      </c>
      <c r="E57" s="290">
        <f t="shared" si="11"/>
        <v>0.75</v>
      </c>
      <c r="F57" s="177">
        <f t="shared" si="12"/>
        <v>51</v>
      </c>
      <c r="G57" s="308">
        <v>0.75</v>
      </c>
      <c r="H57" s="316"/>
      <c r="I57" s="196" t="str">
        <f t="shared" si="13"/>
        <v/>
      </c>
      <c r="J57" s="292"/>
      <c r="K57" s="196" t="str">
        <f t="shared" si="14"/>
        <v/>
      </c>
      <c r="L57" s="292"/>
      <c r="M57" s="196" t="str">
        <f t="shared" si="15"/>
        <v/>
      </c>
      <c r="N57" s="292"/>
      <c r="O57" s="196" t="str">
        <f t="shared" si="16"/>
        <v/>
      </c>
      <c r="P57" s="292"/>
      <c r="Q57" s="196" t="str">
        <f t="shared" si="17"/>
        <v/>
      </c>
      <c r="R57" s="292"/>
      <c r="S57" s="196" t="str">
        <f t="shared" si="18"/>
        <v/>
      </c>
      <c r="T57" s="292"/>
      <c r="U57" s="175" t="str">
        <f t="shared" si="19"/>
        <v/>
      </c>
      <c r="V57" s="292"/>
      <c r="W57" s="196" t="str">
        <f t="shared" si="20"/>
        <v/>
      </c>
      <c r="X57" s="292"/>
      <c r="Y57" s="196" t="str">
        <f t="shared" si="21"/>
        <v/>
      </c>
    </row>
    <row r="58" spans="1:25" s="171" customFormat="1" ht="15.95" customHeight="1" x14ac:dyDescent="0.15">
      <c r="A58" s="170">
        <v>55</v>
      </c>
      <c r="B58" s="172" t="s">
        <v>189</v>
      </c>
      <c r="C58" s="289">
        <v>3</v>
      </c>
      <c r="D58" s="173" t="s">
        <v>24</v>
      </c>
      <c r="E58" s="290">
        <f t="shared" si="11"/>
        <v>0.75</v>
      </c>
      <c r="F58" s="177">
        <f t="shared" si="12"/>
        <v>51</v>
      </c>
      <c r="G58" s="308">
        <v>0.75</v>
      </c>
      <c r="H58" s="316"/>
      <c r="I58" s="196" t="str">
        <f t="shared" si="13"/>
        <v/>
      </c>
      <c r="J58" s="292"/>
      <c r="K58" s="196" t="str">
        <f t="shared" si="14"/>
        <v/>
      </c>
      <c r="L58" s="292"/>
      <c r="M58" s="196" t="str">
        <f t="shared" si="15"/>
        <v/>
      </c>
      <c r="N58" s="292"/>
      <c r="O58" s="196" t="str">
        <f t="shared" si="16"/>
        <v/>
      </c>
      <c r="P58" s="292"/>
      <c r="Q58" s="196" t="str">
        <f t="shared" si="17"/>
        <v/>
      </c>
      <c r="R58" s="292"/>
      <c r="S58" s="196" t="str">
        <f t="shared" si="18"/>
        <v/>
      </c>
      <c r="T58" s="292"/>
      <c r="U58" s="175" t="str">
        <f t="shared" si="19"/>
        <v/>
      </c>
      <c r="V58" s="292"/>
      <c r="W58" s="196" t="str">
        <f t="shared" si="20"/>
        <v/>
      </c>
      <c r="X58" s="292"/>
      <c r="Y58" s="196" t="str">
        <f t="shared" si="21"/>
        <v/>
      </c>
    </row>
    <row r="59" spans="1:25" s="171" customFormat="1" ht="15.95" customHeight="1" x14ac:dyDescent="0.15">
      <c r="A59" s="170">
        <v>56</v>
      </c>
      <c r="B59" s="172" t="s">
        <v>338</v>
      </c>
      <c r="C59" s="289">
        <v>3</v>
      </c>
      <c r="D59" s="173" t="s">
        <v>75</v>
      </c>
      <c r="E59" s="290">
        <f t="shared" si="11"/>
        <v>0.75</v>
      </c>
      <c r="F59" s="177">
        <f t="shared" si="12"/>
        <v>51</v>
      </c>
      <c r="G59" s="308">
        <v>0</v>
      </c>
      <c r="H59" s="316">
        <v>24</v>
      </c>
      <c r="I59" s="196">
        <f t="shared" si="13"/>
        <v>0.75</v>
      </c>
      <c r="J59" s="292"/>
      <c r="K59" s="196" t="str">
        <f t="shared" si="14"/>
        <v/>
      </c>
      <c r="L59" s="292"/>
      <c r="M59" s="196" t="str">
        <f t="shared" si="15"/>
        <v/>
      </c>
      <c r="N59" s="292"/>
      <c r="O59" s="196" t="str">
        <f t="shared" si="16"/>
        <v/>
      </c>
      <c r="P59" s="292"/>
      <c r="Q59" s="196" t="str">
        <f t="shared" si="17"/>
        <v/>
      </c>
      <c r="R59" s="292"/>
      <c r="S59" s="196" t="str">
        <f t="shared" si="18"/>
        <v/>
      </c>
      <c r="T59" s="292"/>
      <c r="U59" s="175" t="str">
        <f t="shared" si="19"/>
        <v/>
      </c>
      <c r="V59" s="292"/>
      <c r="W59" s="196" t="str">
        <f t="shared" si="20"/>
        <v/>
      </c>
      <c r="X59" s="292"/>
      <c r="Y59" s="196" t="str">
        <f t="shared" si="21"/>
        <v/>
      </c>
    </row>
    <row r="60" spans="1:25" s="171" customFormat="1" ht="15.95" customHeight="1" x14ac:dyDescent="0.15">
      <c r="A60" s="170">
        <v>57</v>
      </c>
      <c r="B60" s="172" t="s">
        <v>337</v>
      </c>
      <c r="C60" s="289">
        <v>2</v>
      </c>
      <c r="D60" s="173" t="s">
        <v>75</v>
      </c>
      <c r="E60" s="290">
        <f t="shared" si="11"/>
        <v>0.75</v>
      </c>
      <c r="F60" s="177">
        <f t="shared" si="12"/>
        <v>51</v>
      </c>
      <c r="G60" s="308">
        <v>0</v>
      </c>
      <c r="H60" s="316">
        <v>24</v>
      </c>
      <c r="I60" s="196">
        <f t="shared" si="13"/>
        <v>0.75</v>
      </c>
      <c r="J60" s="292"/>
      <c r="K60" s="196" t="str">
        <f t="shared" si="14"/>
        <v/>
      </c>
      <c r="L60" s="292"/>
      <c r="M60" s="196" t="str">
        <f t="shared" si="15"/>
        <v/>
      </c>
      <c r="N60" s="292"/>
      <c r="O60" s="196" t="str">
        <f t="shared" si="16"/>
        <v/>
      </c>
      <c r="P60" s="292"/>
      <c r="Q60" s="196" t="str">
        <f t="shared" si="17"/>
        <v/>
      </c>
      <c r="R60" s="292"/>
      <c r="S60" s="196" t="str">
        <f t="shared" si="18"/>
        <v/>
      </c>
      <c r="T60" s="292"/>
      <c r="U60" s="175" t="str">
        <f t="shared" si="19"/>
        <v/>
      </c>
      <c r="V60" s="292"/>
      <c r="W60" s="196" t="str">
        <f t="shared" si="20"/>
        <v/>
      </c>
      <c r="X60" s="292"/>
      <c r="Y60" s="196" t="str">
        <f t="shared" si="21"/>
        <v/>
      </c>
    </row>
    <row r="61" spans="1:25" s="171" customFormat="1" ht="15.95" customHeight="1" x14ac:dyDescent="0.15">
      <c r="A61" s="170">
        <v>58</v>
      </c>
      <c r="B61" s="172" t="s">
        <v>339</v>
      </c>
      <c r="C61" s="289">
        <v>1</v>
      </c>
      <c r="D61" s="173" t="s">
        <v>77</v>
      </c>
      <c r="E61" s="290">
        <f t="shared" si="11"/>
        <v>0.75</v>
      </c>
      <c r="F61" s="177">
        <f t="shared" si="12"/>
        <v>51</v>
      </c>
      <c r="G61" s="308">
        <v>0</v>
      </c>
      <c r="H61" s="316">
        <v>24</v>
      </c>
      <c r="I61" s="196">
        <f t="shared" si="13"/>
        <v>0.75</v>
      </c>
      <c r="J61" s="292"/>
      <c r="K61" s="196" t="str">
        <f t="shared" si="14"/>
        <v/>
      </c>
      <c r="L61" s="292"/>
      <c r="M61" s="196" t="str">
        <f t="shared" si="15"/>
        <v/>
      </c>
      <c r="N61" s="292"/>
      <c r="O61" s="196" t="str">
        <f t="shared" si="16"/>
        <v/>
      </c>
      <c r="P61" s="292"/>
      <c r="Q61" s="196" t="str">
        <f t="shared" si="17"/>
        <v/>
      </c>
      <c r="R61" s="292"/>
      <c r="S61" s="196" t="str">
        <f t="shared" si="18"/>
        <v/>
      </c>
      <c r="T61" s="292"/>
      <c r="U61" s="175" t="str">
        <f t="shared" si="19"/>
        <v/>
      </c>
      <c r="V61" s="292"/>
      <c r="W61" s="196" t="str">
        <f t="shared" si="20"/>
        <v/>
      </c>
      <c r="X61" s="292"/>
      <c r="Y61" s="196" t="str">
        <f t="shared" si="21"/>
        <v/>
      </c>
    </row>
    <row r="62" spans="1:25" s="171" customFormat="1" ht="15.95" customHeight="1" x14ac:dyDescent="0.15">
      <c r="A62" s="170">
        <v>59</v>
      </c>
      <c r="B62" s="172" t="s">
        <v>340</v>
      </c>
      <c r="C62" s="289">
        <v>1</v>
      </c>
      <c r="D62" s="173" t="s">
        <v>77</v>
      </c>
      <c r="E62" s="290">
        <f t="shared" si="11"/>
        <v>0.75</v>
      </c>
      <c r="F62" s="177">
        <f t="shared" si="12"/>
        <v>51</v>
      </c>
      <c r="G62" s="308">
        <v>0</v>
      </c>
      <c r="H62" s="316">
        <v>24</v>
      </c>
      <c r="I62" s="196">
        <f t="shared" si="13"/>
        <v>0.75</v>
      </c>
      <c r="J62" s="292"/>
      <c r="K62" s="196" t="str">
        <f t="shared" si="14"/>
        <v/>
      </c>
      <c r="L62" s="292"/>
      <c r="M62" s="196" t="str">
        <f t="shared" si="15"/>
        <v/>
      </c>
      <c r="N62" s="292"/>
      <c r="O62" s="196" t="str">
        <f t="shared" si="16"/>
        <v/>
      </c>
      <c r="P62" s="292"/>
      <c r="Q62" s="196" t="str">
        <f t="shared" si="17"/>
        <v/>
      </c>
      <c r="R62" s="292"/>
      <c r="S62" s="196" t="str">
        <f t="shared" si="18"/>
        <v/>
      </c>
      <c r="T62" s="292"/>
      <c r="U62" s="175" t="str">
        <f t="shared" si="19"/>
        <v/>
      </c>
      <c r="V62" s="292"/>
      <c r="W62" s="196" t="str">
        <f t="shared" si="20"/>
        <v/>
      </c>
      <c r="X62" s="292"/>
      <c r="Y62" s="196" t="str">
        <f t="shared" si="21"/>
        <v/>
      </c>
    </row>
    <row r="63" spans="1:25" s="171" customFormat="1" ht="15.95" customHeight="1" x14ac:dyDescent="0.15">
      <c r="A63" s="170">
        <v>60</v>
      </c>
      <c r="B63" s="172" t="s">
        <v>246</v>
      </c>
      <c r="C63" s="289">
        <v>3</v>
      </c>
      <c r="D63" s="173" t="s">
        <v>245</v>
      </c>
      <c r="E63" s="290">
        <f t="shared" si="11"/>
        <v>0.5</v>
      </c>
      <c r="F63" s="177">
        <f t="shared" si="12"/>
        <v>60</v>
      </c>
      <c r="G63" s="308">
        <v>0.5</v>
      </c>
      <c r="H63" s="316"/>
      <c r="I63" s="196" t="str">
        <f t="shared" si="13"/>
        <v/>
      </c>
      <c r="J63" s="292"/>
      <c r="K63" s="196" t="str">
        <f t="shared" si="14"/>
        <v/>
      </c>
      <c r="L63" s="292"/>
      <c r="M63" s="196" t="str">
        <f t="shared" si="15"/>
        <v/>
      </c>
      <c r="N63" s="292"/>
      <c r="O63" s="196" t="str">
        <f t="shared" si="16"/>
        <v/>
      </c>
      <c r="P63" s="292"/>
      <c r="Q63" s="196" t="str">
        <f t="shared" si="17"/>
        <v/>
      </c>
      <c r="R63" s="292"/>
      <c r="S63" s="196" t="str">
        <f t="shared" si="18"/>
        <v/>
      </c>
      <c r="T63" s="292"/>
      <c r="U63" s="175" t="str">
        <f t="shared" si="19"/>
        <v/>
      </c>
      <c r="V63" s="292"/>
      <c r="W63" s="196" t="str">
        <f t="shared" si="20"/>
        <v/>
      </c>
      <c r="X63" s="292"/>
      <c r="Y63" s="196" t="str">
        <f t="shared" si="21"/>
        <v/>
      </c>
    </row>
    <row r="64" spans="1:25" s="171" customFormat="1" ht="15.95" customHeight="1" x14ac:dyDescent="0.15">
      <c r="A64" s="170">
        <v>61</v>
      </c>
      <c r="B64" s="172" t="s">
        <v>247</v>
      </c>
      <c r="C64" s="289">
        <v>3</v>
      </c>
      <c r="D64" s="173" t="s">
        <v>10</v>
      </c>
      <c r="E64" s="290">
        <f t="shared" si="11"/>
        <v>0.5</v>
      </c>
      <c r="F64" s="177">
        <f t="shared" si="12"/>
        <v>60</v>
      </c>
      <c r="G64" s="308">
        <v>0.5</v>
      </c>
      <c r="H64" s="316"/>
      <c r="I64" s="196" t="str">
        <f t="shared" si="13"/>
        <v/>
      </c>
      <c r="J64" s="292"/>
      <c r="K64" s="196" t="str">
        <f t="shared" si="14"/>
        <v/>
      </c>
      <c r="L64" s="292"/>
      <c r="M64" s="196" t="str">
        <f t="shared" si="15"/>
        <v/>
      </c>
      <c r="N64" s="292"/>
      <c r="O64" s="196" t="str">
        <f t="shared" si="16"/>
        <v/>
      </c>
      <c r="P64" s="292"/>
      <c r="Q64" s="196" t="str">
        <f t="shared" si="17"/>
        <v/>
      </c>
      <c r="R64" s="292"/>
      <c r="S64" s="196" t="str">
        <f t="shared" si="18"/>
        <v/>
      </c>
      <c r="T64" s="292"/>
      <c r="U64" s="175" t="str">
        <f t="shared" si="19"/>
        <v/>
      </c>
      <c r="V64" s="292"/>
      <c r="W64" s="196" t="str">
        <f t="shared" si="20"/>
        <v/>
      </c>
      <c r="X64" s="292"/>
      <c r="Y64" s="196" t="str">
        <f t="shared" si="21"/>
        <v/>
      </c>
    </row>
    <row r="65" spans="1:25" s="171" customFormat="1" ht="15.95" customHeight="1" x14ac:dyDescent="0.15">
      <c r="A65" s="170">
        <v>62</v>
      </c>
      <c r="B65" s="172" t="s">
        <v>183</v>
      </c>
      <c r="C65" s="289">
        <v>3</v>
      </c>
      <c r="D65" s="173" t="s">
        <v>184</v>
      </c>
      <c r="E65" s="290">
        <f t="shared" si="11"/>
        <v>0.375</v>
      </c>
      <c r="F65" s="177">
        <f t="shared" si="12"/>
        <v>62</v>
      </c>
      <c r="G65" s="308">
        <v>0.375</v>
      </c>
      <c r="H65" s="316"/>
      <c r="I65" s="196" t="str">
        <f t="shared" si="13"/>
        <v/>
      </c>
      <c r="J65" s="292"/>
      <c r="K65" s="196" t="str">
        <f t="shared" si="14"/>
        <v/>
      </c>
      <c r="L65" s="292"/>
      <c r="M65" s="196" t="str">
        <f t="shared" si="15"/>
        <v/>
      </c>
      <c r="N65" s="292"/>
      <c r="O65" s="196" t="str">
        <f t="shared" si="16"/>
        <v/>
      </c>
      <c r="P65" s="292"/>
      <c r="Q65" s="196" t="str">
        <f t="shared" si="17"/>
        <v/>
      </c>
      <c r="R65" s="292"/>
      <c r="S65" s="196" t="str">
        <f t="shared" si="18"/>
        <v/>
      </c>
      <c r="T65" s="292"/>
      <c r="U65" s="175" t="str">
        <f t="shared" si="19"/>
        <v/>
      </c>
      <c r="V65" s="292"/>
      <c r="W65" s="196" t="str">
        <f t="shared" si="20"/>
        <v/>
      </c>
      <c r="X65" s="292"/>
      <c r="Y65" s="196" t="str">
        <f t="shared" si="21"/>
        <v/>
      </c>
    </row>
    <row r="66" spans="1:25" s="171" customFormat="1" ht="15.95" customHeight="1" x14ac:dyDescent="0.15">
      <c r="A66" s="170">
        <v>63</v>
      </c>
      <c r="B66" s="172" t="s">
        <v>181</v>
      </c>
      <c r="C66" s="289">
        <v>3</v>
      </c>
      <c r="D66" s="173" t="s">
        <v>35</v>
      </c>
      <c r="E66" s="290">
        <f t="shared" si="11"/>
        <v>0.375</v>
      </c>
      <c r="F66" s="177">
        <f t="shared" si="12"/>
        <v>62</v>
      </c>
      <c r="G66" s="308">
        <v>0.375</v>
      </c>
      <c r="H66" s="316"/>
      <c r="I66" s="196" t="str">
        <f t="shared" si="13"/>
        <v/>
      </c>
      <c r="J66" s="292"/>
      <c r="K66" s="196" t="str">
        <f t="shared" si="14"/>
        <v/>
      </c>
      <c r="L66" s="292"/>
      <c r="M66" s="196" t="str">
        <f t="shared" si="15"/>
        <v/>
      </c>
      <c r="N66" s="292"/>
      <c r="O66" s="196" t="str">
        <f t="shared" si="16"/>
        <v/>
      </c>
      <c r="P66" s="292"/>
      <c r="Q66" s="196" t="str">
        <f t="shared" si="17"/>
        <v/>
      </c>
      <c r="R66" s="292"/>
      <c r="S66" s="196" t="str">
        <f t="shared" si="18"/>
        <v/>
      </c>
      <c r="T66" s="292"/>
      <c r="U66" s="175" t="str">
        <f t="shared" si="19"/>
        <v/>
      </c>
      <c r="V66" s="292"/>
      <c r="W66" s="196" t="str">
        <f t="shared" si="20"/>
        <v/>
      </c>
      <c r="X66" s="292"/>
      <c r="Y66" s="196" t="str">
        <f t="shared" si="21"/>
        <v/>
      </c>
    </row>
    <row r="67" spans="1:25" s="171" customFormat="1" ht="15.95" customHeight="1" x14ac:dyDescent="0.15">
      <c r="A67" s="170">
        <v>64</v>
      </c>
      <c r="B67" s="172" t="s">
        <v>182</v>
      </c>
      <c r="C67" s="289">
        <v>3</v>
      </c>
      <c r="D67" s="173" t="s">
        <v>35</v>
      </c>
      <c r="E67" s="290">
        <f t="shared" si="11"/>
        <v>0.375</v>
      </c>
      <c r="F67" s="177">
        <f t="shared" si="12"/>
        <v>62</v>
      </c>
      <c r="G67" s="308">
        <v>0.375</v>
      </c>
      <c r="H67" s="316"/>
      <c r="I67" s="196" t="str">
        <f t="shared" si="13"/>
        <v/>
      </c>
      <c r="J67" s="292"/>
      <c r="K67" s="196" t="str">
        <f t="shared" si="14"/>
        <v/>
      </c>
      <c r="L67" s="292"/>
      <c r="M67" s="196" t="str">
        <f t="shared" si="15"/>
        <v/>
      </c>
      <c r="N67" s="292"/>
      <c r="O67" s="196" t="str">
        <f t="shared" si="16"/>
        <v/>
      </c>
      <c r="P67" s="292"/>
      <c r="Q67" s="196" t="str">
        <f t="shared" si="17"/>
        <v/>
      </c>
      <c r="R67" s="292"/>
      <c r="S67" s="196" t="str">
        <f t="shared" si="18"/>
        <v/>
      </c>
      <c r="T67" s="292"/>
      <c r="U67" s="175" t="str">
        <f t="shared" si="19"/>
        <v/>
      </c>
      <c r="V67" s="292"/>
      <c r="W67" s="196" t="str">
        <f t="shared" si="20"/>
        <v/>
      </c>
      <c r="X67" s="292"/>
      <c r="Y67" s="196" t="str">
        <f t="shared" si="21"/>
        <v/>
      </c>
    </row>
    <row r="68" spans="1:25" s="171" customFormat="1" ht="15.95" customHeight="1" x14ac:dyDescent="0.15">
      <c r="A68" s="170">
        <v>65</v>
      </c>
      <c r="B68" s="172" t="s">
        <v>185</v>
      </c>
      <c r="C68" s="289">
        <v>3</v>
      </c>
      <c r="D68" s="173" t="s">
        <v>186</v>
      </c>
      <c r="E68" s="290">
        <f t="shared" ref="E68:E89" si="22">SUM(G68,I68,K68,M68,O68,Q68,S68,U68,W68,Y68)</f>
        <v>0.375</v>
      </c>
      <c r="F68" s="177">
        <f t="shared" ref="F68:F89" si="23">RANK(E68,$E$4:$E$91,0)</f>
        <v>62</v>
      </c>
      <c r="G68" s="308">
        <v>0.375</v>
      </c>
      <c r="H68" s="316"/>
      <c r="I68" s="196" t="str">
        <f t="shared" ref="I68:I89" si="24">IF(H68="","",VLOOKUP(H68,H$95:I$110,2))</f>
        <v/>
      </c>
      <c r="J68" s="292"/>
      <c r="K68" s="196" t="str">
        <f t="shared" ref="K68:K89" si="25">IF(J68="","",VLOOKUP(J68,J$95:K$110,2))</f>
        <v/>
      </c>
      <c r="L68" s="292"/>
      <c r="M68" s="196" t="str">
        <f t="shared" ref="M68:M89" si="26">IF(L68="","",VLOOKUP(L68,L$95:M$110,2))</f>
        <v/>
      </c>
      <c r="N68" s="292"/>
      <c r="O68" s="196" t="str">
        <f t="shared" ref="O68:O89" si="27">IF(N68="","",VLOOKUP(N68,N$95:O$110,2))</f>
        <v/>
      </c>
      <c r="P68" s="292"/>
      <c r="Q68" s="196" t="str">
        <f t="shared" ref="Q68:Q89" si="28">IF(P68="","",VLOOKUP(P68,P$95:Q$110,2))</f>
        <v/>
      </c>
      <c r="R68" s="292"/>
      <c r="S68" s="196" t="str">
        <f t="shared" ref="S68:S89" si="29">IF(R68="","",VLOOKUP(R68,R$95:S$110,2))</f>
        <v/>
      </c>
      <c r="T68" s="292"/>
      <c r="U68" s="175" t="str">
        <f t="shared" ref="U68:U89" si="30">IF(T68="","",VLOOKUP(T68,T$95:U$109,2))</f>
        <v/>
      </c>
      <c r="V68" s="292"/>
      <c r="W68" s="196" t="str">
        <f t="shared" ref="W68:W89" si="31">IF(V68="","",VLOOKUP(V68,V$95:W$110,2))</f>
        <v/>
      </c>
      <c r="X68" s="292"/>
      <c r="Y68" s="196" t="str">
        <f t="shared" ref="Y68:Y89" si="32">IF(X68="","",VLOOKUP(X68,X$95:Y$110,2))</f>
        <v/>
      </c>
    </row>
    <row r="69" spans="1:25" s="171" customFormat="1" ht="15.95" customHeight="1" x14ac:dyDescent="0.15">
      <c r="A69" s="170">
        <v>66</v>
      </c>
      <c r="B69" s="172" t="s">
        <v>283</v>
      </c>
      <c r="C69" s="289">
        <v>3</v>
      </c>
      <c r="D69" s="173" t="s">
        <v>165</v>
      </c>
      <c r="E69" s="290">
        <f t="shared" si="22"/>
        <v>0.25</v>
      </c>
      <c r="F69" s="177">
        <f t="shared" si="23"/>
        <v>66</v>
      </c>
      <c r="G69" s="308">
        <v>0.25</v>
      </c>
      <c r="H69" s="316"/>
      <c r="I69" s="196" t="str">
        <f t="shared" si="24"/>
        <v/>
      </c>
      <c r="J69" s="292"/>
      <c r="K69" s="196" t="str">
        <f t="shared" si="25"/>
        <v/>
      </c>
      <c r="L69" s="292"/>
      <c r="M69" s="196" t="str">
        <f t="shared" si="26"/>
        <v/>
      </c>
      <c r="N69" s="292"/>
      <c r="O69" s="196" t="str">
        <f t="shared" si="27"/>
        <v/>
      </c>
      <c r="P69" s="292"/>
      <c r="Q69" s="196" t="str">
        <f t="shared" si="28"/>
        <v/>
      </c>
      <c r="R69" s="292"/>
      <c r="S69" s="196" t="str">
        <f t="shared" si="29"/>
        <v/>
      </c>
      <c r="T69" s="292"/>
      <c r="U69" s="175" t="str">
        <f t="shared" si="30"/>
        <v/>
      </c>
      <c r="V69" s="292"/>
      <c r="W69" s="196" t="str">
        <f t="shared" si="31"/>
        <v/>
      </c>
      <c r="X69" s="292"/>
      <c r="Y69" s="196" t="str">
        <f t="shared" si="32"/>
        <v/>
      </c>
    </row>
    <row r="70" spans="1:25" s="171" customFormat="1" ht="15.95" customHeight="1" x14ac:dyDescent="0.15">
      <c r="A70" s="170">
        <v>67</v>
      </c>
      <c r="B70" s="172" t="s">
        <v>284</v>
      </c>
      <c r="C70" s="289">
        <v>3</v>
      </c>
      <c r="D70" s="173" t="s">
        <v>165</v>
      </c>
      <c r="E70" s="290">
        <f t="shared" si="22"/>
        <v>0.25</v>
      </c>
      <c r="F70" s="177">
        <f t="shared" si="23"/>
        <v>66</v>
      </c>
      <c r="G70" s="308">
        <v>0.25</v>
      </c>
      <c r="H70" s="316"/>
      <c r="I70" s="196" t="str">
        <f t="shared" si="24"/>
        <v/>
      </c>
      <c r="J70" s="292"/>
      <c r="K70" s="196" t="str">
        <f t="shared" si="25"/>
        <v/>
      </c>
      <c r="L70" s="292"/>
      <c r="M70" s="196" t="str">
        <f t="shared" si="26"/>
        <v/>
      </c>
      <c r="N70" s="292"/>
      <c r="O70" s="196" t="str">
        <f t="shared" si="27"/>
        <v/>
      </c>
      <c r="P70" s="292"/>
      <c r="Q70" s="196" t="str">
        <f t="shared" si="28"/>
        <v/>
      </c>
      <c r="R70" s="292"/>
      <c r="S70" s="196" t="str">
        <f t="shared" si="29"/>
        <v/>
      </c>
      <c r="T70" s="292"/>
      <c r="U70" s="175" t="str">
        <f t="shared" si="30"/>
        <v/>
      </c>
      <c r="V70" s="292"/>
      <c r="W70" s="196" t="str">
        <f t="shared" si="31"/>
        <v/>
      </c>
      <c r="X70" s="292"/>
      <c r="Y70" s="196" t="str">
        <f t="shared" si="32"/>
        <v/>
      </c>
    </row>
    <row r="71" spans="1:25" s="171" customFormat="1" ht="15.95" customHeight="1" x14ac:dyDescent="0.15">
      <c r="A71" s="170">
        <v>68</v>
      </c>
      <c r="B71" s="172" t="s">
        <v>295</v>
      </c>
      <c r="C71" s="289">
        <v>3</v>
      </c>
      <c r="D71" s="173" t="s">
        <v>293</v>
      </c>
      <c r="E71" s="290">
        <f t="shared" si="22"/>
        <v>0.25</v>
      </c>
      <c r="F71" s="177">
        <f t="shared" si="23"/>
        <v>66</v>
      </c>
      <c r="G71" s="308">
        <v>0.25</v>
      </c>
      <c r="H71" s="316"/>
      <c r="I71" s="196" t="str">
        <f t="shared" si="24"/>
        <v/>
      </c>
      <c r="J71" s="292"/>
      <c r="K71" s="196" t="str">
        <f t="shared" si="25"/>
        <v/>
      </c>
      <c r="L71" s="292"/>
      <c r="M71" s="196" t="str">
        <f t="shared" si="26"/>
        <v/>
      </c>
      <c r="N71" s="292"/>
      <c r="O71" s="196" t="str">
        <f t="shared" si="27"/>
        <v/>
      </c>
      <c r="P71" s="292"/>
      <c r="Q71" s="196" t="str">
        <f t="shared" si="28"/>
        <v/>
      </c>
      <c r="R71" s="292"/>
      <c r="S71" s="196" t="str">
        <f t="shared" si="29"/>
        <v/>
      </c>
      <c r="T71" s="292"/>
      <c r="U71" s="175" t="str">
        <f t="shared" si="30"/>
        <v/>
      </c>
      <c r="V71" s="292"/>
      <c r="W71" s="196" t="str">
        <f t="shared" si="31"/>
        <v/>
      </c>
      <c r="X71" s="292"/>
      <c r="Y71" s="196" t="str">
        <f t="shared" si="32"/>
        <v/>
      </c>
    </row>
    <row r="72" spans="1:25" s="171" customFormat="1" ht="15.95" customHeight="1" x14ac:dyDescent="0.15">
      <c r="A72" s="170">
        <v>69</v>
      </c>
      <c r="B72" s="172" t="s">
        <v>294</v>
      </c>
      <c r="C72" s="289">
        <v>2</v>
      </c>
      <c r="D72" s="173" t="s">
        <v>293</v>
      </c>
      <c r="E72" s="290">
        <f t="shared" si="22"/>
        <v>0.25</v>
      </c>
      <c r="F72" s="177">
        <f t="shared" si="23"/>
        <v>66</v>
      </c>
      <c r="G72" s="308">
        <v>0.25</v>
      </c>
      <c r="H72" s="316"/>
      <c r="I72" s="196" t="str">
        <f t="shared" si="24"/>
        <v/>
      </c>
      <c r="J72" s="292"/>
      <c r="K72" s="196" t="str">
        <f t="shared" si="25"/>
        <v/>
      </c>
      <c r="L72" s="292"/>
      <c r="M72" s="196" t="str">
        <f t="shared" si="26"/>
        <v/>
      </c>
      <c r="N72" s="292"/>
      <c r="O72" s="196" t="str">
        <f t="shared" si="27"/>
        <v/>
      </c>
      <c r="P72" s="292"/>
      <c r="Q72" s="196" t="str">
        <f t="shared" si="28"/>
        <v/>
      </c>
      <c r="R72" s="292"/>
      <c r="S72" s="196" t="str">
        <f t="shared" si="29"/>
        <v/>
      </c>
      <c r="T72" s="292"/>
      <c r="U72" s="175" t="str">
        <f t="shared" si="30"/>
        <v/>
      </c>
      <c r="V72" s="292"/>
      <c r="W72" s="196" t="str">
        <f t="shared" si="31"/>
        <v/>
      </c>
      <c r="X72" s="292"/>
      <c r="Y72" s="196" t="str">
        <f t="shared" si="32"/>
        <v/>
      </c>
    </row>
    <row r="73" spans="1:25" s="171" customFormat="1" ht="15.95" customHeight="1" x14ac:dyDescent="0.15">
      <c r="A73" s="170">
        <v>70</v>
      </c>
      <c r="B73" s="172" t="s">
        <v>285</v>
      </c>
      <c r="C73" s="289">
        <v>2</v>
      </c>
      <c r="D73" s="173" t="s">
        <v>245</v>
      </c>
      <c r="E73" s="290">
        <f t="shared" si="22"/>
        <v>0.25</v>
      </c>
      <c r="F73" s="177">
        <f t="shared" si="23"/>
        <v>66</v>
      </c>
      <c r="G73" s="308">
        <v>0.25</v>
      </c>
      <c r="H73" s="316"/>
      <c r="I73" s="196" t="str">
        <f t="shared" si="24"/>
        <v/>
      </c>
      <c r="J73" s="292"/>
      <c r="K73" s="196" t="str">
        <f t="shared" si="25"/>
        <v/>
      </c>
      <c r="L73" s="292"/>
      <c r="M73" s="196" t="str">
        <f t="shared" si="26"/>
        <v/>
      </c>
      <c r="N73" s="292"/>
      <c r="O73" s="196" t="str">
        <f t="shared" si="27"/>
        <v/>
      </c>
      <c r="P73" s="292"/>
      <c r="Q73" s="196" t="str">
        <f t="shared" si="28"/>
        <v/>
      </c>
      <c r="R73" s="292"/>
      <c r="S73" s="196" t="str">
        <f t="shared" si="29"/>
        <v/>
      </c>
      <c r="T73" s="292"/>
      <c r="U73" s="175" t="str">
        <f t="shared" si="30"/>
        <v/>
      </c>
      <c r="V73" s="292"/>
      <c r="W73" s="196" t="str">
        <f t="shared" si="31"/>
        <v/>
      </c>
      <c r="X73" s="292"/>
      <c r="Y73" s="196" t="str">
        <f t="shared" si="32"/>
        <v/>
      </c>
    </row>
    <row r="74" spans="1:25" s="171" customFormat="1" ht="15.95" customHeight="1" x14ac:dyDescent="0.15">
      <c r="A74" s="170">
        <v>71</v>
      </c>
      <c r="B74" s="172" t="s">
        <v>286</v>
      </c>
      <c r="C74" s="289">
        <v>2</v>
      </c>
      <c r="D74" s="173" t="s">
        <v>245</v>
      </c>
      <c r="E74" s="290">
        <f t="shared" si="22"/>
        <v>0.25</v>
      </c>
      <c r="F74" s="177">
        <f t="shared" si="23"/>
        <v>66</v>
      </c>
      <c r="G74" s="308">
        <v>0.25</v>
      </c>
      <c r="H74" s="316"/>
      <c r="I74" s="196" t="str">
        <f t="shared" si="24"/>
        <v/>
      </c>
      <c r="J74" s="292"/>
      <c r="K74" s="196" t="str">
        <f t="shared" si="25"/>
        <v/>
      </c>
      <c r="L74" s="292"/>
      <c r="M74" s="196" t="str">
        <f t="shared" si="26"/>
        <v/>
      </c>
      <c r="N74" s="292"/>
      <c r="O74" s="196" t="str">
        <f t="shared" si="27"/>
        <v/>
      </c>
      <c r="P74" s="292"/>
      <c r="Q74" s="196" t="str">
        <f t="shared" si="28"/>
        <v/>
      </c>
      <c r="R74" s="292"/>
      <c r="S74" s="196" t="str">
        <f t="shared" si="29"/>
        <v/>
      </c>
      <c r="T74" s="292"/>
      <c r="U74" s="175" t="str">
        <f t="shared" si="30"/>
        <v/>
      </c>
      <c r="V74" s="292"/>
      <c r="W74" s="196" t="str">
        <f t="shared" si="31"/>
        <v/>
      </c>
      <c r="X74" s="292"/>
      <c r="Y74" s="196" t="str">
        <f t="shared" si="32"/>
        <v/>
      </c>
    </row>
    <row r="75" spans="1:25" s="171" customFormat="1" ht="15.95" customHeight="1" x14ac:dyDescent="0.15">
      <c r="A75" s="170">
        <v>72</v>
      </c>
      <c r="B75" s="172" t="s">
        <v>287</v>
      </c>
      <c r="C75" s="289">
        <v>3</v>
      </c>
      <c r="D75" s="173" t="s">
        <v>67</v>
      </c>
      <c r="E75" s="290">
        <f t="shared" si="22"/>
        <v>0.25</v>
      </c>
      <c r="F75" s="177">
        <f t="shared" si="23"/>
        <v>66</v>
      </c>
      <c r="G75" s="308">
        <v>0.25</v>
      </c>
      <c r="H75" s="316"/>
      <c r="I75" s="196" t="str">
        <f t="shared" si="24"/>
        <v/>
      </c>
      <c r="J75" s="292"/>
      <c r="K75" s="196" t="str">
        <f t="shared" si="25"/>
        <v/>
      </c>
      <c r="L75" s="292"/>
      <c r="M75" s="196" t="str">
        <f t="shared" si="26"/>
        <v/>
      </c>
      <c r="N75" s="292"/>
      <c r="O75" s="196" t="str">
        <f t="shared" si="27"/>
        <v/>
      </c>
      <c r="P75" s="292"/>
      <c r="Q75" s="196" t="str">
        <f t="shared" si="28"/>
        <v/>
      </c>
      <c r="R75" s="292"/>
      <c r="S75" s="196" t="str">
        <f t="shared" si="29"/>
        <v/>
      </c>
      <c r="T75" s="292"/>
      <c r="U75" s="175" t="str">
        <f t="shared" si="30"/>
        <v/>
      </c>
      <c r="V75" s="292"/>
      <c r="W75" s="196" t="str">
        <f t="shared" si="31"/>
        <v/>
      </c>
      <c r="X75" s="292"/>
      <c r="Y75" s="196" t="str">
        <f t="shared" si="32"/>
        <v/>
      </c>
    </row>
    <row r="76" spans="1:25" s="171" customFormat="1" ht="15.95" customHeight="1" x14ac:dyDescent="0.15">
      <c r="A76" s="170">
        <v>73</v>
      </c>
      <c r="B76" s="172" t="s">
        <v>288</v>
      </c>
      <c r="C76" s="289">
        <v>3</v>
      </c>
      <c r="D76" s="173" t="s">
        <v>67</v>
      </c>
      <c r="E76" s="290">
        <f t="shared" si="22"/>
        <v>0.25</v>
      </c>
      <c r="F76" s="177">
        <f t="shared" si="23"/>
        <v>66</v>
      </c>
      <c r="G76" s="308">
        <v>0.25</v>
      </c>
      <c r="H76" s="316"/>
      <c r="I76" s="196" t="str">
        <f t="shared" si="24"/>
        <v/>
      </c>
      <c r="J76" s="292"/>
      <c r="K76" s="196" t="str">
        <f t="shared" si="25"/>
        <v/>
      </c>
      <c r="L76" s="292"/>
      <c r="M76" s="196" t="str">
        <f t="shared" si="26"/>
        <v/>
      </c>
      <c r="N76" s="292"/>
      <c r="O76" s="196" t="str">
        <f t="shared" si="27"/>
        <v/>
      </c>
      <c r="P76" s="292"/>
      <c r="Q76" s="196" t="str">
        <f t="shared" si="28"/>
        <v/>
      </c>
      <c r="R76" s="292"/>
      <c r="S76" s="196" t="str">
        <f t="shared" si="29"/>
        <v/>
      </c>
      <c r="T76" s="292"/>
      <c r="U76" s="175" t="str">
        <f t="shared" si="30"/>
        <v/>
      </c>
      <c r="V76" s="292"/>
      <c r="W76" s="196" t="str">
        <f t="shared" si="31"/>
        <v/>
      </c>
      <c r="X76" s="292"/>
      <c r="Y76" s="196" t="str">
        <f t="shared" si="32"/>
        <v/>
      </c>
    </row>
    <row r="77" spans="1:25" s="171" customFormat="1" ht="15.95" customHeight="1" x14ac:dyDescent="0.15">
      <c r="A77" s="170">
        <v>74</v>
      </c>
      <c r="B77" s="172" t="s">
        <v>289</v>
      </c>
      <c r="C77" s="289">
        <v>2</v>
      </c>
      <c r="D77" s="173" t="s">
        <v>67</v>
      </c>
      <c r="E77" s="290">
        <f t="shared" si="22"/>
        <v>0.25</v>
      </c>
      <c r="F77" s="177">
        <f t="shared" si="23"/>
        <v>66</v>
      </c>
      <c r="G77" s="308">
        <v>0.25</v>
      </c>
      <c r="H77" s="316"/>
      <c r="I77" s="196" t="str">
        <f t="shared" si="24"/>
        <v/>
      </c>
      <c r="J77" s="292"/>
      <c r="K77" s="196" t="str">
        <f t="shared" si="25"/>
        <v/>
      </c>
      <c r="L77" s="292"/>
      <c r="M77" s="196" t="str">
        <f t="shared" si="26"/>
        <v/>
      </c>
      <c r="N77" s="292"/>
      <c r="O77" s="196" t="str">
        <f t="shared" si="27"/>
        <v/>
      </c>
      <c r="P77" s="292"/>
      <c r="Q77" s="196" t="str">
        <f t="shared" si="28"/>
        <v/>
      </c>
      <c r="R77" s="292"/>
      <c r="S77" s="196" t="str">
        <f t="shared" si="29"/>
        <v/>
      </c>
      <c r="T77" s="292"/>
      <c r="U77" s="175" t="str">
        <f t="shared" si="30"/>
        <v/>
      </c>
      <c r="V77" s="292"/>
      <c r="W77" s="196" t="str">
        <f t="shared" si="31"/>
        <v/>
      </c>
      <c r="X77" s="292"/>
      <c r="Y77" s="196" t="str">
        <f t="shared" si="32"/>
        <v/>
      </c>
    </row>
    <row r="78" spans="1:25" s="171" customFormat="1" ht="15.95" customHeight="1" x14ac:dyDescent="0.15">
      <c r="A78" s="170">
        <v>75</v>
      </c>
      <c r="B78" s="172" t="s">
        <v>299</v>
      </c>
      <c r="C78" s="289">
        <v>3</v>
      </c>
      <c r="D78" s="173" t="s">
        <v>301</v>
      </c>
      <c r="E78" s="290">
        <f t="shared" si="22"/>
        <v>0.25</v>
      </c>
      <c r="F78" s="177">
        <f t="shared" si="23"/>
        <v>66</v>
      </c>
      <c r="G78" s="308">
        <v>0.25</v>
      </c>
      <c r="H78" s="316"/>
      <c r="I78" s="196" t="str">
        <f t="shared" si="24"/>
        <v/>
      </c>
      <c r="J78" s="292"/>
      <c r="K78" s="196" t="str">
        <f t="shared" si="25"/>
        <v/>
      </c>
      <c r="L78" s="292"/>
      <c r="M78" s="196" t="str">
        <f t="shared" si="26"/>
        <v/>
      </c>
      <c r="N78" s="292"/>
      <c r="O78" s="196" t="str">
        <f t="shared" si="27"/>
        <v/>
      </c>
      <c r="P78" s="292"/>
      <c r="Q78" s="196" t="str">
        <f t="shared" si="28"/>
        <v/>
      </c>
      <c r="R78" s="292"/>
      <c r="S78" s="196" t="str">
        <f t="shared" si="29"/>
        <v/>
      </c>
      <c r="T78" s="292"/>
      <c r="U78" s="175" t="str">
        <f t="shared" si="30"/>
        <v/>
      </c>
      <c r="V78" s="292"/>
      <c r="W78" s="196" t="str">
        <f t="shared" si="31"/>
        <v/>
      </c>
      <c r="X78" s="292"/>
      <c r="Y78" s="196" t="str">
        <f t="shared" si="32"/>
        <v/>
      </c>
    </row>
    <row r="79" spans="1:25" s="171" customFormat="1" ht="15.95" customHeight="1" x14ac:dyDescent="0.15">
      <c r="A79" s="170">
        <v>76</v>
      </c>
      <c r="B79" s="172" t="s">
        <v>300</v>
      </c>
      <c r="C79" s="289">
        <v>2</v>
      </c>
      <c r="D79" s="173" t="s">
        <v>301</v>
      </c>
      <c r="E79" s="290">
        <f t="shared" si="22"/>
        <v>0.25</v>
      </c>
      <c r="F79" s="177">
        <f t="shared" si="23"/>
        <v>66</v>
      </c>
      <c r="G79" s="308">
        <v>0.25</v>
      </c>
      <c r="H79" s="316"/>
      <c r="I79" s="196" t="str">
        <f t="shared" si="24"/>
        <v/>
      </c>
      <c r="J79" s="292"/>
      <c r="K79" s="196" t="str">
        <f t="shared" si="25"/>
        <v/>
      </c>
      <c r="L79" s="292"/>
      <c r="M79" s="196" t="str">
        <f t="shared" si="26"/>
        <v/>
      </c>
      <c r="N79" s="292"/>
      <c r="O79" s="196" t="str">
        <f t="shared" si="27"/>
        <v/>
      </c>
      <c r="P79" s="292"/>
      <c r="Q79" s="196" t="str">
        <f t="shared" si="28"/>
        <v/>
      </c>
      <c r="R79" s="292"/>
      <c r="S79" s="196" t="str">
        <f t="shared" si="29"/>
        <v/>
      </c>
      <c r="T79" s="292"/>
      <c r="U79" s="175" t="str">
        <f t="shared" si="30"/>
        <v/>
      </c>
      <c r="V79" s="292"/>
      <c r="W79" s="196" t="str">
        <f t="shared" si="31"/>
        <v/>
      </c>
      <c r="X79" s="292"/>
      <c r="Y79" s="196" t="str">
        <f t="shared" si="32"/>
        <v/>
      </c>
    </row>
    <row r="80" spans="1:25" s="171" customFormat="1" ht="15.95" customHeight="1" x14ac:dyDescent="0.15">
      <c r="A80" s="170">
        <v>77</v>
      </c>
      <c r="B80" s="172" t="s">
        <v>290</v>
      </c>
      <c r="C80" s="289">
        <v>2</v>
      </c>
      <c r="D80" s="173" t="s">
        <v>199</v>
      </c>
      <c r="E80" s="290">
        <f t="shared" si="22"/>
        <v>0.25</v>
      </c>
      <c r="F80" s="177">
        <f t="shared" si="23"/>
        <v>66</v>
      </c>
      <c r="G80" s="308">
        <v>0.25</v>
      </c>
      <c r="H80" s="316"/>
      <c r="I80" s="196" t="str">
        <f t="shared" si="24"/>
        <v/>
      </c>
      <c r="J80" s="292"/>
      <c r="K80" s="196" t="str">
        <f t="shared" si="25"/>
        <v/>
      </c>
      <c r="L80" s="292"/>
      <c r="M80" s="196" t="str">
        <f t="shared" si="26"/>
        <v/>
      </c>
      <c r="N80" s="292"/>
      <c r="O80" s="196" t="str">
        <f t="shared" si="27"/>
        <v/>
      </c>
      <c r="P80" s="292"/>
      <c r="Q80" s="196" t="str">
        <f t="shared" si="28"/>
        <v/>
      </c>
      <c r="R80" s="292"/>
      <c r="S80" s="196" t="str">
        <f t="shared" si="29"/>
        <v/>
      </c>
      <c r="T80" s="292"/>
      <c r="U80" s="175" t="str">
        <f t="shared" si="30"/>
        <v/>
      </c>
      <c r="V80" s="292"/>
      <c r="W80" s="196" t="str">
        <f t="shared" si="31"/>
        <v/>
      </c>
      <c r="X80" s="292"/>
      <c r="Y80" s="196" t="str">
        <f t="shared" si="32"/>
        <v/>
      </c>
    </row>
    <row r="81" spans="1:25" s="171" customFormat="1" ht="15.95" customHeight="1" x14ac:dyDescent="0.15">
      <c r="A81" s="170">
        <v>78</v>
      </c>
      <c r="B81" s="172" t="s">
        <v>296</v>
      </c>
      <c r="C81" s="289">
        <v>3</v>
      </c>
      <c r="D81" s="173" t="s">
        <v>56</v>
      </c>
      <c r="E81" s="290">
        <f t="shared" si="22"/>
        <v>0.25</v>
      </c>
      <c r="F81" s="177">
        <f t="shared" si="23"/>
        <v>66</v>
      </c>
      <c r="G81" s="308">
        <v>0.25</v>
      </c>
      <c r="H81" s="316"/>
      <c r="I81" s="196" t="str">
        <f t="shared" si="24"/>
        <v/>
      </c>
      <c r="J81" s="292"/>
      <c r="K81" s="196" t="str">
        <f t="shared" si="25"/>
        <v/>
      </c>
      <c r="L81" s="292"/>
      <c r="M81" s="196" t="str">
        <f t="shared" si="26"/>
        <v/>
      </c>
      <c r="N81" s="292"/>
      <c r="O81" s="196" t="str">
        <f t="shared" si="27"/>
        <v/>
      </c>
      <c r="P81" s="292"/>
      <c r="Q81" s="196" t="str">
        <f t="shared" si="28"/>
        <v/>
      </c>
      <c r="R81" s="292"/>
      <c r="S81" s="196" t="str">
        <f t="shared" si="29"/>
        <v/>
      </c>
      <c r="T81" s="292"/>
      <c r="U81" s="175" t="str">
        <f t="shared" si="30"/>
        <v/>
      </c>
      <c r="V81" s="292"/>
      <c r="W81" s="196" t="str">
        <f t="shared" si="31"/>
        <v/>
      </c>
      <c r="X81" s="292"/>
      <c r="Y81" s="196" t="str">
        <f t="shared" si="32"/>
        <v/>
      </c>
    </row>
    <row r="82" spans="1:25" s="171" customFormat="1" ht="15.95" customHeight="1" x14ac:dyDescent="0.15">
      <c r="A82" s="170">
        <v>79</v>
      </c>
      <c r="B82" s="172" t="s">
        <v>297</v>
      </c>
      <c r="C82" s="289">
        <v>2</v>
      </c>
      <c r="D82" s="173" t="s">
        <v>56</v>
      </c>
      <c r="E82" s="290">
        <f t="shared" si="22"/>
        <v>0.25</v>
      </c>
      <c r="F82" s="177">
        <f t="shared" si="23"/>
        <v>66</v>
      </c>
      <c r="G82" s="308">
        <v>0.25</v>
      </c>
      <c r="H82" s="316"/>
      <c r="I82" s="196" t="str">
        <f t="shared" si="24"/>
        <v/>
      </c>
      <c r="J82" s="292"/>
      <c r="K82" s="196" t="str">
        <f t="shared" si="25"/>
        <v/>
      </c>
      <c r="L82" s="292"/>
      <c r="M82" s="196" t="str">
        <f t="shared" si="26"/>
        <v/>
      </c>
      <c r="N82" s="292"/>
      <c r="O82" s="196" t="str">
        <f t="shared" si="27"/>
        <v/>
      </c>
      <c r="P82" s="292"/>
      <c r="Q82" s="196" t="str">
        <f t="shared" si="28"/>
        <v/>
      </c>
      <c r="R82" s="292"/>
      <c r="S82" s="196" t="str">
        <f t="shared" si="29"/>
        <v/>
      </c>
      <c r="T82" s="292"/>
      <c r="U82" s="175" t="str">
        <f t="shared" si="30"/>
        <v/>
      </c>
      <c r="V82" s="292"/>
      <c r="W82" s="196" t="str">
        <f t="shared" si="31"/>
        <v/>
      </c>
      <c r="X82" s="292"/>
      <c r="Y82" s="196" t="str">
        <f t="shared" si="32"/>
        <v/>
      </c>
    </row>
    <row r="83" spans="1:25" s="171" customFormat="1" ht="15.95" customHeight="1" x14ac:dyDescent="0.15">
      <c r="A83" s="170">
        <v>80</v>
      </c>
      <c r="B83" s="172" t="s">
        <v>281</v>
      </c>
      <c r="C83" s="289">
        <v>2</v>
      </c>
      <c r="D83" s="173" t="s">
        <v>280</v>
      </c>
      <c r="E83" s="290">
        <f t="shared" si="22"/>
        <v>0.25</v>
      </c>
      <c r="F83" s="177">
        <f t="shared" si="23"/>
        <v>66</v>
      </c>
      <c r="G83" s="308">
        <v>0.25</v>
      </c>
      <c r="H83" s="316"/>
      <c r="I83" s="196" t="str">
        <f t="shared" si="24"/>
        <v/>
      </c>
      <c r="J83" s="292"/>
      <c r="K83" s="196" t="str">
        <f t="shared" si="25"/>
        <v/>
      </c>
      <c r="L83" s="292"/>
      <c r="M83" s="196" t="str">
        <f t="shared" si="26"/>
        <v/>
      </c>
      <c r="N83" s="292"/>
      <c r="O83" s="196" t="str">
        <f t="shared" si="27"/>
        <v/>
      </c>
      <c r="P83" s="292"/>
      <c r="Q83" s="196" t="str">
        <f t="shared" si="28"/>
        <v/>
      </c>
      <c r="R83" s="292"/>
      <c r="S83" s="196" t="str">
        <f t="shared" si="29"/>
        <v/>
      </c>
      <c r="T83" s="292"/>
      <c r="U83" s="175" t="str">
        <f t="shared" si="30"/>
        <v/>
      </c>
      <c r="V83" s="292"/>
      <c r="W83" s="196" t="str">
        <f t="shared" si="31"/>
        <v/>
      </c>
      <c r="X83" s="292"/>
      <c r="Y83" s="196" t="str">
        <f t="shared" si="32"/>
        <v/>
      </c>
    </row>
    <row r="84" spans="1:25" s="171" customFormat="1" ht="15.95" customHeight="1" x14ac:dyDescent="0.15">
      <c r="A84" s="170">
        <v>81</v>
      </c>
      <c r="B84" s="172" t="s">
        <v>282</v>
      </c>
      <c r="C84" s="289">
        <v>2</v>
      </c>
      <c r="D84" s="173" t="s">
        <v>280</v>
      </c>
      <c r="E84" s="290">
        <f t="shared" si="22"/>
        <v>0.25</v>
      </c>
      <c r="F84" s="177">
        <f t="shared" si="23"/>
        <v>66</v>
      </c>
      <c r="G84" s="308">
        <v>0.25</v>
      </c>
      <c r="H84" s="316"/>
      <c r="I84" s="196" t="str">
        <f t="shared" si="24"/>
        <v/>
      </c>
      <c r="J84" s="292"/>
      <c r="K84" s="196" t="str">
        <f t="shared" si="25"/>
        <v/>
      </c>
      <c r="L84" s="292"/>
      <c r="M84" s="196" t="str">
        <f t="shared" si="26"/>
        <v/>
      </c>
      <c r="N84" s="292"/>
      <c r="O84" s="196" t="str">
        <f t="shared" si="27"/>
        <v/>
      </c>
      <c r="P84" s="292"/>
      <c r="Q84" s="196" t="str">
        <f t="shared" si="28"/>
        <v/>
      </c>
      <c r="R84" s="292"/>
      <c r="S84" s="196" t="str">
        <f t="shared" si="29"/>
        <v/>
      </c>
      <c r="T84" s="292"/>
      <c r="U84" s="175" t="str">
        <f t="shared" si="30"/>
        <v/>
      </c>
      <c r="V84" s="292"/>
      <c r="W84" s="196" t="str">
        <f t="shared" si="31"/>
        <v/>
      </c>
      <c r="X84" s="292"/>
      <c r="Y84" s="196" t="str">
        <f t="shared" si="32"/>
        <v/>
      </c>
    </row>
    <row r="85" spans="1:25" s="171" customFormat="1" ht="15.95" customHeight="1" x14ac:dyDescent="0.15">
      <c r="A85" s="170">
        <v>82</v>
      </c>
      <c r="B85" s="172" t="s">
        <v>291</v>
      </c>
      <c r="C85" s="289">
        <v>3</v>
      </c>
      <c r="D85" s="173" t="s">
        <v>77</v>
      </c>
      <c r="E85" s="290">
        <f t="shared" si="22"/>
        <v>0.25</v>
      </c>
      <c r="F85" s="177">
        <f t="shared" si="23"/>
        <v>66</v>
      </c>
      <c r="G85" s="308">
        <v>0.25</v>
      </c>
      <c r="H85" s="316"/>
      <c r="I85" s="196" t="str">
        <f t="shared" si="24"/>
        <v/>
      </c>
      <c r="J85" s="292"/>
      <c r="K85" s="196" t="str">
        <f t="shared" si="25"/>
        <v/>
      </c>
      <c r="L85" s="292"/>
      <c r="M85" s="196" t="str">
        <f t="shared" si="26"/>
        <v/>
      </c>
      <c r="N85" s="292"/>
      <c r="O85" s="196" t="str">
        <f t="shared" si="27"/>
        <v/>
      </c>
      <c r="P85" s="292"/>
      <c r="Q85" s="196" t="str">
        <f t="shared" si="28"/>
        <v/>
      </c>
      <c r="R85" s="292"/>
      <c r="S85" s="196" t="str">
        <f t="shared" si="29"/>
        <v/>
      </c>
      <c r="T85" s="292"/>
      <c r="U85" s="175" t="str">
        <f t="shared" si="30"/>
        <v/>
      </c>
      <c r="V85" s="292"/>
      <c r="W85" s="196" t="str">
        <f t="shared" si="31"/>
        <v/>
      </c>
      <c r="X85" s="292"/>
      <c r="Y85" s="196" t="str">
        <f t="shared" si="32"/>
        <v/>
      </c>
    </row>
    <row r="86" spans="1:25" s="171" customFormat="1" ht="15.95" customHeight="1" x14ac:dyDescent="0.15">
      <c r="A86" s="170">
        <v>83</v>
      </c>
      <c r="B86" s="172" t="s">
        <v>292</v>
      </c>
      <c r="C86" s="289">
        <v>3</v>
      </c>
      <c r="D86" s="173" t="s">
        <v>77</v>
      </c>
      <c r="E86" s="290">
        <f t="shared" si="22"/>
        <v>0.25</v>
      </c>
      <c r="F86" s="177">
        <f t="shared" si="23"/>
        <v>66</v>
      </c>
      <c r="G86" s="308">
        <v>0.25</v>
      </c>
      <c r="H86" s="316"/>
      <c r="I86" s="196" t="str">
        <f t="shared" si="24"/>
        <v/>
      </c>
      <c r="J86" s="292"/>
      <c r="K86" s="196" t="str">
        <f t="shared" si="25"/>
        <v/>
      </c>
      <c r="L86" s="292"/>
      <c r="M86" s="196" t="str">
        <f t="shared" si="26"/>
        <v/>
      </c>
      <c r="N86" s="292"/>
      <c r="O86" s="196" t="str">
        <f t="shared" si="27"/>
        <v/>
      </c>
      <c r="P86" s="292"/>
      <c r="Q86" s="196" t="str">
        <f t="shared" si="28"/>
        <v/>
      </c>
      <c r="R86" s="292"/>
      <c r="S86" s="196" t="str">
        <f t="shared" si="29"/>
        <v/>
      </c>
      <c r="T86" s="292"/>
      <c r="U86" s="175" t="str">
        <f t="shared" si="30"/>
        <v/>
      </c>
      <c r="V86" s="292"/>
      <c r="W86" s="196" t="str">
        <f t="shared" si="31"/>
        <v/>
      </c>
      <c r="X86" s="292"/>
      <c r="Y86" s="196" t="str">
        <f t="shared" si="32"/>
        <v/>
      </c>
    </row>
    <row r="87" spans="1:25" s="171" customFormat="1" ht="15.95" customHeight="1" x14ac:dyDescent="0.15">
      <c r="A87" s="170">
        <v>84</v>
      </c>
      <c r="B87" s="172" t="s">
        <v>298</v>
      </c>
      <c r="C87" s="289">
        <v>2</v>
      </c>
      <c r="D87" s="173" t="s">
        <v>76</v>
      </c>
      <c r="E87" s="290">
        <f t="shared" si="22"/>
        <v>0.25</v>
      </c>
      <c r="F87" s="177">
        <f t="shared" si="23"/>
        <v>66</v>
      </c>
      <c r="G87" s="308">
        <v>0.25</v>
      </c>
      <c r="H87" s="316"/>
      <c r="I87" s="196" t="str">
        <f t="shared" si="24"/>
        <v/>
      </c>
      <c r="J87" s="292"/>
      <c r="K87" s="196" t="str">
        <f t="shared" si="25"/>
        <v/>
      </c>
      <c r="L87" s="292"/>
      <c r="M87" s="196" t="str">
        <f t="shared" si="26"/>
        <v/>
      </c>
      <c r="N87" s="292"/>
      <c r="O87" s="196" t="str">
        <f t="shared" si="27"/>
        <v/>
      </c>
      <c r="P87" s="292"/>
      <c r="Q87" s="196" t="str">
        <f t="shared" si="28"/>
        <v/>
      </c>
      <c r="R87" s="292"/>
      <c r="S87" s="196" t="str">
        <f t="shared" si="29"/>
        <v/>
      </c>
      <c r="T87" s="292"/>
      <c r="U87" s="175" t="str">
        <f t="shared" si="30"/>
        <v/>
      </c>
      <c r="V87" s="292"/>
      <c r="W87" s="196" t="str">
        <f t="shared" si="31"/>
        <v/>
      </c>
      <c r="X87" s="292"/>
      <c r="Y87" s="196" t="str">
        <f t="shared" si="32"/>
        <v/>
      </c>
    </row>
    <row r="88" spans="1:25" s="171" customFormat="1" ht="15.95" customHeight="1" x14ac:dyDescent="0.15">
      <c r="A88" s="170">
        <v>85</v>
      </c>
      <c r="B88" s="172" t="s">
        <v>74</v>
      </c>
      <c r="C88" s="289">
        <v>3</v>
      </c>
      <c r="D88" s="173" t="s">
        <v>33</v>
      </c>
      <c r="E88" s="290">
        <f t="shared" si="22"/>
        <v>0.1875</v>
      </c>
      <c r="F88" s="177">
        <f t="shared" si="23"/>
        <v>85</v>
      </c>
      <c r="G88" s="308">
        <v>0.1875</v>
      </c>
      <c r="H88" s="316"/>
      <c r="I88" s="196" t="str">
        <f t="shared" si="24"/>
        <v/>
      </c>
      <c r="J88" s="292"/>
      <c r="K88" s="196" t="str">
        <f t="shared" si="25"/>
        <v/>
      </c>
      <c r="L88" s="292"/>
      <c r="M88" s="196" t="str">
        <f t="shared" si="26"/>
        <v/>
      </c>
      <c r="N88" s="292"/>
      <c r="O88" s="196" t="str">
        <f t="shared" si="27"/>
        <v/>
      </c>
      <c r="P88" s="292"/>
      <c r="Q88" s="196" t="str">
        <f t="shared" si="28"/>
        <v/>
      </c>
      <c r="R88" s="292"/>
      <c r="S88" s="196" t="str">
        <f t="shared" si="29"/>
        <v/>
      </c>
      <c r="T88" s="292"/>
      <c r="U88" s="175" t="str">
        <f t="shared" si="30"/>
        <v/>
      </c>
      <c r="V88" s="292"/>
      <c r="W88" s="196" t="str">
        <f t="shared" si="31"/>
        <v/>
      </c>
      <c r="X88" s="292"/>
      <c r="Y88" s="196" t="str">
        <f t="shared" si="32"/>
        <v/>
      </c>
    </row>
    <row r="89" spans="1:25" s="171" customFormat="1" ht="15.95" customHeight="1" x14ac:dyDescent="0.15">
      <c r="A89" s="170">
        <v>86</v>
      </c>
      <c r="B89" s="172" t="s">
        <v>102</v>
      </c>
      <c r="C89" s="289">
        <v>3</v>
      </c>
      <c r="D89" s="173" t="s">
        <v>34</v>
      </c>
      <c r="E89" s="290">
        <f t="shared" si="22"/>
        <v>0.125</v>
      </c>
      <c r="F89" s="177">
        <f t="shared" si="23"/>
        <v>86</v>
      </c>
      <c r="G89" s="308">
        <v>0.125</v>
      </c>
      <c r="H89" s="316"/>
      <c r="I89" s="196" t="str">
        <f t="shared" si="24"/>
        <v/>
      </c>
      <c r="J89" s="292"/>
      <c r="K89" s="196" t="str">
        <f t="shared" si="25"/>
        <v/>
      </c>
      <c r="L89" s="292"/>
      <c r="M89" s="196" t="str">
        <f t="shared" si="26"/>
        <v/>
      </c>
      <c r="N89" s="292"/>
      <c r="O89" s="196" t="str">
        <f t="shared" si="27"/>
        <v/>
      </c>
      <c r="P89" s="292"/>
      <c r="Q89" s="196" t="str">
        <f t="shared" si="28"/>
        <v/>
      </c>
      <c r="R89" s="292"/>
      <c r="S89" s="196" t="str">
        <f t="shared" si="29"/>
        <v/>
      </c>
      <c r="T89" s="292"/>
      <c r="U89" s="175" t="str">
        <f t="shared" si="30"/>
        <v/>
      </c>
      <c r="V89" s="292"/>
      <c r="W89" s="196" t="str">
        <f t="shared" si="31"/>
        <v/>
      </c>
      <c r="X89" s="292"/>
      <c r="Y89" s="196" t="str">
        <f t="shared" si="32"/>
        <v/>
      </c>
    </row>
    <row r="90" spans="1:25" s="171" customFormat="1" ht="15.95" customHeight="1" x14ac:dyDescent="0.15">
      <c r="A90" s="170"/>
      <c r="B90" s="172"/>
      <c r="C90" s="289"/>
      <c r="D90" s="173"/>
      <c r="E90" s="290">
        <f t="shared" ref="E90:E91" si="33">SUM(G90,I90,K90,M90,O90,Q90,S90,U90,W90,Y90)</f>
        <v>0</v>
      </c>
      <c r="F90" s="177">
        <f t="shared" ref="F90:F91" si="34">RANK(E90,$E$4:$E$91,0)</f>
        <v>87</v>
      </c>
      <c r="G90" s="308">
        <v>0</v>
      </c>
      <c r="H90" s="316"/>
      <c r="I90" s="196" t="str">
        <f t="shared" ref="I90:I91" si="35">IF(H90="","",VLOOKUP(H90,H$95:I$110,2))</f>
        <v/>
      </c>
      <c r="J90" s="292"/>
      <c r="K90" s="196" t="str">
        <f t="shared" ref="K90:K91" si="36">IF(J90="","",VLOOKUP(J90,J$95:K$110,2))</f>
        <v/>
      </c>
      <c r="L90" s="292"/>
      <c r="M90" s="196" t="str">
        <f t="shared" ref="M90:M91" si="37">IF(L90="","",VLOOKUP(L90,L$95:M$110,2))</f>
        <v/>
      </c>
      <c r="N90" s="292"/>
      <c r="O90" s="196" t="str">
        <f t="shared" ref="O90:O91" si="38">IF(N90="","",VLOOKUP(N90,N$95:O$110,2))</f>
        <v/>
      </c>
      <c r="P90" s="292"/>
      <c r="Q90" s="196" t="str">
        <f t="shared" ref="Q90:Q91" si="39">IF(P90="","",VLOOKUP(P90,P$95:Q$110,2))</f>
        <v/>
      </c>
      <c r="R90" s="292"/>
      <c r="S90" s="196" t="str">
        <f t="shared" ref="S90:S91" si="40">IF(R90="","",VLOOKUP(R90,R$95:S$110,2))</f>
        <v/>
      </c>
      <c r="T90" s="292"/>
      <c r="U90" s="175" t="str">
        <f t="shared" ref="U90:U91" si="41">IF(T90="","",VLOOKUP(T90,T$95:U$109,2))</f>
        <v/>
      </c>
      <c r="V90" s="292"/>
      <c r="W90" s="196" t="str">
        <f t="shared" ref="W90:W91" si="42">IF(V90="","",VLOOKUP(V90,V$95:W$110,2))</f>
        <v/>
      </c>
      <c r="X90" s="292"/>
      <c r="Y90" s="196" t="str">
        <f t="shared" ref="Y90:Y91" si="43">IF(X90="","",VLOOKUP(X90,X$95:Y$110,2))</f>
        <v/>
      </c>
    </row>
    <row r="91" spans="1:25" s="171" customFormat="1" ht="15.95" customHeight="1" x14ac:dyDescent="0.15">
      <c r="A91" s="170"/>
      <c r="B91" s="172"/>
      <c r="C91" s="289"/>
      <c r="D91" s="173"/>
      <c r="E91" s="290">
        <f t="shared" si="33"/>
        <v>0</v>
      </c>
      <c r="F91" s="177">
        <f t="shared" si="34"/>
        <v>87</v>
      </c>
      <c r="G91" s="294">
        <v>0</v>
      </c>
      <c r="H91" s="316"/>
      <c r="I91" s="196" t="str">
        <f t="shared" si="35"/>
        <v/>
      </c>
      <c r="J91" s="292"/>
      <c r="K91" s="196" t="str">
        <f t="shared" si="36"/>
        <v/>
      </c>
      <c r="L91" s="292"/>
      <c r="M91" s="196" t="str">
        <f t="shared" si="37"/>
        <v/>
      </c>
      <c r="N91" s="292"/>
      <c r="O91" s="196" t="str">
        <f t="shared" si="38"/>
        <v/>
      </c>
      <c r="P91" s="292"/>
      <c r="Q91" s="196" t="str">
        <f t="shared" si="39"/>
        <v/>
      </c>
      <c r="R91" s="292"/>
      <c r="S91" s="196" t="str">
        <f t="shared" si="40"/>
        <v/>
      </c>
      <c r="T91" s="292"/>
      <c r="U91" s="175" t="str">
        <f t="shared" si="41"/>
        <v/>
      </c>
      <c r="V91" s="292"/>
      <c r="W91" s="196" t="str">
        <f t="shared" si="42"/>
        <v/>
      </c>
      <c r="X91" s="292"/>
      <c r="Y91" s="196" t="str">
        <f t="shared" si="43"/>
        <v/>
      </c>
    </row>
    <row r="92" spans="1:25" x14ac:dyDescent="0.15">
      <c r="A92" s="117"/>
      <c r="B92" s="116"/>
      <c r="C92" s="138"/>
      <c r="D92" s="116"/>
      <c r="E92" s="139"/>
      <c r="F92" s="22"/>
      <c r="G92" s="137"/>
      <c r="H92" s="86"/>
      <c r="I92" s="85"/>
      <c r="J92" s="86"/>
      <c r="K92" s="85"/>
      <c r="L92" s="86"/>
      <c r="M92" s="85"/>
      <c r="N92" s="86"/>
      <c r="O92" s="85"/>
      <c r="P92" s="86"/>
      <c r="Q92" s="85"/>
      <c r="R92" s="86"/>
      <c r="S92" s="85"/>
      <c r="T92" s="86"/>
      <c r="U92" s="140"/>
      <c r="V92" s="86"/>
      <c r="W92" s="85"/>
      <c r="X92" s="86"/>
      <c r="Y92" s="85"/>
    </row>
    <row r="93" spans="1:25" ht="14.25" thickBot="1" x14ac:dyDescent="0.2"/>
    <row r="94" spans="1:25" ht="72.75" customHeight="1" thickBot="1" x14ac:dyDescent="0.2">
      <c r="H94" s="34" t="str">
        <f>H3</f>
        <v>令和３年度ＩＨ予選</v>
      </c>
      <c r="I94" s="152" t="s">
        <v>9</v>
      </c>
      <c r="J94" s="34" t="str">
        <f>J3</f>
        <v>令和３年度新人戦順位</v>
      </c>
      <c r="K94" s="152" t="s">
        <v>9</v>
      </c>
      <c r="L94" s="34" t="str">
        <f>L3</f>
        <v>令和３年度強化練習会</v>
      </c>
      <c r="M94" s="152" t="s">
        <v>9</v>
      </c>
      <c r="N94" s="34" t="str">
        <f>N3</f>
        <v>令和３年度全日本JrU18</v>
      </c>
      <c r="O94" s="152" t="s">
        <v>9</v>
      </c>
      <c r="P94" s="34" t="str">
        <f>P3</f>
        <v>令和３年度全日本JrU16</v>
      </c>
      <c r="Q94" s="152" t="s">
        <v>9</v>
      </c>
      <c r="R94" s="34" t="str">
        <f>R3</f>
        <v>令和３年度全日本JrU14</v>
      </c>
      <c r="S94" s="152" t="s">
        <v>9</v>
      </c>
      <c r="T94" s="34" t="str">
        <f>T3</f>
        <v>令和３年度岐阜県中学</v>
      </c>
      <c r="U94" s="152" t="s">
        <v>9</v>
      </c>
      <c r="V94" s="34" t="str">
        <f>V3</f>
        <v>令和３年度東海毎日U18</v>
      </c>
      <c r="W94" s="152" t="s">
        <v>9</v>
      </c>
      <c r="X94" s="34" t="str">
        <f>X3</f>
        <v>令和３年度東海毎日U16</v>
      </c>
      <c r="Y94" s="152" t="s">
        <v>9</v>
      </c>
    </row>
    <row r="95" spans="1:25" x14ac:dyDescent="0.15">
      <c r="H95" s="113">
        <v>1</v>
      </c>
      <c r="I95" s="92">
        <v>16.5</v>
      </c>
      <c r="J95" s="113">
        <v>1</v>
      </c>
      <c r="K95" s="92">
        <v>16.5</v>
      </c>
      <c r="L95" s="113"/>
      <c r="M95" s="92">
        <v>16.5</v>
      </c>
      <c r="N95" s="120"/>
      <c r="O95" s="92">
        <v>16.5</v>
      </c>
      <c r="P95" s="94"/>
      <c r="Q95" s="143">
        <v>16.5</v>
      </c>
      <c r="R95" s="94"/>
      <c r="S95" s="143">
        <v>16.5</v>
      </c>
      <c r="T95" s="94"/>
      <c r="U95" s="92">
        <v>16.5</v>
      </c>
      <c r="V95" s="113"/>
      <c r="W95" s="92">
        <v>16.5</v>
      </c>
      <c r="X95" s="94"/>
      <c r="Y95" s="92">
        <v>16.5</v>
      </c>
    </row>
    <row r="96" spans="1:25" x14ac:dyDescent="0.15">
      <c r="H96" s="76"/>
      <c r="I96" s="100">
        <v>11</v>
      </c>
      <c r="J96" s="76"/>
      <c r="K96" s="100">
        <v>11</v>
      </c>
      <c r="L96" s="76">
        <v>1</v>
      </c>
      <c r="M96" s="100">
        <v>11</v>
      </c>
      <c r="N96" s="121">
        <v>1</v>
      </c>
      <c r="O96" s="100">
        <v>11</v>
      </c>
      <c r="P96" s="95"/>
      <c r="Q96" s="144">
        <v>11</v>
      </c>
      <c r="R96" s="95"/>
      <c r="S96" s="144">
        <v>11</v>
      </c>
      <c r="T96" s="95"/>
      <c r="U96" s="100">
        <v>11</v>
      </c>
      <c r="V96" s="76">
        <v>1</v>
      </c>
      <c r="W96" s="100">
        <v>11</v>
      </c>
      <c r="X96" s="95"/>
      <c r="Y96" s="100">
        <v>11</v>
      </c>
    </row>
    <row r="97" spans="5:25" x14ac:dyDescent="0.15">
      <c r="H97" s="76">
        <v>2</v>
      </c>
      <c r="I97" s="100">
        <v>10.5</v>
      </c>
      <c r="J97" s="76">
        <v>2</v>
      </c>
      <c r="K97" s="100">
        <v>10.5</v>
      </c>
      <c r="L97" s="76"/>
      <c r="M97" s="100">
        <v>10.5</v>
      </c>
      <c r="N97" s="121"/>
      <c r="O97" s="100">
        <v>10.5</v>
      </c>
      <c r="P97" s="95"/>
      <c r="Q97" s="144">
        <v>10.5</v>
      </c>
      <c r="R97" s="95"/>
      <c r="S97" s="144">
        <v>10.5</v>
      </c>
      <c r="T97" s="95"/>
      <c r="U97" s="100">
        <v>10.5</v>
      </c>
      <c r="V97" s="76"/>
      <c r="W97" s="100">
        <v>10.5</v>
      </c>
      <c r="X97" s="95"/>
      <c r="Y97" s="100">
        <v>10.5</v>
      </c>
    </row>
    <row r="98" spans="5:25" x14ac:dyDescent="0.15">
      <c r="H98" s="76">
        <v>3</v>
      </c>
      <c r="I98" s="100">
        <v>8</v>
      </c>
      <c r="J98" s="76">
        <v>3</v>
      </c>
      <c r="K98" s="100">
        <v>8</v>
      </c>
      <c r="L98" s="76"/>
      <c r="M98" s="100">
        <v>8</v>
      </c>
      <c r="N98" s="121"/>
      <c r="O98" s="100">
        <v>8</v>
      </c>
      <c r="P98" s="95"/>
      <c r="Q98" s="144">
        <v>8</v>
      </c>
      <c r="R98" s="95"/>
      <c r="S98" s="144">
        <v>8</v>
      </c>
      <c r="T98" s="95"/>
      <c r="U98" s="100">
        <v>8</v>
      </c>
      <c r="V98" s="76"/>
      <c r="W98" s="100">
        <v>8</v>
      </c>
      <c r="X98" s="95"/>
      <c r="Y98" s="100">
        <v>8</v>
      </c>
    </row>
    <row r="99" spans="5:25" x14ac:dyDescent="0.15">
      <c r="H99" s="76"/>
      <c r="I99" s="100">
        <v>7</v>
      </c>
      <c r="J99" s="76"/>
      <c r="K99" s="100">
        <v>7</v>
      </c>
      <c r="L99" s="76">
        <v>2</v>
      </c>
      <c r="M99" s="100">
        <v>7</v>
      </c>
      <c r="N99" s="121">
        <v>2</v>
      </c>
      <c r="O99" s="100">
        <v>7</v>
      </c>
      <c r="P99" s="95"/>
      <c r="Q99" s="144">
        <v>7</v>
      </c>
      <c r="R99" s="95"/>
      <c r="S99" s="144">
        <v>7</v>
      </c>
      <c r="T99" s="95"/>
      <c r="U99" s="100">
        <v>7</v>
      </c>
      <c r="V99" s="76">
        <v>2</v>
      </c>
      <c r="W99" s="100">
        <v>7</v>
      </c>
      <c r="X99" s="95"/>
      <c r="Y99" s="100">
        <v>7</v>
      </c>
    </row>
    <row r="100" spans="5:25" x14ac:dyDescent="0.15">
      <c r="H100" s="76">
        <v>4</v>
      </c>
      <c r="I100" s="100">
        <v>6</v>
      </c>
      <c r="J100" s="76">
        <v>4</v>
      </c>
      <c r="K100" s="100">
        <v>6</v>
      </c>
      <c r="L100" s="76"/>
      <c r="M100" s="100">
        <v>6</v>
      </c>
      <c r="N100" s="121"/>
      <c r="O100" s="100">
        <v>6</v>
      </c>
      <c r="P100" s="95">
        <v>1</v>
      </c>
      <c r="Q100" s="144">
        <v>6</v>
      </c>
      <c r="R100" s="95"/>
      <c r="S100" s="144">
        <v>6</v>
      </c>
      <c r="T100" s="95"/>
      <c r="U100" s="100">
        <v>6</v>
      </c>
      <c r="V100" s="76"/>
      <c r="W100" s="100">
        <v>6</v>
      </c>
      <c r="X100" s="95">
        <v>1</v>
      </c>
      <c r="Y100" s="100">
        <v>6</v>
      </c>
    </row>
    <row r="101" spans="5:25" x14ac:dyDescent="0.15">
      <c r="H101" s="76"/>
      <c r="I101" s="100">
        <v>5.5</v>
      </c>
      <c r="J101" s="76"/>
      <c r="K101" s="100">
        <v>5.5</v>
      </c>
      <c r="L101" s="76">
        <v>3</v>
      </c>
      <c r="M101" s="100">
        <v>5.5</v>
      </c>
      <c r="N101" s="121">
        <v>3</v>
      </c>
      <c r="O101" s="100">
        <v>5.5</v>
      </c>
      <c r="P101" s="95"/>
      <c r="Q101" s="144">
        <v>5.5</v>
      </c>
      <c r="R101" s="95"/>
      <c r="S101" s="144">
        <v>5.5</v>
      </c>
      <c r="T101" s="95"/>
      <c r="U101" s="100">
        <v>5.5</v>
      </c>
      <c r="V101" s="76">
        <v>3</v>
      </c>
      <c r="W101" s="100">
        <v>5.5</v>
      </c>
      <c r="X101" s="95"/>
      <c r="Y101" s="100">
        <v>5.5</v>
      </c>
    </row>
    <row r="102" spans="5:25" x14ac:dyDescent="0.15">
      <c r="H102" s="76">
        <v>5</v>
      </c>
      <c r="I102" s="100">
        <v>4</v>
      </c>
      <c r="J102" s="76">
        <v>5</v>
      </c>
      <c r="K102" s="100">
        <v>4</v>
      </c>
      <c r="L102" s="76">
        <v>4</v>
      </c>
      <c r="M102" s="100">
        <v>4</v>
      </c>
      <c r="N102" s="121">
        <v>4</v>
      </c>
      <c r="O102" s="100">
        <v>4</v>
      </c>
      <c r="P102" s="95">
        <v>2</v>
      </c>
      <c r="Q102" s="144">
        <v>4</v>
      </c>
      <c r="R102" s="95">
        <v>1</v>
      </c>
      <c r="S102" s="144">
        <v>4</v>
      </c>
      <c r="T102" s="95">
        <v>1</v>
      </c>
      <c r="U102" s="100">
        <v>4</v>
      </c>
      <c r="V102" s="76">
        <v>4</v>
      </c>
      <c r="W102" s="100">
        <v>4</v>
      </c>
      <c r="X102" s="95">
        <v>2</v>
      </c>
      <c r="Y102" s="100">
        <v>4</v>
      </c>
    </row>
    <row r="103" spans="5:25" x14ac:dyDescent="0.15">
      <c r="H103" s="76">
        <v>6</v>
      </c>
      <c r="I103" s="100">
        <v>4</v>
      </c>
      <c r="J103" s="76">
        <v>6</v>
      </c>
      <c r="K103" s="100">
        <v>4</v>
      </c>
      <c r="L103" s="76"/>
      <c r="M103" s="100">
        <v>4</v>
      </c>
      <c r="N103" s="121"/>
      <c r="O103" s="100">
        <v>3.5</v>
      </c>
      <c r="P103" s="95"/>
      <c r="Q103" s="144">
        <v>3.5</v>
      </c>
      <c r="R103" s="95"/>
      <c r="S103" s="144">
        <v>3.5</v>
      </c>
      <c r="T103" s="95"/>
      <c r="U103" s="100">
        <v>3.5</v>
      </c>
      <c r="V103" s="76"/>
      <c r="W103" s="100">
        <v>3.5</v>
      </c>
      <c r="X103" s="95"/>
      <c r="Y103" s="100">
        <v>3.5</v>
      </c>
    </row>
    <row r="104" spans="5:25" x14ac:dyDescent="0.15">
      <c r="H104" s="76">
        <v>7</v>
      </c>
      <c r="I104" s="100">
        <v>4</v>
      </c>
      <c r="J104" s="76">
        <v>7</v>
      </c>
      <c r="K104" s="100">
        <v>4</v>
      </c>
      <c r="L104" s="76"/>
      <c r="M104" s="100">
        <v>4</v>
      </c>
      <c r="N104" s="121">
        <v>5</v>
      </c>
      <c r="O104" s="100">
        <v>3</v>
      </c>
      <c r="P104" s="95">
        <v>3</v>
      </c>
      <c r="Q104" s="144">
        <v>3</v>
      </c>
      <c r="R104" s="95">
        <v>2</v>
      </c>
      <c r="S104" s="144">
        <v>3</v>
      </c>
      <c r="T104" s="95">
        <v>2</v>
      </c>
      <c r="U104" s="100">
        <v>3</v>
      </c>
      <c r="V104" s="76">
        <v>5</v>
      </c>
      <c r="W104" s="100">
        <v>3</v>
      </c>
      <c r="X104" s="95">
        <v>3</v>
      </c>
      <c r="Y104" s="100">
        <v>3</v>
      </c>
    </row>
    <row r="105" spans="5:25" x14ac:dyDescent="0.15">
      <c r="H105" s="76">
        <v>8</v>
      </c>
      <c r="I105" s="100">
        <v>4</v>
      </c>
      <c r="J105" s="76">
        <v>8</v>
      </c>
      <c r="K105" s="100">
        <v>4</v>
      </c>
      <c r="L105" s="76">
        <v>8</v>
      </c>
      <c r="M105" s="100">
        <v>3</v>
      </c>
      <c r="N105" s="121">
        <v>6</v>
      </c>
      <c r="O105" s="100">
        <v>3</v>
      </c>
      <c r="P105" s="95"/>
      <c r="Q105" s="144">
        <v>2.5</v>
      </c>
      <c r="R105" s="95"/>
      <c r="S105" s="144">
        <v>2.5</v>
      </c>
      <c r="T105" s="95"/>
      <c r="U105" s="100">
        <v>2.5</v>
      </c>
      <c r="V105" s="76">
        <v>6</v>
      </c>
      <c r="W105" s="100">
        <v>3</v>
      </c>
      <c r="X105" s="95"/>
      <c r="Y105" s="100">
        <v>2.5</v>
      </c>
    </row>
    <row r="106" spans="5:25" x14ac:dyDescent="0.15">
      <c r="H106" s="76"/>
      <c r="I106" s="100">
        <v>2</v>
      </c>
      <c r="J106" s="76"/>
      <c r="K106" s="100">
        <v>2</v>
      </c>
      <c r="L106" s="76"/>
      <c r="M106" s="100">
        <v>2</v>
      </c>
      <c r="N106" s="121">
        <v>7</v>
      </c>
      <c r="O106" s="100">
        <v>3</v>
      </c>
      <c r="P106" s="95">
        <v>4</v>
      </c>
      <c r="Q106" s="144">
        <v>2</v>
      </c>
      <c r="R106" s="95"/>
      <c r="S106" s="144">
        <v>2</v>
      </c>
      <c r="T106" s="95"/>
      <c r="U106" s="100">
        <v>2</v>
      </c>
      <c r="V106" s="76">
        <v>7</v>
      </c>
      <c r="W106" s="100">
        <v>3</v>
      </c>
      <c r="X106" s="95">
        <v>4</v>
      </c>
      <c r="Y106" s="100">
        <v>2</v>
      </c>
    </row>
    <row r="107" spans="5:25" x14ac:dyDescent="0.15">
      <c r="H107" s="76">
        <v>16</v>
      </c>
      <c r="I107" s="100">
        <v>1.5</v>
      </c>
      <c r="J107" s="76">
        <v>16</v>
      </c>
      <c r="K107" s="100">
        <v>1.5</v>
      </c>
      <c r="L107" s="76">
        <v>16</v>
      </c>
      <c r="M107" s="100">
        <v>1</v>
      </c>
      <c r="N107" s="121">
        <v>8</v>
      </c>
      <c r="O107" s="100">
        <v>3</v>
      </c>
      <c r="P107" s="95"/>
      <c r="Q107" s="144">
        <v>1.5</v>
      </c>
      <c r="R107" s="95">
        <v>3</v>
      </c>
      <c r="S107" s="144">
        <v>1.5</v>
      </c>
      <c r="T107" s="95">
        <v>3</v>
      </c>
      <c r="U107" s="100">
        <v>1.5</v>
      </c>
      <c r="V107" s="76">
        <v>8</v>
      </c>
      <c r="W107" s="100">
        <v>3</v>
      </c>
      <c r="X107" s="95"/>
      <c r="Y107" s="100">
        <v>1.5</v>
      </c>
    </row>
    <row r="108" spans="5:25" x14ac:dyDescent="0.15">
      <c r="H108" s="76">
        <v>24</v>
      </c>
      <c r="I108" s="100">
        <v>0.75</v>
      </c>
      <c r="J108" s="76">
        <v>24</v>
      </c>
      <c r="K108" s="100">
        <v>0.75</v>
      </c>
      <c r="L108" s="76">
        <v>24</v>
      </c>
      <c r="M108" s="100">
        <v>0.5</v>
      </c>
      <c r="N108" s="121">
        <v>16</v>
      </c>
      <c r="O108" s="100">
        <v>1</v>
      </c>
      <c r="P108" s="95">
        <v>8</v>
      </c>
      <c r="Q108" s="144">
        <v>1</v>
      </c>
      <c r="R108" s="95">
        <v>4</v>
      </c>
      <c r="S108" s="144">
        <v>1</v>
      </c>
      <c r="T108" s="95">
        <v>4</v>
      </c>
      <c r="U108" s="100">
        <v>1</v>
      </c>
      <c r="V108" s="76">
        <v>16</v>
      </c>
      <c r="W108" s="100">
        <v>1</v>
      </c>
      <c r="X108" s="95">
        <v>8</v>
      </c>
      <c r="Y108" s="100">
        <v>1</v>
      </c>
    </row>
    <row r="109" spans="5:25" ht="14.25" thickBot="1" x14ac:dyDescent="0.2">
      <c r="H109" s="101"/>
      <c r="I109" s="102">
        <v>0.625</v>
      </c>
      <c r="J109" s="101"/>
      <c r="K109" s="102">
        <v>0.625</v>
      </c>
      <c r="L109" s="101">
        <v>32</v>
      </c>
      <c r="M109" s="102">
        <v>0.5</v>
      </c>
      <c r="N109" s="122"/>
      <c r="O109" s="102">
        <v>0.625</v>
      </c>
      <c r="P109" s="96"/>
      <c r="Q109" s="145">
        <v>0.5</v>
      </c>
      <c r="R109" s="96"/>
      <c r="S109" s="145">
        <v>0.5</v>
      </c>
      <c r="T109" s="96"/>
      <c r="U109" s="102">
        <v>0.5</v>
      </c>
      <c r="V109" s="101"/>
      <c r="W109" s="102">
        <v>0.625</v>
      </c>
      <c r="X109" s="96"/>
      <c r="Y109" s="102">
        <v>0.5</v>
      </c>
    </row>
    <row r="110" spans="5:25" ht="14.25" thickBot="1" x14ac:dyDescent="0.2">
      <c r="E110" s="114"/>
      <c r="F110" s="114"/>
      <c r="H110" s="114"/>
      <c r="I110" s="146"/>
      <c r="J110" s="114"/>
      <c r="K110" s="146"/>
      <c r="L110" s="114"/>
      <c r="M110" s="146"/>
      <c r="N110" s="114"/>
      <c r="O110" s="146"/>
      <c r="P110" s="114"/>
      <c r="Q110" s="146"/>
      <c r="R110" s="114"/>
      <c r="S110" s="146"/>
      <c r="T110" s="114"/>
      <c r="U110" s="146"/>
      <c r="V110" s="123"/>
      <c r="W110" s="146"/>
      <c r="X110" s="123"/>
      <c r="Y110" s="146"/>
    </row>
    <row r="111" spans="5:25" ht="14.25" thickBot="1" x14ac:dyDescent="0.2">
      <c r="E111" s="114"/>
      <c r="F111" s="114"/>
      <c r="G111" s="147"/>
      <c r="H111" s="97" t="s">
        <v>8</v>
      </c>
      <c r="I111" s="98"/>
      <c r="J111" s="97" t="s">
        <v>8</v>
      </c>
      <c r="K111" s="98"/>
      <c r="L111" s="97" t="s">
        <v>8</v>
      </c>
      <c r="M111" s="98"/>
      <c r="N111" s="97" t="s">
        <v>8</v>
      </c>
      <c r="O111" s="98"/>
      <c r="P111" s="97" t="s">
        <v>8</v>
      </c>
      <c r="Q111" s="98"/>
      <c r="R111" s="97" t="s">
        <v>8</v>
      </c>
      <c r="S111" s="98"/>
      <c r="T111" s="97" t="s">
        <v>8</v>
      </c>
      <c r="U111" s="98"/>
      <c r="V111" s="97" t="s">
        <v>8</v>
      </c>
      <c r="W111" s="98"/>
      <c r="X111" s="97" t="s">
        <v>8</v>
      </c>
      <c r="Y111" s="98"/>
    </row>
    <row r="112" spans="5:25" x14ac:dyDescent="0.15">
      <c r="G112" s="148"/>
      <c r="H112" s="75">
        <f t="shared" ref="H112:H121" si="44">COUNTIF(H$4:H$91,$G112)</f>
        <v>0</v>
      </c>
      <c r="I112" s="99"/>
      <c r="J112" s="75">
        <f t="shared" ref="J112:J121" si="45">COUNTIF(J$4:J$91,$G112)</f>
        <v>0</v>
      </c>
      <c r="K112" s="99"/>
      <c r="L112" s="75">
        <f t="shared" ref="L112:L121" si="46">COUNTIF(L$4:L$91,$G112)</f>
        <v>0</v>
      </c>
      <c r="M112" s="99"/>
      <c r="N112" s="75">
        <f t="shared" ref="N112:N121" si="47">COUNTIF(N$4:N$91,$G112)</f>
        <v>0</v>
      </c>
      <c r="O112" s="99"/>
      <c r="P112" s="75">
        <f t="shared" ref="P112:P121" si="48">COUNTIF(P$4:P$91,$G112)</f>
        <v>0</v>
      </c>
      <c r="Q112" s="99"/>
      <c r="R112" s="75">
        <f t="shared" ref="R112:R121" si="49">COUNTIF(R$4:R$91,$G112)</f>
        <v>0</v>
      </c>
      <c r="S112" s="99"/>
      <c r="T112" s="75">
        <f t="shared" ref="T112:T121" si="50">COUNTIF(T$4:T$91,$G112)</f>
        <v>0</v>
      </c>
      <c r="U112" s="99"/>
      <c r="V112" s="75">
        <f t="shared" ref="V112:V121" si="51">COUNTIF(V$4:V$91,$G112)</f>
        <v>0</v>
      </c>
      <c r="W112" s="99"/>
      <c r="X112" s="75">
        <f t="shared" ref="X112:X121" si="52">COUNTIF(X$4:X$91,$G112)</f>
        <v>0</v>
      </c>
      <c r="Y112" s="99"/>
    </row>
    <row r="113" spans="7:25" x14ac:dyDescent="0.15">
      <c r="G113" s="149"/>
      <c r="H113" s="76">
        <f t="shared" si="44"/>
        <v>0</v>
      </c>
      <c r="I113" s="100"/>
      <c r="J113" s="76">
        <f t="shared" si="45"/>
        <v>0</v>
      </c>
      <c r="K113" s="100"/>
      <c r="L113" s="76">
        <f t="shared" si="46"/>
        <v>0</v>
      </c>
      <c r="M113" s="100"/>
      <c r="N113" s="76">
        <f t="shared" si="47"/>
        <v>0</v>
      </c>
      <c r="O113" s="100"/>
      <c r="P113" s="76">
        <f t="shared" si="48"/>
        <v>0</v>
      </c>
      <c r="Q113" s="100"/>
      <c r="R113" s="76">
        <f t="shared" si="49"/>
        <v>0</v>
      </c>
      <c r="S113" s="100"/>
      <c r="T113" s="76">
        <f t="shared" si="50"/>
        <v>0</v>
      </c>
      <c r="U113" s="100"/>
      <c r="V113" s="76">
        <f t="shared" si="51"/>
        <v>0</v>
      </c>
      <c r="W113" s="100"/>
      <c r="X113" s="76">
        <f t="shared" si="52"/>
        <v>0</v>
      </c>
      <c r="Y113" s="100"/>
    </row>
    <row r="114" spans="7:25" x14ac:dyDescent="0.15">
      <c r="G114" s="149"/>
      <c r="H114" s="76">
        <f t="shared" si="44"/>
        <v>0</v>
      </c>
      <c r="I114" s="100"/>
      <c r="J114" s="76">
        <f t="shared" si="45"/>
        <v>0</v>
      </c>
      <c r="K114" s="100"/>
      <c r="L114" s="76">
        <f t="shared" si="46"/>
        <v>0</v>
      </c>
      <c r="M114" s="100"/>
      <c r="N114" s="76">
        <f t="shared" si="47"/>
        <v>0</v>
      </c>
      <c r="O114" s="100"/>
      <c r="P114" s="76">
        <f t="shared" si="48"/>
        <v>0</v>
      </c>
      <c r="Q114" s="100"/>
      <c r="R114" s="76">
        <f t="shared" si="49"/>
        <v>0</v>
      </c>
      <c r="S114" s="100"/>
      <c r="T114" s="76">
        <f t="shared" si="50"/>
        <v>0</v>
      </c>
      <c r="U114" s="100"/>
      <c r="V114" s="76">
        <f t="shared" si="51"/>
        <v>0</v>
      </c>
      <c r="W114" s="100"/>
      <c r="X114" s="76">
        <f t="shared" si="52"/>
        <v>0</v>
      </c>
      <c r="Y114" s="100"/>
    </row>
    <row r="115" spans="7:25" x14ac:dyDescent="0.15">
      <c r="G115" s="149"/>
      <c r="H115" s="76">
        <f t="shared" si="44"/>
        <v>0</v>
      </c>
      <c r="I115" s="100"/>
      <c r="J115" s="76">
        <f t="shared" si="45"/>
        <v>0</v>
      </c>
      <c r="K115" s="100"/>
      <c r="L115" s="76">
        <f t="shared" si="46"/>
        <v>0</v>
      </c>
      <c r="M115" s="100"/>
      <c r="N115" s="76">
        <f t="shared" si="47"/>
        <v>0</v>
      </c>
      <c r="O115" s="100"/>
      <c r="P115" s="76">
        <f t="shared" si="48"/>
        <v>0</v>
      </c>
      <c r="Q115" s="100"/>
      <c r="R115" s="76">
        <f t="shared" si="49"/>
        <v>0</v>
      </c>
      <c r="S115" s="100"/>
      <c r="T115" s="76">
        <f t="shared" si="50"/>
        <v>0</v>
      </c>
      <c r="U115" s="100"/>
      <c r="V115" s="76">
        <f t="shared" si="51"/>
        <v>0</v>
      </c>
      <c r="W115" s="100"/>
      <c r="X115" s="76">
        <f t="shared" si="52"/>
        <v>0</v>
      </c>
      <c r="Y115" s="100"/>
    </row>
    <row r="116" spans="7:25" x14ac:dyDescent="0.15">
      <c r="G116" s="149"/>
      <c r="H116" s="76">
        <f t="shared" si="44"/>
        <v>0</v>
      </c>
      <c r="I116" s="100"/>
      <c r="J116" s="76">
        <f t="shared" si="45"/>
        <v>0</v>
      </c>
      <c r="K116" s="100"/>
      <c r="L116" s="76">
        <f t="shared" si="46"/>
        <v>0</v>
      </c>
      <c r="M116" s="100"/>
      <c r="N116" s="76">
        <f t="shared" si="47"/>
        <v>0</v>
      </c>
      <c r="O116" s="100"/>
      <c r="P116" s="76">
        <f t="shared" si="48"/>
        <v>0</v>
      </c>
      <c r="Q116" s="100"/>
      <c r="R116" s="76">
        <f t="shared" si="49"/>
        <v>0</v>
      </c>
      <c r="S116" s="100"/>
      <c r="T116" s="76">
        <f t="shared" si="50"/>
        <v>0</v>
      </c>
      <c r="U116" s="100"/>
      <c r="V116" s="76">
        <f t="shared" si="51"/>
        <v>0</v>
      </c>
      <c r="W116" s="100"/>
      <c r="X116" s="76">
        <f t="shared" si="52"/>
        <v>0</v>
      </c>
      <c r="Y116" s="100"/>
    </row>
    <row r="117" spans="7:25" x14ac:dyDescent="0.15">
      <c r="G117" s="149"/>
      <c r="H117" s="76">
        <f t="shared" si="44"/>
        <v>0</v>
      </c>
      <c r="I117" s="100"/>
      <c r="J117" s="76">
        <f t="shared" si="45"/>
        <v>0</v>
      </c>
      <c r="K117" s="100"/>
      <c r="L117" s="76">
        <f t="shared" si="46"/>
        <v>0</v>
      </c>
      <c r="M117" s="100"/>
      <c r="N117" s="76">
        <f t="shared" si="47"/>
        <v>0</v>
      </c>
      <c r="O117" s="100"/>
      <c r="P117" s="76">
        <f t="shared" si="48"/>
        <v>0</v>
      </c>
      <c r="Q117" s="100"/>
      <c r="R117" s="76">
        <f t="shared" si="49"/>
        <v>0</v>
      </c>
      <c r="S117" s="100"/>
      <c r="T117" s="76">
        <f t="shared" si="50"/>
        <v>0</v>
      </c>
      <c r="U117" s="100"/>
      <c r="V117" s="76">
        <f t="shared" si="51"/>
        <v>0</v>
      </c>
      <c r="W117" s="100"/>
      <c r="X117" s="76">
        <f t="shared" si="52"/>
        <v>0</v>
      </c>
      <c r="Y117" s="100"/>
    </row>
    <row r="118" spans="7:25" x14ac:dyDescent="0.15">
      <c r="G118" s="149"/>
      <c r="H118" s="76">
        <f t="shared" si="44"/>
        <v>0</v>
      </c>
      <c r="I118" s="100"/>
      <c r="J118" s="76">
        <f t="shared" si="45"/>
        <v>0</v>
      </c>
      <c r="K118" s="100"/>
      <c r="L118" s="76">
        <f t="shared" si="46"/>
        <v>0</v>
      </c>
      <c r="M118" s="100"/>
      <c r="N118" s="76">
        <f t="shared" si="47"/>
        <v>0</v>
      </c>
      <c r="O118" s="100"/>
      <c r="P118" s="76">
        <f t="shared" si="48"/>
        <v>0</v>
      </c>
      <c r="Q118" s="100"/>
      <c r="R118" s="76">
        <f t="shared" si="49"/>
        <v>0</v>
      </c>
      <c r="S118" s="100"/>
      <c r="T118" s="76">
        <f t="shared" si="50"/>
        <v>0</v>
      </c>
      <c r="U118" s="100"/>
      <c r="V118" s="76">
        <f t="shared" si="51"/>
        <v>0</v>
      </c>
      <c r="W118" s="100"/>
      <c r="X118" s="76">
        <f t="shared" si="52"/>
        <v>0</v>
      </c>
      <c r="Y118" s="100"/>
    </row>
    <row r="119" spans="7:25" x14ac:dyDescent="0.15">
      <c r="G119" s="149"/>
      <c r="H119" s="76">
        <f t="shared" si="44"/>
        <v>0</v>
      </c>
      <c r="I119" s="100"/>
      <c r="J119" s="76">
        <f t="shared" si="45"/>
        <v>0</v>
      </c>
      <c r="K119" s="100"/>
      <c r="L119" s="76">
        <f t="shared" si="46"/>
        <v>0</v>
      </c>
      <c r="M119" s="100"/>
      <c r="N119" s="76">
        <f t="shared" si="47"/>
        <v>0</v>
      </c>
      <c r="O119" s="100"/>
      <c r="P119" s="76">
        <f t="shared" si="48"/>
        <v>0</v>
      </c>
      <c r="Q119" s="100"/>
      <c r="R119" s="76">
        <f t="shared" si="49"/>
        <v>0</v>
      </c>
      <c r="S119" s="100"/>
      <c r="T119" s="76">
        <f t="shared" si="50"/>
        <v>0</v>
      </c>
      <c r="U119" s="100"/>
      <c r="V119" s="76">
        <f t="shared" si="51"/>
        <v>0</v>
      </c>
      <c r="W119" s="100"/>
      <c r="X119" s="76">
        <f t="shared" si="52"/>
        <v>0</v>
      </c>
      <c r="Y119" s="100"/>
    </row>
    <row r="120" spans="7:25" x14ac:dyDescent="0.15">
      <c r="G120" s="149"/>
      <c r="H120" s="76">
        <f t="shared" si="44"/>
        <v>0</v>
      </c>
      <c r="I120" s="100"/>
      <c r="J120" s="76">
        <f t="shared" si="45"/>
        <v>0</v>
      </c>
      <c r="K120" s="100"/>
      <c r="L120" s="76">
        <f t="shared" si="46"/>
        <v>0</v>
      </c>
      <c r="M120" s="100"/>
      <c r="N120" s="76">
        <f t="shared" si="47"/>
        <v>0</v>
      </c>
      <c r="O120" s="100"/>
      <c r="P120" s="76">
        <f t="shared" si="48"/>
        <v>0</v>
      </c>
      <c r="Q120" s="100"/>
      <c r="R120" s="76">
        <f t="shared" si="49"/>
        <v>0</v>
      </c>
      <c r="S120" s="100"/>
      <c r="T120" s="76">
        <f t="shared" si="50"/>
        <v>0</v>
      </c>
      <c r="U120" s="100"/>
      <c r="V120" s="76">
        <f t="shared" si="51"/>
        <v>0</v>
      </c>
      <c r="W120" s="100"/>
      <c r="X120" s="76">
        <f t="shared" si="52"/>
        <v>0</v>
      </c>
      <c r="Y120" s="100"/>
    </row>
    <row r="121" spans="7:25" ht="14.25" thickBot="1" x14ac:dyDescent="0.2">
      <c r="G121" s="150"/>
      <c r="H121" s="101">
        <f t="shared" si="44"/>
        <v>0</v>
      </c>
      <c r="I121" s="102"/>
      <c r="J121" s="101">
        <f t="shared" si="45"/>
        <v>0</v>
      </c>
      <c r="K121" s="102"/>
      <c r="L121" s="101">
        <f t="shared" si="46"/>
        <v>0</v>
      </c>
      <c r="M121" s="102"/>
      <c r="N121" s="101">
        <f t="shared" si="47"/>
        <v>0</v>
      </c>
      <c r="O121" s="102"/>
      <c r="P121" s="101">
        <f t="shared" si="48"/>
        <v>0</v>
      </c>
      <c r="Q121" s="102"/>
      <c r="R121" s="101">
        <f t="shared" si="49"/>
        <v>0</v>
      </c>
      <c r="S121" s="102"/>
      <c r="T121" s="101">
        <f t="shared" si="50"/>
        <v>0</v>
      </c>
      <c r="U121" s="102"/>
      <c r="V121" s="101">
        <f t="shared" si="51"/>
        <v>0</v>
      </c>
      <c r="W121" s="102"/>
      <c r="X121" s="101">
        <f t="shared" si="52"/>
        <v>0</v>
      </c>
      <c r="Y121" s="102"/>
    </row>
  </sheetData>
  <autoFilter ref="A3:Y91">
    <sortState ref="A4:Y82">
      <sortCondition descending="1" ref="E3:E82"/>
    </sortState>
  </autoFilter>
  <sortState ref="B4:Y89">
    <sortCondition descending="1" ref="E4:E89"/>
    <sortCondition ref="D4:D89"/>
    <sortCondition descending="1" ref="C4:C89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男子S（2021）</vt:lpstr>
      <vt:lpstr>女子S（2021）</vt:lpstr>
      <vt:lpstr>男子D（2021）</vt:lpstr>
      <vt:lpstr>女子D（2021）</vt:lpstr>
      <vt:lpstr>'女子D（2021）'!Print_Area</vt:lpstr>
      <vt:lpstr>'女子S（2021）'!Print_Area</vt:lpstr>
      <vt:lpstr>'男子D（2021）'!Print_Area</vt:lpstr>
      <vt:lpstr>'男子S（2021）'!Print_Area</vt:lpstr>
      <vt:lpstr>'女子D（2021）'!Print_Titles</vt:lpstr>
      <vt:lpstr>'女子S（2021）'!Print_Titles</vt:lpstr>
      <vt:lpstr>'男子D（2021）'!Print_Titles</vt:lpstr>
      <vt:lpstr>'男子S（2021）'!Print_Titles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User</cp:lastModifiedBy>
  <cp:lastPrinted>2021-05-24T11:30:02Z</cp:lastPrinted>
  <dcterms:created xsi:type="dcterms:W3CDTF">2017-01-16T01:46:40Z</dcterms:created>
  <dcterms:modified xsi:type="dcterms:W3CDTF">2021-05-24T11:30:07Z</dcterms:modified>
</cp:coreProperties>
</file>