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61e3c7639f20288d/デスクトップ/R4 高体連テニス部地区/ランキング更新/"/>
    </mc:Choice>
  </mc:AlternateContent>
  <xr:revisionPtr revIDLastSave="149" documentId="8_{A9FCCBD9-528C-4C7F-B2E6-AF91966B418C}" xr6:coauthVersionLast="47" xr6:coauthVersionMax="47" xr10:uidLastSave="{5850F681-4E0F-4CFC-8764-507C87EAABC6}"/>
  <bookViews>
    <workbookView xWindow="-108" yWindow="-108" windowWidth="23256" windowHeight="12456" tabRatio="747" activeTab="3" xr2:uid="{00000000-000D-0000-FFFF-FFFF00000000}"/>
  </bookViews>
  <sheets>
    <sheet name="男子S（2022）" sheetId="26" r:id="rId1"/>
    <sheet name="女子S（2022）" sheetId="27" r:id="rId2"/>
    <sheet name="男子D（2022）" sheetId="28" r:id="rId3"/>
    <sheet name="女子D（2022）" sheetId="29" r:id="rId4"/>
  </sheets>
  <definedNames>
    <definedName name="_xlnm._FilterDatabase" localSheetId="3" hidden="1">'女子D（2022）'!$A$3:$Y$125</definedName>
    <definedName name="_xlnm._FilterDatabase" localSheetId="1" hidden="1">'女子S（2022）'!$A$3:$AC$87</definedName>
    <definedName name="_xlnm._FilterDatabase" localSheetId="2" hidden="1">'男子D（2022）'!$A$3:$Y$116</definedName>
    <definedName name="_xlnm._FilterDatabase" localSheetId="0" hidden="1">'男子S（2022）'!$A$3:$AC$85</definedName>
    <definedName name="_xlnm.Print_Area" localSheetId="3">'女子D（2022）'!$A$1:$Y$123</definedName>
    <definedName name="_xlnm.Print_Area" localSheetId="1">'女子S（2022）'!$A$1:$AC$85</definedName>
    <definedName name="_xlnm.Print_Area" localSheetId="2">'男子D（2022）'!$A$1:$Y$112</definedName>
    <definedName name="_xlnm.Print_Area" localSheetId="0">'男子S（2022）'!$A$1:$AC$83</definedName>
    <definedName name="_xlnm.Print_Titles" localSheetId="3">'女子D（2022）'!$1:$3</definedName>
    <definedName name="_xlnm.Print_Titles" localSheetId="1">'女子S（2022）'!$1:$3</definedName>
    <definedName name="_xlnm.Print_Titles" localSheetId="2">'男子D（2022）'!$1:$3</definedName>
    <definedName name="_xlnm.Print_Titles" localSheetId="0">'男子S（2022）'!$1:$3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28" l="1"/>
  <c r="K15" i="28"/>
  <c r="I80" i="26"/>
  <c r="K80" i="26"/>
  <c r="M80" i="26"/>
  <c r="E80" i="26" s="1"/>
  <c r="O80" i="26"/>
  <c r="Q80" i="26"/>
  <c r="S80" i="26"/>
  <c r="U80" i="26"/>
  <c r="W80" i="26"/>
  <c r="Y80" i="26"/>
  <c r="AA80" i="26"/>
  <c r="AC80" i="26"/>
  <c r="I81" i="26"/>
  <c r="K81" i="26"/>
  <c r="M81" i="26"/>
  <c r="O81" i="26"/>
  <c r="Q81" i="26"/>
  <c r="S81" i="26"/>
  <c r="U81" i="26"/>
  <c r="W81" i="26"/>
  <c r="Y81" i="26"/>
  <c r="AA81" i="26"/>
  <c r="AC81" i="26"/>
  <c r="I82" i="26"/>
  <c r="E82" i="26" s="1"/>
  <c r="K82" i="26"/>
  <c r="M82" i="26"/>
  <c r="O82" i="26"/>
  <c r="Q82" i="26"/>
  <c r="S82" i="26"/>
  <c r="U82" i="26"/>
  <c r="W82" i="26"/>
  <c r="Y82" i="26"/>
  <c r="AA82" i="26"/>
  <c r="AC82" i="26"/>
  <c r="I83" i="26"/>
  <c r="K83" i="26"/>
  <c r="M83" i="26"/>
  <c r="E83" i="26" s="1"/>
  <c r="O83" i="26"/>
  <c r="Q83" i="26"/>
  <c r="S83" i="26"/>
  <c r="U83" i="26"/>
  <c r="W83" i="26"/>
  <c r="Y83" i="26"/>
  <c r="AA83" i="26"/>
  <c r="AC83" i="26"/>
  <c r="I84" i="26"/>
  <c r="E84" i="26" s="1"/>
  <c r="K84" i="26"/>
  <c r="M84" i="26"/>
  <c r="O84" i="26"/>
  <c r="Q84" i="26"/>
  <c r="S84" i="26"/>
  <c r="U84" i="26"/>
  <c r="W84" i="26"/>
  <c r="Y84" i="26"/>
  <c r="AA84" i="26"/>
  <c r="AC84" i="26"/>
  <c r="I80" i="27"/>
  <c r="K80" i="27"/>
  <c r="M80" i="27"/>
  <c r="O80" i="27"/>
  <c r="Q80" i="27"/>
  <c r="S80" i="27"/>
  <c r="U80" i="27"/>
  <c r="W80" i="27"/>
  <c r="Y80" i="27"/>
  <c r="AA80" i="27"/>
  <c r="AC80" i="27"/>
  <c r="I81" i="27"/>
  <c r="K81" i="27"/>
  <c r="M81" i="27"/>
  <c r="O81" i="27"/>
  <c r="Q81" i="27"/>
  <c r="S81" i="27"/>
  <c r="U81" i="27"/>
  <c r="W81" i="27"/>
  <c r="Y81" i="27"/>
  <c r="AA81" i="27"/>
  <c r="AC81" i="27"/>
  <c r="I82" i="27"/>
  <c r="K82" i="27"/>
  <c r="M82" i="27"/>
  <c r="O82" i="27"/>
  <c r="Q82" i="27"/>
  <c r="S82" i="27"/>
  <c r="U82" i="27"/>
  <c r="W82" i="27"/>
  <c r="Y82" i="27"/>
  <c r="AA82" i="27"/>
  <c r="AC82" i="27"/>
  <c r="I83" i="27"/>
  <c r="K83" i="27"/>
  <c r="M83" i="27"/>
  <c r="E83" i="27" s="1"/>
  <c r="O83" i="27"/>
  <c r="Q83" i="27"/>
  <c r="S83" i="27"/>
  <c r="U83" i="27"/>
  <c r="W83" i="27"/>
  <c r="Y83" i="27"/>
  <c r="AA83" i="27"/>
  <c r="AC83" i="27"/>
  <c r="I84" i="27"/>
  <c r="K84" i="27"/>
  <c r="M84" i="27"/>
  <c r="O84" i="27"/>
  <c r="Q84" i="27"/>
  <c r="S84" i="27"/>
  <c r="U84" i="27"/>
  <c r="W84" i="27"/>
  <c r="Y84" i="27"/>
  <c r="AA84" i="27"/>
  <c r="AC84" i="27"/>
  <c r="I82" i="28"/>
  <c r="K82" i="28"/>
  <c r="M82" i="28"/>
  <c r="O82" i="28"/>
  <c r="Q82" i="28"/>
  <c r="S82" i="28"/>
  <c r="U82" i="28"/>
  <c r="W82" i="28"/>
  <c r="Y82" i="28"/>
  <c r="I102" i="28"/>
  <c r="K102" i="28"/>
  <c r="M102" i="28"/>
  <c r="O102" i="28"/>
  <c r="Q102" i="28"/>
  <c r="S102" i="28"/>
  <c r="U102" i="28"/>
  <c r="W102" i="28"/>
  <c r="Y102" i="28"/>
  <c r="I84" i="28"/>
  <c r="K84" i="28"/>
  <c r="M84" i="28"/>
  <c r="O84" i="28"/>
  <c r="Q84" i="28"/>
  <c r="S84" i="28"/>
  <c r="U84" i="28"/>
  <c r="W84" i="28"/>
  <c r="Y84" i="28"/>
  <c r="I105" i="28"/>
  <c r="K105" i="28"/>
  <c r="M105" i="28"/>
  <c r="O105" i="28"/>
  <c r="Q105" i="28"/>
  <c r="S105" i="28"/>
  <c r="U105" i="28"/>
  <c r="W105" i="28"/>
  <c r="Y105" i="28"/>
  <c r="I113" i="28"/>
  <c r="K113" i="28"/>
  <c r="M113" i="28"/>
  <c r="O113" i="28"/>
  <c r="Q113" i="28"/>
  <c r="S113" i="28"/>
  <c r="U113" i="28"/>
  <c r="W113" i="28"/>
  <c r="Y113" i="28"/>
  <c r="I114" i="28"/>
  <c r="K114" i="28"/>
  <c r="M114" i="28"/>
  <c r="O114" i="28"/>
  <c r="Q114" i="28"/>
  <c r="S114" i="28"/>
  <c r="U114" i="28"/>
  <c r="W114" i="28"/>
  <c r="Y114" i="28"/>
  <c r="I115" i="28"/>
  <c r="K115" i="28"/>
  <c r="M115" i="28"/>
  <c r="O115" i="28"/>
  <c r="Q115" i="28"/>
  <c r="S115" i="28"/>
  <c r="U115" i="28"/>
  <c r="W115" i="28"/>
  <c r="Y115" i="28"/>
  <c r="I108" i="28"/>
  <c r="K108" i="28"/>
  <c r="M108" i="28"/>
  <c r="O108" i="28"/>
  <c r="Q108" i="28"/>
  <c r="S108" i="28"/>
  <c r="U108" i="28"/>
  <c r="W108" i="28"/>
  <c r="Y108" i="28"/>
  <c r="I86" i="28"/>
  <c r="K86" i="28"/>
  <c r="M86" i="28"/>
  <c r="O86" i="28"/>
  <c r="Q86" i="28"/>
  <c r="S86" i="28"/>
  <c r="U86" i="28"/>
  <c r="W86" i="28"/>
  <c r="Y86" i="28"/>
  <c r="I81" i="28"/>
  <c r="K81" i="28"/>
  <c r="M81" i="28"/>
  <c r="O81" i="28"/>
  <c r="Q81" i="28"/>
  <c r="S81" i="28"/>
  <c r="U81" i="28"/>
  <c r="W81" i="28"/>
  <c r="Y81" i="28"/>
  <c r="K36" i="28"/>
  <c r="I77" i="28"/>
  <c r="K77" i="28"/>
  <c r="M77" i="28"/>
  <c r="O77" i="28"/>
  <c r="Q77" i="28"/>
  <c r="S77" i="28"/>
  <c r="U77" i="28"/>
  <c r="W77" i="28"/>
  <c r="Y77" i="28"/>
  <c r="I106" i="28"/>
  <c r="K106" i="28"/>
  <c r="M106" i="28"/>
  <c r="O106" i="28"/>
  <c r="Q106" i="28"/>
  <c r="S106" i="28"/>
  <c r="U106" i="28"/>
  <c r="W106" i="28"/>
  <c r="Y106" i="28"/>
  <c r="I107" i="28"/>
  <c r="K107" i="28"/>
  <c r="M107" i="28"/>
  <c r="O107" i="28"/>
  <c r="Q107" i="28"/>
  <c r="S107" i="28"/>
  <c r="U107" i="28"/>
  <c r="W107" i="28"/>
  <c r="Y107" i="28"/>
  <c r="I78" i="28"/>
  <c r="K78" i="28"/>
  <c r="M78" i="28"/>
  <c r="O78" i="28"/>
  <c r="Q78" i="28"/>
  <c r="S78" i="28"/>
  <c r="U78" i="28"/>
  <c r="W78" i="28"/>
  <c r="Y78" i="28"/>
  <c r="I85" i="28"/>
  <c r="K85" i="28"/>
  <c r="M85" i="28"/>
  <c r="O85" i="28"/>
  <c r="Q85" i="28"/>
  <c r="S85" i="28"/>
  <c r="U85" i="28"/>
  <c r="W85" i="28"/>
  <c r="Y85" i="28"/>
  <c r="I80" i="28"/>
  <c r="K80" i="28"/>
  <c r="M80" i="28"/>
  <c r="O80" i="28"/>
  <c r="Q80" i="28"/>
  <c r="S80" i="28"/>
  <c r="U80" i="28"/>
  <c r="W80" i="28"/>
  <c r="Y80" i="28"/>
  <c r="I109" i="28"/>
  <c r="K109" i="28"/>
  <c r="M109" i="28"/>
  <c r="O109" i="28"/>
  <c r="Q109" i="28"/>
  <c r="S109" i="28"/>
  <c r="U109" i="28"/>
  <c r="W109" i="28"/>
  <c r="Y109" i="28"/>
  <c r="I110" i="28"/>
  <c r="K110" i="28"/>
  <c r="M110" i="28"/>
  <c r="O110" i="28"/>
  <c r="Q110" i="28"/>
  <c r="S110" i="28"/>
  <c r="U110" i="28"/>
  <c r="W110" i="28"/>
  <c r="Y110" i="28"/>
  <c r="I83" i="28"/>
  <c r="K83" i="28"/>
  <c r="M83" i="28"/>
  <c r="O83" i="28"/>
  <c r="Q83" i="28"/>
  <c r="S83" i="28"/>
  <c r="U83" i="28"/>
  <c r="W83" i="28"/>
  <c r="Y83" i="28"/>
  <c r="I104" i="28"/>
  <c r="K104" i="28"/>
  <c r="M104" i="28"/>
  <c r="O104" i="28"/>
  <c r="Q104" i="28"/>
  <c r="S104" i="28"/>
  <c r="U104" i="28"/>
  <c r="W104" i="28"/>
  <c r="Y104" i="28"/>
  <c r="I124" i="29"/>
  <c r="K124" i="29"/>
  <c r="M124" i="29"/>
  <c r="O124" i="29"/>
  <c r="Q124" i="29"/>
  <c r="S124" i="29"/>
  <c r="U124" i="29"/>
  <c r="W124" i="29"/>
  <c r="Y124" i="29"/>
  <c r="I81" i="29"/>
  <c r="K81" i="29"/>
  <c r="M81" i="29"/>
  <c r="O81" i="29"/>
  <c r="Q81" i="29"/>
  <c r="S81" i="29"/>
  <c r="U81" i="29"/>
  <c r="W81" i="29"/>
  <c r="Y81" i="29"/>
  <c r="I50" i="29"/>
  <c r="K50" i="29"/>
  <c r="M50" i="29"/>
  <c r="O50" i="29"/>
  <c r="Q50" i="29"/>
  <c r="S50" i="29"/>
  <c r="U50" i="29"/>
  <c r="W50" i="29"/>
  <c r="Y50" i="29"/>
  <c r="I84" i="29"/>
  <c r="K84" i="29"/>
  <c r="M84" i="29"/>
  <c r="O84" i="29"/>
  <c r="Q84" i="29"/>
  <c r="S84" i="29"/>
  <c r="U84" i="29"/>
  <c r="W84" i="29"/>
  <c r="Y84" i="29"/>
  <c r="I112" i="29"/>
  <c r="K112" i="29"/>
  <c r="M112" i="29"/>
  <c r="O112" i="29"/>
  <c r="Q112" i="29"/>
  <c r="S112" i="29"/>
  <c r="U112" i="29"/>
  <c r="W112" i="29"/>
  <c r="Y112" i="29"/>
  <c r="I73" i="29"/>
  <c r="K73" i="29"/>
  <c r="M73" i="29"/>
  <c r="O73" i="29"/>
  <c r="Q73" i="29"/>
  <c r="S73" i="29"/>
  <c r="U73" i="29"/>
  <c r="W73" i="29"/>
  <c r="Y73" i="29"/>
  <c r="I117" i="29"/>
  <c r="K117" i="29"/>
  <c r="M117" i="29"/>
  <c r="O117" i="29"/>
  <c r="Q117" i="29"/>
  <c r="S117" i="29"/>
  <c r="U117" i="29"/>
  <c r="W117" i="29"/>
  <c r="Y117" i="29"/>
  <c r="I76" i="29"/>
  <c r="K76" i="29"/>
  <c r="M76" i="29"/>
  <c r="O76" i="29"/>
  <c r="Q76" i="29"/>
  <c r="S76" i="29"/>
  <c r="U76" i="29"/>
  <c r="W76" i="29"/>
  <c r="Y76" i="29"/>
  <c r="I82" i="29"/>
  <c r="K82" i="29"/>
  <c r="M82" i="29"/>
  <c r="O82" i="29"/>
  <c r="Q82" i="29"/>
  <c r="S82" i="29"/>
  <c r="U82" i="29"/>
  <c r="W82" i="29"/>
  <c r="Y82" i="29"/>
  <c r="I109" i="29"/>
  <c r="K109" i="29"/>
  <c r="M109" i="29"/>
  <c r="O109" i="29"/>
  <c r="Q109" i="29"/>
  <c r="S109" i="29"/>
  <c r="U109" i="29"/>
  <c r="W109" i="29"/>
  <c r="Y109" i="29"/>
  <c r="I110" i="29"/>
  <c r="K110" i="29"/>
  <c r="M110" i="29"/>
  <c r="O110" i="29"/>
  <c r="Q110" i="29"/>
  <c r="S110" i="29"/>
  <c r="U110" i="29"/>
  <c r="W110" i="29"/>
  <c r="Y110" i="29"/>
  <c r="I118" i="29"/>
  <c r="K118" i="29"/>
  <c r="M118" i="29"/>
  <c r="O118" i="29"/>
  <c r="Q118" i="29"/>
  <c r="S118" i="29"/>
  <c r="U118" i="29"/>
  <c r="W118" i="29"/>
  <c r="Y118" i="29"/>
  <c r="I119" i="29"/>
  <c r="K119" i="29"/>
  <c r="M119" i="29"/>
  <c r="O119" i="29"/>
  <c r="Q119" i="29"/>
  <c r="S119" i="29"/>
  <c r="U119" i="29"/>
  <c r="W119" i="29"/>
  <c r="Y119" i="29"/>
  <c r="I74" i="29"/>
  <c r="K74" i="29"/>
  <c r="M74" i="29"/>
  <c r="O74" i="29"/>
  <c r="Q74" i="29"/>
  <c r="S74" i="29"/>
  <c r="U74" i="29"/>
  <c r="W74" i="29"/>
  <c r="Y74" i="29"/>
  <c r="I111" i="29"/>
  <c r="K111" i="29"/>
  <c r="M111" i="29"/>
  <c r="O111" i="29"/>
  <c r="Q111" i="29"/>
  <c r="S111" i="29"/>
  <c r="U111" i="29"/>
  <c r="W111" i="29"/>
  <c r="Y111" i="29"/>
  <c r="I113" i="29"/>
  <c r="K113" i="29"/>
  <c r="M113" i="29"/>
  <c r="O113" i="29"/>
  <c r="Q113" i="29"/>
  <c r="S113" i="29"/>
  <c r="U113" i="29"/>
  <c r="W113" i="29"/>
  <c r="Y113" i="29"/>
  <c r="I114" i="29"/>
  <c r="K114" i="29"/>
  <c r="M114" i="29"/>
  <c r="O114" i="29"/>
  <c r="Q114" i="29"/>
  <c r="S114" i="29"/>
  <c r="U114" i="29"/>
  <c r="W114" i="29"/>
  <c r="Y114" i="29"/>
  <c r="I83" i="29"/>
  <c r="K83" i="29"/>
  <c r="M83" i="29"/>
  <c r="O83" i="29"/>
  <c r="Q83" i="29"/>
  <c r="S83" i="29"/>
  <c r="U83" i="29"/>
  <c r="W83" i="29"/>
  <c r="Y83" i="29"/>
  <c r="I120" i="29"/>
  <c r="K120" i="29"/>
  <c r="M120" i="29"/>
  <c r="O120" i="29"/>
  <c r="Q120" i="29"/>
  <c r="S120" i="29"/>
  <c r="U120" i="29"/>
  <c r="W120" i="29"/>
  <c r="Y120" i="29"/>
  <c r="I49" i="29"/>
  <c r="K49" i="29"/>
  <c r="M49" i="29"/>
  <c r="O49" i="29"/>
  <c r="Q49" i="29"/>
  <c r="S49" i="29"/>
  <c r="U49" i="29"/>
  <c r="W49" i="29"/>
  <c r="Y49" i="29"/>
  <c r="I115" i="29"/>
  <c r="K115" i="29"/>
  <c r="M115" i="29"/>
  <c r="O115" i="29"/>
  <c r="Q115" i="29"/>
  <c r="S115" i="29"/>
  <c r="U115" i="29"/>
  <c r="W115" i="29"/>
  <c r="Y115" i="29"/>
  <c r="I116" i="29"/>
  <c r="K116" i="29"/>
  <c r="M116" i="29"/>
  <c r="O116" i="29"/>
  <c r="Q116" i="29"/>
  <c r="S116" i="29"/>
  <c r="U116" i="29"/>
  <c r="W116" i="29"/>
  <c r="Y116" i="29"/>
  <c r="I77" i="29"/>
  <c r="K77" i="29"/>
  <c r="M77" i="29"/>
  <c r="O77" i="29"/>
  <c r="Q77" i="29"/>
  <c r="S77" i="29"/>
  <c r="U77" i="29"/>
  <c r="W77" i="29"/>
  <c r="Y77" i="29"/>
  <c r="I78" i="29"/>
  <c r="K78" i="29"/>
  <c r="M78" i="29"/>
  <c r="O78" i="29"/>
  <c r="Q78" i="29"/>
  <c r="S78" i="29"/>
  <c r="U78" i="29"/>
  <c r="W78" i="29"/>
  <c r="Y78" i="29"/>
  <c r="I33" i="26"/>
  <c r="I57" i="26"/>
  <c r="I77" i="26"/>
  <c r="K77" i="26"/>
  <c r="M77" i="26"/>
  <c r="O77" i="26"/>
  <c r="Q77" i="26"/>
  <c r="S77" i="26"/>
  <c r="U77" i="26"/>
  <c r="W77" i="26"/>
  <c r="Y77" i="26"/>
  <c r="AA77" i="26"/>
  <c r="AC77" i="26"/>
  <c r="I70" i="26"/>
  <c r="K70" i="26"/>
  <c r="M70" i="26"/>
  <c r="O70" i="26"/>
  <c r="Q70" i="26"/>
  <c r="S70" i="26"/>
  <c r="U70" i="26"/>
  <c r="W70" i="26"/>
  <c r="Y70" i="26"/>
  <c r="AA70" i="26"/>
  <c r="AC70" i="26"/>
  <c r="I79" i="27"/>
  <c r="K79" i="27"/>
  <c r="M79" i="27"/>
  <c r="O79" i="27"/>
  <c r="Q79" i="27"/>
  <c r="S79" i="27"/>
  <c r="U79" i="27"/>
  <c r="W79" i="27"/>
  <c r="Y79" i="27"/>
  <c r="AA79" i="27"/>
  <c r="AC79" i="27"/>
  <c r="I85" i="27"/>
  <c r="K85" i="27"/>
  <c r="M85" i="27"/>
  <c r="O85" i="27"/>
  <c r="Q85" i="27"/>
  <c r="S85" i="27"/>
  <c r="U85" i="27"/>
  <c r="W85" i="27"/>
  <c r="Y85" i="27"/>
  <c r="AA85" i="27"/>
  <c r="AC85" i="27"/>
  <c r="I86" i="27"/>
  <c r="K86" i="27"/>
  <c r="M86" i="27"/>
  <c r="O86" i="27"/>
  <c r="Q86" i="27"/>
  <c r="S86" i="27"/>
  <c r="U86" i="27"/>
  <c r="W86" i="27"/>
  <c r="Y86" i="27"/>
  <c r="AA86" i="27"/>
  <c r="AC86" i="27"/>
  <c r="I72" i="26"/>
  <c r="K72" i="26"/>
  <c r="M72" i="26"/>
  <c r="O72" i="26"/>
  <c r="Q72" i="26"/>
  <c r="S72" i="26"/>
  <c r="U72" i="26"/>
  <c r="W72" i="26"/>
  <c r="Y72" i="26"/>
  <c r="AA72" i="26"/>
  <c r="AC72" i="26"/>
  <c r="I69" i="26"/>
  <c r="K69" i="26"/>
  <c r="M69" i="26"/>
  <c r="O69" i="26"/>
  <c r="Q69" i="26"/>
  <c r="S69" i="26"/>
  <c r="U69" i="26"/>
  <c r="W69" i="26"/>
  <c r="Y69" i="26"/>
  <c r="AA69" i="26"/>
  <c r="AC69" i="26"/>
  <c r="I73" i="26"/>
  <c r="K73" i="26"/>
  <c r="M73" i="26"/>
  <c r="O73" i="26"/>
  <c r="Q73" i="26"/>
  <c r="S73" i="26"/>
  <c r="U73" i="26"/>
  <c r="W73" i="26"/>
  <c r="Y73" i="26"/>
  <c r="AA73" i="26"/>
  <c r="AC73" i="26"/>
  <c r="I71" i="26"/>
  <c r="K71" i="26"/>
  <c r="M71" i="26"/>
  <c r="O71" i="26"/>
  <c r="Q71" i="26"/>
  <c r="S71" i="26"/>
  <c r="U71" i="26"/>
  <c r="W71" i="26"/>
  <c r="Y71" i="26"/>
  <c r="AA71" i="26"/>
  <c r="AC71" i="26"/>
  <c r="I75" i="26"/>
  <c r="K75" i="26"/>
  <c r="M75" i="26"/>
  <c r="O75" i="26"/>
  <c r="Q75" i="26"/>
  <c r="S75" i="26"/>
  <c r="U75" i="26"/>
  <c r="W75" i="26"/>
  <c r="Y75" i="26"/>
  <c r="AA75" i="26"/>
  <c r="AC75" i="26"/>
  <c r="I76" i="26"/>
  <c r="K76" i="26"/>
  <c r="M76" i="26"/>
  <c r="O76" i="26"/>
  <c r="Q76" i="26"/>
  <c r="S76" i="26"/>
  <c r="U76" i="26"/>
  <c r="W76" i="26"/>
  <c r="Y76" i="26"/>
  <c r="AA76" i="26"/>
  <c r="AC76" i="26"/>
  <c r="I74" i="27"/>
  <c r="K74" i="27"/>
  <c r="M74" i="27"/>
  <c r="O74" i="27"/>
  <c r="Q74" i="27"/>
  <c r="S74" i="27"/>
  <c r="U74" i="27"/>
  <c r="W74" i="27"/>
  <c r="Y74" i="27"/>
  <c r="AA74" i="27"/>
  <c r="AC74" i="27"/>
  <c r="I70" i="27"/>
  <c r="K70" i="27"/>
  <c r="M70" i="27"/>
  <c r="O70" i="27"/>
  <c r="Q70" i="27"/>
  <c r="S70" i="27"/>
  <c r="U70" i="27"/>
  <c r="W70" i="27"/>
  <c r="Y70" i="27"/>
  <c r="AA70" i="27"/>
  <c r="AC70" i="27"/>
  <c r="I73" i="27"/>
  <c r="K73" i="27"/>
  <c r="M73" i="27"/>
  <c r="O73" i="27"/>
  <c r="Q73" i="27"/>
  <c r="S73" i="27"/>
  <c r="U73" i="27"/>
  <c r="W73" i="27"/>
  <c r="Y73" i="27"/>
  <c r="AA73" i="27"/>
  <c r="AC73" i="27"/>
  <c r="I55" i="27"/>
  <c r="K55" i="27"/>
  <c r="M55" i="27"/>
  <c r="O55" i="27"/>
  <c r="Q55" i="27"/>
  <c r="S55" i="27"/>
  <c r="U55" i="27"/>
  <c r="W55" i="27"/>
  <c r="Y55" i="27"/>
  <c r="AA55" i="27"/>
  <c r="AC55" i="27"/>
  <c r="I75" i="27"/>
  <c r="K75" i="27"/>
  <c r="M75" i="27"/>
  <c r="O75" i="27"/>
  <c r="Q75" i="27"/>
  <c r="S75" i="27"/>
  <c r="U75" i="27"/>
  <c r="W75" i="27"/>
  <c r="Y75" i="27"/>
  <c r="AA75" i="27"/>
  <c r="AC75" i="27"/>
  <c r="I69" i="27"/>
  <c r="K69" i="27"/>
  <c r="M69" i="27"/>
  <c r="O69" i="27"/>
  <c r="Q69" i="27"/>
  <c r="S69" i="27"/>
  <c r="U69" i="27"/>
  <c r="W69" i="27"/>
  <c r="Y69" i="27"/>
  <c r="AA69" i="27"/>
  <c r="AC69" i="27"/>
  <c r="K87" i="27"/>
  <c r="AC77" i="27"/>
  <c r="AA77" i="27"/>
  <c r="Y77" i="27"/>
  <c r="W77" i="27"/>
  <c r="U77" i="27"/>
  <c r="S77" i="27"/>
  <c r="Q77" i="27"/>
  <c r="O77" i="27"/>
  <c r="M77" i="27"/>
  <c r="K77" i="27"/>
  <c r="I77" i="27"/>
  <c r="I76" i="27"/>
  <c r="K76" i="27"/>
  <c r="M76" i="27"/>
  <c r="O76" i="27"/>
  <c r="Q76" i="27"/>
  <c r="S76" i="27"/>
  <c r="U76" i="27"/>
  <c r="W76" i="27"/>
  <c r="Y76" i="27"/>
  <c r="AA76" i="27"/>
  <c r="AC76" i="27"/>
  <c r="I72" i="27"/>
  <c r="K72" i="27"/>
  <c r="M72" i="27"/>
  <c r="O72" i="27"/>
  <c r="Q72" i="27"/>
  <c r="S72" i="27"/>
  <c r="U72" i="27"/>
  <c r="W72" i="27"/>
  <c r="Y72" i="27"/>
  <c r="AA72" i="27"/>
  <c r="AC72" i="27"/>
  <c r="I50" i="28"/>
  <c r="K50" i="28"/>
  <c r="M50" i="28"/>
  <c r="O50" i="28"/>
  <c r="Q50" i="28"/>
  <c r="S50" i="28"/>
  <c r="U50" i="28"/>
  <c r="W50" i="28"/>
  <c r="Y50" i="28"/>
  <c r="I44" i="29"/>
  <c r="K44" i="29"/>
  <c r="M44" i="29"/>
  <c r="O44" i="29"/>
  <c r="Q44" i="29"/>
  <c r="S44" i="29"/>
  <c r="U44" i="29"/>
  <c r="W44" i="29"/>
  <c r="Y44" i="29"/>
  <c r="I47" i="29"/>
  <c r="K47" i="29"/>
  <c r="M47" i="29"/>
  <c r="O47" i="29"/>
  <c r="Q47" i="29"/>
  <c r="S47" i="29"/>
  <c r="U47" i="29"/>
  <c r="W47" i="29"/>
  <c r="Y47" i="29"/>
  <c r="I56" i="29"/>
  <c r="K56" i="29"/>
  <c r="M56" i="29"/>
  <c r="O56" i="29"/>
  <c r="Q56" i="29"/>
  <c r="S56" i="29"/>
  <c r="U56" i="29"/>
  <c r="W56" i="29"/>
  <c r="Y56" i="29"/>
  <c r="I57" i="29"/>
  <c r="K57" i="29"/>
  <c r="M57" i="29"/>
  <c r="O57" i="29"/>
  <c r="Q57" i="29"/>
  <c r="S57" i="29"/>
  <c r="U57" i="29"/>
  <c r="W57" i="29"/>
  <c r="Y57" i="29"/>
  <c r="I67" i="29"/>
  <c r="K67" i="29"/>
  <c r="M67" i="29"/>
  <c r="O67" i="29"/>
  <c r="Q67" i="29"/>
  <c r="S67" i="29"/>
  <c r="U67" i="29"/>
  <c r="W67" i="29"/>
  <c r="Y67" i="29"/>
  <c r="I70" i="29"/>
  <c r="K70" i="29"/>
  <c r="M70" i="29"/>
  <c r="O70" i="29"/>
  <c r="Q70" i="29"/>
  <c r="S70" i="29"/>
  <c r="U70" i="29"/>
  <c r="W70" i="29"/>
  <c r="Y70" i="29"/>
  <c r="I86" i="29"/>
  <c r="K86" i="29"/>
  <c r="M86" i="29"/>
  <c r="O86" i="29"/>
  <c r="Q86" i="29"/>
  <c r="S86" i="29"/>
  <c r="U86" i="29"/>
  <c r="W86" i="29"/>
  <c r="Y86" i="29"/>
  <c r="I89" i="29"/>
  <c r="K89" i="29"/>
  <c r="M89" i="29"/>
  <c r="O89" i="29"/>
  <c r="Q89" i="29"/>
  <c r="S89" i="29"/>
  <c r="U89" i="29"/>
  <c r="W89" i="29"/>
  <c r="Y89" i="29"/>
  <c r="I41" i="28"/>
  <c r="K41" i="28"/>
  <c r="M41" i="28"/>
  <c r="O41" i="28"/>
  <c r="Q41" i="28"/>
  <c r="S41" i="28"/>
  <c r="U41" i="28"/>
  <c r="W41" i="28"/>
  <c r="Y41" i="28"/>
  <c r="I42" i="28"/>
  <c r="K42" i="28"/>
  <c r="M42" i="28"/>
  <c r="O42" i="28"/>
  <c r="Q42" i="28"/>
  <c r="S42" i="28"/>
  <c r="U42" i="28"/>
  <c r="W42" i="28"/>
  <c r="Y42" i="28"/>
  <c r="I69" i="28"/>
  <c r="K69" i="28"/>
  <c r="M69" i="28"/>
  <c r="O69" i="28"/>
  <c r="Q69" i="28"/>
  <c r="S69" i="28"/>
  <c r="U69" i="28"/>
  <c r="W69" i="28"/>
  <c r="Y69" i="28"/>
  <c r="I66" i="28"/>
  <c r="K66" i="28"/>
  <c r="M66" i="28"/>
  <c r="O66" i="28"/>
  <c r="Q66" i="28"/>
  <c r="S66" i="28"/>
  <c r="U66" i="28"/>
  <c r="W66" i="28"/>
  <c r="Y66" i="28"/>
  <c r="I90" i="28"/>
  <c r="K90" i="28"/>
  <c r="M90" i="28"/>
  <c r="O90" i="28"/>
  <c r="Q90" i="28"/>
  <c r="S90" i="28"/>
  <c r="U90" i="28"/>
  <c r="W90" i="28"/>
  <c r="Y90" i="28"/>
  <c r="I91" i="28"/>
  <c r="K91" i="28"/>
  <c r="M91" i="28"/>
  <c r="O91" i="28"/>
  <c r="Q91" i="28"/>
  <c r="S91" i="28"/>
  <c r="U91" i="28"/>
  <c r="W91" i="28"/>
  <c r="Y91" i="28"/>
  <c r="I54" i="27"/>
  <c r="K54" i="27"/>
  <c r="M54" i="27"/>
  <c r="O54" i="27"/>
  <c r="Q54" i="27"/>
  <c r="S54" i="27"/>
  <c r="U54" i="27"/>
  <c r="W54" i="27"/>
  <c r="Y54" i="27"/>
  <c r="AA54" i="27"/>
  <c r="AC54" i="27"/>
  <c r="I71" i="27"/>
  <c r="K71" i="27"/>
  <c r="M71" i="27"/>
  <c r="O71" i="27"/>
  <c r="Q71" i="27"/>
  <c r="S71" i="27"/>
  <c r="U71" i="27"/>
  <c r="W71" i="27"/>
  <c r="Y71" i="27"/>
  <c r="AA71" i="27"/>
  <c r="AC71" i="27"/>
  <c r="I49" i="27"/>
  <c r="K49" i="27"/>
  <c r="M49" i="27"/>
  <c r="O49" i="27"/>
  <c r="Q49" i="27"/>
  <c r="S49" i="27"/>
  <c r="U49" i="27"/>
  <c r="W49" i="27"/>
  <c r="Y49" i="27"/>
  <c r="AA49" i="27"/>
  <c r="AC49" i="27"/>
  <c r="I47" i="27"/>
  <c r="K47" i="27"/>
  <c r="M47" i="27"/>
  <c r="O47" i="27"/>
  <c r="Q47" i="27"/>
  <c r="S47" i="27"/>
  <c r="U47" i="27"/>
  <c r="W47" i="27"/>
  <c r="Y47" i="27"/>
  <c r="AA47" i="27"/>
  <c r="AC47" i="27"/>
  <c r="I61" i="27"/>
  <c r="K61" i="27"/>
  <c r="M61" i="27"/>
  <c r="O61" i="27"/>
  <c r="Q61" i="27"/>
  <c r="S61" i="27"/>
  <c r="U61" i="27"/>
  <c r="W61" i="27"/>
  <c r="Y61" i="27"/>
  <c r="AA61" i="27"/>
  <c r="AC61" i="27"/>
  <c r="I41" i="26"/>
  <c r="K41" i="26"/>
  <c r="M41" i="26"/>
  <c r="O41" i="26"/>
  <c r="Q41" i="26"/>
  <c r="S41" i="26"/>
  <c r="U41" i="26"/>
  <c r="W41" i="26"/>
  <c r="Y41" i="26"/>
  <c r="AA41" i="26"/>
  <c r="AC41" i="26"/>
  <c r="I49" i="26"/>
  <c r="K49" i="26"/>
  <c r="M49" i="26"/>
  <c r="O49" i="26"/>
  <c r="Q49" i="26"/>
  <c r="S49" i="26"/>
  <c r="U49" i="26"/>
  <c r="W49" i="26"/>
  <c r="Y49" i="26"/>
  <c r="AA49" i="26"/>
  <c r="AC49" i="26"/>
  <c r="I48" i="26"/>
  <c r="K48" i="26"/>
  <c r="M48" i="26"/>
  <c r="O48" i="26"/>
  <c r="Q48" i="26"/>
  <c r="S48" i="26"/>
  <c r="U48" i="26"/>
  <c r="W48" i="26"/>
  <c r="Y48" i="26"/>
  <c r="AA48" i="26"/>
  <c r="AC48" i="26"/>
  <c r="I62" i="26"/>
  <c r="K62" i="26"/>
  <c r="M62" i="26"/>
  <c r="O62" i="26"/>
  <c r="Q62" i="26"/>
  <c r="S62" i="26"/>
  <c r="U62" i="26"/>
  <c r="W62" i="26"/>
  <c r="Y62" i="26"/>
  <c r="AA62" i="26"/>
  <c r="AC62" i="26"/>
  <c r="I63" i="26"/>
  <c r="K63" i="26"/>
  <c r="M63" i="26"/>
  <c r="O63" i="26"/>
  <c r="Q63" i="26"/>
  <c r="S63" i="26"/>
  <c r="U63" i="26"/>
  <c r="W63" i="26"/>
  <c r="Y63" i="26"/>
  <c r="AA63" i="26"/>
  <c r="AC63" i="26"/>
  <c r="I46" i="29"/>
  <c r="K46" i="29"/>
  <c r="M46" i="29"/>
  <c r="O46" i="29"/>
  <c r="Q46" i="29"/>
  <c r="S46" i="29"/>
  <c r="U46" i="29"/>
  <c r="W46" i="29"/>
  <c r="Y46" i="29"/>
  <c r="I55" i="29"/>
  <c r="K55" i="29"/>
  <c r="M55" i="29"/>
  <c r="O55" i="29"/>
  <c r="Q55" i="29"/>
  <c r="S55" i="29"/>
  <c r="U55" i="29"/>
  <c r="W55" i="29"/>
  <c r="Y55" i="29"/>
  <c r="I58" i="29"/>
  <c r="K58" i="29"/>
  <c r="M58" i="29"/>
  <c r="O58" i="29"/>
  <c r="Q58" i="29"/>
  <c r="S58" i="29"/>
  <c r="U58" i="29"/>
  <c r="W58" i="29"/>
  <c r="Y58" i="29"/>
  <c r="I68" i="29"/>
  <c r="K68" i="29"/>
  <c r="M68" i="29"/>
  <c r="O68" i="29"/>
  <c r="Q68" i="29"/>
  <c r="S68" i="29"/>
  <c r="U68" i="29"/>
  <c r="W68" i="29"/>
  <c r="Y68" i="29"/>
  <c r="I69" i="29"/>
  <c r="K69" i="29"/>
  <c r="M69" i="29"/>
  <c r="O69" i="29"/>
  <c r="Q69" i="29"/>
  <c r="S69" i="29"/>
  <c r="U69" i="29"/>
  <c r="W69" i="29"/>
  <c r="Y69" i="29"/>
  <c r="I87" i="29"/>
  <c r="K87" i="29"/>
  <c r="M87" i="29"/>
  <c r="O87" i="29"/>
  <c r="Q87" i="29"/>
  <c r="S87" i="29"/>
  <c r="U87" i="29"/>
  <c r="W87" i="29"/>
  <c r="Y87" i="29"/>
  <c r="I88" i="29"/>
  <c r="K88" i="29"/>
  <c r="M88" i="29"/>
  <c r="O88" i="29"/>
  <c r="Q88" i="29"/>
  <c r="S88" i="29"/>
  <c r="U88" i="29"/>
  <c r="W88" i="29"/>
  <c r="Y88" i="29"/>
  <c r="I125" i="29"/>
  <c r="K125" i="29"/>
  <c r="M125" i="29"/>
  <c r="O125" i="29"/>
  <c r="Q125" i="29"/>
  <c r="S125" i="29"/>
  <c r="U125" i="29"/>
  <c r="W125" i="29"/>
  <c r="Y125" i="29"/>
  <c r="I67" i="28"/>
  <c r="K67" i="28"/>
  <c r="M67" i="28"/>
  <c r="O67" i="28"/>
  <c r="Q67" i="28"/>
  <c r="S67" i="28"/>
  <c r="U67" i="28"/>
  <c r="W67" i="28"/>
  <c r="Y67" i="28"/>
  <c r="I88" i="28"/>
  <c r="K88" i="28"/>
  <c r="M88" i="28"/>
  <c r="O88" i="28"/>
  <c r="Q88" i="28"/>
  <c r="S88" i="28"/>
  <c r="U88" i="28"/>
  <c r="W88" i="28"/>
  <c r="Y88" i="28"/>
  <c r="I89" i="28"/>
  <c r="K89" i="28"/>
  <c r="M89" i="28"/>
  <c r="O89" i="28"/>
  <c r="Q89" i="28"/>
  <c r="S89" i="28"/>
  <c r="U89" i="28"/>
  <c r="W89" i="28"/>
  <c r="Y89" i="28"/>
  <c r="I112" i="28"/>
  <c r="K112" i="28"/>
  <c r="M112" i="28"/>
  <c r="O112" i="28"/>
  <c r="Q112" i="28"/>
  <c r="S112" i="28"/>
  <c r="U112" i="28"/>
  <c r="W112" i="28"/>
  <c r="Y112" i="28"/>
  <c r="I116" i="28"/>
  <c r="K116" i="28"/>
  <c r="M116" i="28"/>
  <c r="O116" i="28"/>
  <c r="Q116" i="28"/>
  <c r="S116" i="28"/>
  <c r="U116" i="28"/>
  <c r="W116" i="28"/>
  <c r="Y116" i="28"/>
  <c r="I34" i="28"/>
  <c r="K34" i="28"/>
  <c r="M34" i="28"/>
  <c r="O34" i="28"/>
  <c r="Q34" i="28"/>
  <c r="S34" i="28"/>
  <c r="U34" i="28"/>
  <c r="W34" i="28"/>
  <c r="Y34" i="28"/>
  <c r="I35" i="28"/>
  <c r="K35" i="28"/>
  <c r="M35" i="28"/>
  <c r="O35" i="28"/>
  <c r="Q35" i="28"/>
  <c r="S35" i="28"/>
  <c r="U35" i="28"/>
  <c r="W35" i="28"/>
  <c r="Y35" i="28"/>
  <c r="I48" i="28"/>
  <c r="K48" i="28"/>
  <c r="M48" i="28"/>
  <c r="O48" i="28"/>
  <c r="Q48" i="28"/>
  <c r="S48" i="28"/>
  <c r="U48" i="28"/>
  <c r="W48" i="28"/>
  <c r="Y48" i="28"/>
  <c r="I49" i="28"/>
  <c r="K49" i="28"/>
  <c r="M49" i="28"/>
  <c r="O49" i="28"/>
  <c r="Q49" i="28"/>
  <c r="S49" i="28"/>
  <c r="U49" i="28"/>
  <c r="W49" i="28"/>
  <c r="Y49" i="28"/>
  <c r="I19" i="27"/>
  <c r="K19" i="27"/>
  <c r="M19" i="27"/>
  <c r="O19" i="27"/>
  <c r="Q19" i="27"/>
  <c r="S19" i="27"/>
  <c r="U19" i="27"/>
  <c r="W19" i="27"/>
  <c r="Y19" i="27"/>
  <c r="AA19" i="27"/>
  <c r="AC19" i="27"/>
  <c r="I27" i="27"/>
  <c r="K27" i="27"/>
  <c r="M27" i="27"/>
  <c r="O27" i="27"/>
  <c r="Q27" i="27"/>
  <c r="S27" i="27"/>
  <c r="U27" i="27"/>
  <c r="W27" i="27"/>
  <c r="Y27" i="27"/>
  <c r="AA27" i="27"/>
  <c r="AC27" i="27"/>
  <c r="I33" i="27"/>
  <c r="K33" i="27"/>
  <c r="M33" i="27"/>
  <c r="O33" i="27"/>
  <c r="Q33" i="27"/>
  <c r="S33" i="27"/>
  <c r="U33" i="27"/>
  <c r="W33" i="27"/>
  <c r="Y33" i="27"/>
  <c r="AA33" i="27"/>
  <c r="AC33" i="27"/>
  <c r="I46" i="27"/>
  <c r="K46" i="27"/>
  <c r="M46" i="27"/>
  <c r="O46" i="27"/>
  <c r="Q46" i="27"/>
  <c r="S46" i="27"/>
  <c r="U46" i="27"/>
  <c r="W46" i="27"/>
  <c r="Y46" i="27"/>
  <c r="AA46" i="27"/>
  <c r="AC46" i="27"/>
  <c r="I48" i="27"/>
  <c r="K48" i="27"/>
  <c r="M48" i="27"/>
  <c r="O48" i="27"/>
  <c r="Q48" i="27"/>
  <c r="S48" i="27"/>
  <c r="U48" i="27"/>
  <c r="W48" i="27"/>
  <c r="Y48" i="27"/>
  <c r="AA48" i="27"/>
  <c r="AC48" i="27"/>
  <c r="I60" i="27"/>
  <c r="K60" i="27"/>
  <c r="M60" i="27"/>
  <c r="O60" i="27"/>
  <c r="Q60" i="27"/>
  <c r="S60" i="27"/>
  <c r="U60" i="27"/>
  <c r="W60" i="27"/>
  <c r="Y60" i="27"/>
  <c r="AA60" i="27"/>
  <c r="AC60" i="27"/>
  <c r="I34" i="27"/>
  <c r="K34" i="27"/>
  <c r="M34" i="27"/>
  <c r="O34" i="27"/>
  <c r="Q34" i="27"/>
  <c r="S34" i="27"/>
  <c r="U34" i="27"/>
  <c r="W34" i="27"/>
  <c r="Y34" i="27"/>
  <c r="AA34" i="27"/>
  <c r="AC34" i="27"/>
  <c r="I62" i="27"/>
  <c r="K62" i="27"/>
  <c r="M62" i="27"/>
  <c r="O62" i="27"/>
  <c r="Q62" i="27"/>
  <c r="S62" i="27"/>
  <c r="U62" i="27"/>
  <c r="W62" i="27"/>
  <c r="Y62" i="27"/>
  <c r="AA62" i="27"/>
  <c r="AC62" i="27"/>
  <c r="I31" i="26"/>
  <c r="K31" i="26"/>
  <c r="M31" i="26"/>
  <c r="O31" i="26"/>
  <c r="Q31" i="26"/>
  <c r="S31" i="26"/>
  <c r="U31" i="26"/>
  <c r="W31" i="26"/>
  <c r="Y31" i="26"/>
  <c r="AA31" i="26"/>
  <c r="AC31" i="26"/>
  <c r="I29" i="26"/>
  <c r="K29" i="26"/>
  <c r="M29" i="26"/>
  <c r="O29" i="26"/>
  <c r="Q29" i="26"/>
  <c r="S29" i="26"/>
  <c r="U29" i="26"/>
  <c r="W29" i="26"/>
  <c r="Y29" i="26"/>
  <c r="AA29" i="26"/>
  <c r="AC29" i="26"/>
  <c r="I47" i="26"/>
  <c r="K47" i="26"/>
  <c r="M47" i="26"/>
  <c r="O47" i="26"/>
  <c r="Q47" i="26"/>
  <c r="S47" i="26"/>
  <c r="U47" i="26"/>
  <c r="W47" i="26"/>
  <c r="Y47" i="26"/>
  <c r="AA47" i="26"/>
  <c r="AC47" i="26"/>
  <c r="I34" i="26"/>
  <c r="K34" i="26"/>
  <c r="M34" i="26"/>
  <c r="O34" i="26"/>
  <c r="Q34" i="26"/>
  <c r="S34" i="26"/>
  <c r="U34" i="26"/>
  <c r="W34" i="26"/>
  <c r="Y34" i="26"/>
  <c r="AA34" i="26"/>
  <c r="AC34" i="26"/>
  <c r="I28" i="26"/>
  <c r="K28" i="26"/>
  <c r="M28" i="26"/>
  <c r="O28" i="26"/>
  <c r="Q28" i="26"/>
  <c r="S28" i="26"/>
  <c r="U28" i="26"/>
  <c r="W28" i="26"/>
  <c r="Y28" i="26"/>
  <c r="AA28" i="26"/>
  <c r="AC28" i="26"/>
  <c r="I60" i="26"/>
  <c r="K60" i="26"/>
  <c r="M60" i="26"/>
  <c r="O60" i="26"/>
  <c r="Q60" i="26"/>
  <c r="S60" i="26"/>
  <c r="U60" i="26"/>
  <c r="W60" i="26"/>
  <c r="Y60" i="26"/>
  <c r="AA60" i="26"/>
  <c r="AC60" i="26"/>
  <c r="I61" i="26"/>
  <c r="K61" i="26"/>
  <c r="M61" i="26"/>
  <c r="O61" i="26"/>
  <c r="Q61" i="26"/>
  <c r="S61" i="26"/>
  <c r="U61" i="26"/>
  <c r="W61" i="26"/>
  <c r="Y61" i="26"/>
  <c r="AA61" i="26"/>
  <c r="AC61" i="26"/>
  <c r="I85" i="26"/>
  <c r="K85" i="26"/>
  <c r="M85" i="26"/>
  <c r="O85" i="26"/>
  <c r="Q85" i="26"/>
  <c r="S85" i="26"/>
  <c r="U85" i="26"/>
  <c r="W85" i="26"/>
  <c r="Y85" i="26"/>
  <c r="AA85" i="26"/>
  <c r="AC85" i="26"/>
  <c r="I57" i="27"/>
  <c r="K57" i="27"/>
  <c r="M57" i="27"/>
  <c r="O57" i="27"/>
  <c r="Q57" i="27"/>
  <c r="S57" i="27"/>
  <c r="U57" i="27"/>
  <c r="W57" i="27"/>
  <c r="Y57" i="27"/>
  <c r="AA57" i="27"/>
  <c r="AC57" i="27"/>
  <c r="I37" i="27"/>
  <c r="K37" i="27"/>
  <c r="M37" i="27"/>
  <c r="O37" i="27"/>
  <c r="Q37" i="27"/>
  <c r="S37" i="27"/>
  <c r="U37" i="27"/>
  <c r="W37" i="27"/>
  <c r="Y37" i="27"/>
  <c r="AA37" i="27"/>
  <c r="AC37" i="27"/>
  <c r="I43" i="27"/>
  <c r="K43" i="27"/>
  <c r="M43" i="27"/>
  <c r="O43" i="27"/>
  <c r="Q43" i="27"/>
  <c r="S43" i="27"/>
  <c r="U43" i="27"/>
  <c r="W43" i="27"/>
  <c r="Y43" i="27"/>
  <c r="AA43" i="27"/>
  <c r="AC43" i="27"/>
  <c r="I38" i="27"/>
  <c r="K38" i="27"/>
  <c r="M38" i="27"/>
  <c r="O38" i="27"/>
  <c r="Q38" i="27"/>
  <c r="S38" i="27"/>
  <c r="U38" i="27"/>
  <c r="W38" i="27"/>
  <c r="Y38" i="27"/>
  <c r="AA38" i="27"/>
  <c r="AC38" i="27"/>
  <c r="I59" i="27"/>
  <c r="K59" i="27"/>
  <c r="M59" i="27"/>
  <c r="O59" i="27"/>
  <c r="Q59" i="27"/>
  <c r="S59" i="27"/>
  <c r="U59" i="27"/>
  <c r="W59" i="27"/>
  <c r="Y59" i="27"/>
  <c r="AA59" i="27"/>
  <c r="AC59" i="27"/>
  <c r="I18" i="27"/>
  <c r="K18" i="27"/>
  <c r="M18" i="27"/>
  <c r="O18" i="27"/>
  <c r="Q18" i="27"/>
  <c r="S18" i="27"/>
  <c r="U18" i="27"/>
  <c r="W18" i="27"/>
  <c r="Y18" i="27"/>
  <c r="AA18" i="27"/>
  <c r="AC18" i="27"/>
  <c r="I45" i="27"/>
  <c r="K45" i="27"/>
  <c r="M45" i="27"/>
  <c r="O45" i="27"/>
  <c r="Q45" i="27"/>
  <c r="S45" i="27"/>
  <c r="U45" i="27"/>
  <c r="W45" i="27"/>
  <c r="Y45" i="27"/>
  <c r="AA45" i="27"/>
  <c r="AC45" i="27"/>
  <c r="I44" i="27"/>
  <c r="K44" i="27"/>
  <c r="M44" i="27"/>
  <c r="O44" i="27"/>
  <c r="Q44" i="27"/>
  <c r="S44" i="27"/>
  <c r="U44" i="27"/>
  <c r="W44" i="27"/>
  <c r="Y44" i="27"/>
  <c r="AA44" i="27"/>
  <c r="AC44" i="27"/>
  <c r="I59" i="26"/>
  <c r="K59" i="26"/>
  <c r="M59" i="26"/>
  <c r="O59" i="26"/>
  <c r="Q59" i="26"/>
  <c r="S59" i="26"/>
  <c r="U59" i="26"/>
  <c r="W59" i="26"/>
  <c r="Y59" i="26"/>
  <c r="AA59" i="26"/>
  <c r="AC59" i="26"/>
  <c r="I17" i="26"/>
  <c r="K17" i="26"/>
  <c r="M17" i="26"/>
  <c r="O17" i="26"/>
  <c r="Q17" i="26"/>
  <c r="S17" i="26"/>
  <c r="U17" i="26"/>
  <c r="W17" i="26"/>
  <c r="Y17" i="26"/>
  <c r="AA17" i="26"/>
  <c r="AC17" i="26"/>
  <c r="I27" i="26"/>
  <c r="K27" i="26"/>
  <c r="M27" i="26"/>
  <c r="O27" i="26"/>
  <c r="Q27" i="26"/>
  <c r="S27" i="26"/>
  <c r="U27" i="26"/>
  <c r="W27" i="26"/>
  <c r="Y27" i="26"/>
  <c r="AA27" i="26"/>
  <c r="AC27" i="26"/>
  <c r="I38" i="26"/>
  <c r="K38" i="26"/>
  <c r="M38" i="26"/>
  <c r="O38" i="26"/>
  <c r="Q38" i="26"/>
  <c r="S38" i="26"/>
  <c r="U38" i="26"/>
  <c r="W38" i="26"/>
  <c r="Y38" i="26"/>
  <c r="AA38" i="26"/>
  <c r="AC38" i="26"/>
  <c r="I46" i="26"/>
  <c r="K46" i="26"/>
  <c r="M46" i="26"/>
  <c r="O46" i="26"/>
  <c r="Q46" i="26"/>
  <c r="S46" i="26"/>
  <c r="U46" i="26"/>
  <c r="W46" i="26"/>
  <c r="Y46" i="26"/>
  <c r="AA46" i="26"/>
  <c r="AC46" i="26"/>
  <c r="I54" i="26"/>
  <c r="K54" i="26"/>
  <c r="M54" i="26"/>
  <c r="O54" i="26"/>
  <c r="Q54" i="26"/>
  <c r="S54" i="26"/>
  <c r="U54" i="26"/>
  <c r="W54" i="26"/>
  <c r="Y54" i="26"/>
  <c r="AA54" i="26"/>
  <c r="AC54" i="26"/>
  <c r="I58" i="26"/>
  <c r="K58" i="26"/>
  <c r="M58" i="26"/>
  <c r="O58" i="26"/>
  <c r="Q58" i="26"/>
  <c r="S58" i="26"/>
  <c r="U58" i="26"/>
  <c r="W58" i="26"/>
  <c r="Y58" i="26"/>
  <c r="AA58" i="26"/>
  <c r="AC58" i="26"/>
  <c r="I56" i="26"/>
  <c r="K56" i="26"/>
  <c r="M56" i="26"/>
  <c r="O56" i="26"/>
  <c r="Q56" i="26"/>
  <c r="S56" i="26"/>
  <c r="U56" i="26"/>
  <c r="W56" i="26"/>
  <c r="Y56" i="26"/>
  <c r="AA56" i="26"/>
  <c r="AC56" i="26"/>
  <c r="K33" i="26"/>
  <c r="M33" i="26"/>
  <c r="O33" i="26"/>
  <c r="Q33" i="26"/>
  <c r="S33" i="26"/>
  <c r="U33" i="26"/>
  <c r="W33" i="26"/>
  <c r="Y33" i="26"/>
  <c r="AA33" i="26"/>
  <c r="AC33" i="26"/>
  <c r="I55" i="26"/>
  <c r="K55" i="26"/>
  <c r="M55" i="26"/>
  <c r="O55" i="26"/>
  <c r="Q55" i="26"/>
  <c r="S55" i="26"/>
  <c r="U55" i="26"/>
  <c r="W55" i="26"/>
  <c r="Y55" i="26"/>
  <c r="AA55" i="26"/>
  <c r="AC55" i="26"/>
  <c r="I19" i="26"/>
  <c r="K19" i="26"/>
  <c r="M19" i="26"/>
  <c r="O19" i="26"/>
  <c r="Q19" i="26"/>
  <c r="S19" i="26"/>
  <c r="U19" i="26"/>
  <c r="W19" i="26"/>
  <c r="Y19" i="26"/>
  <c r="AA19" i="26"/>
  <c r="AC19" i="26"/>
  <c r="I75" i="29"/>
  <c r="K75" i="29"/>
  <c r="M75" i="29"/>
  <c r="O75" i="29"/>
  <c r="Q75" i="29"/>
  <c r="S75" i="29"/>
  <c r="U75" i="29"/>
  <c r="W75" i="29"/>
  <c r="Y75" i="29"/>
  <c r="I72" i="29"/>
  <c r="K72" i="29"/>
  <c r="M72" i="29"/>
  <c r="O72" i="29"/>
  <c r="Q72" i="29"/>
  <c r="S72" i="29"/>
  <c r="U72" i="29"/>
  <c r="W72" i="29"/>
  <c r="Y72" i="29"/>
  <c r="I95" i="29"/>
  <c r="K95" i="29"/>
  <c r="M95" i="29"/>
  <c r="O95" i="29"/>
  <c r="Q95" i="29"/>
  <c r="S95" i="29"/>
  <c r="U95" i="29"/>
  <c r="W95" i="29"/>
  <c r="Y95" i="29"/>
  <c r="I103" i="29"/>
  <c r="K103" i="29"/>
  <c r="M103" i="29"/>
  <c r="O103" i="29"/>
  <c r="Q103" i="29"/>
  <c r="S103" i="29"/>
  <c r="U103" i="29"/>
  <c r="W103" i="29"/>
  <c r="Y103" i="29"/>
  <c r="I36" i="29"/>
  <c r="K36" i="29"/>
  <c r="M36" i="29"/>
  <c r="O36" i="29"/>
  <c r="Q36" i="29"/>
  <c r="S36" i="29"/>
  <c r="U36" i="29"/>
  <c r="W36" i="29"/>
  <c r="Y36" i="29"/>
  <c r="I108" i="29"/>
  <c r="K108" i="29"/>
  <c r="M108" i="29"/>
  <c r="O108" i="29"/>
  <c r="Q108" i="29"/>
  <c r="S108" i="29"/>
  <c r="U108" i="29"/>
  <c r="W108" i="29"/>
  <c r="Y108" i="29"/>
  <c r="I97" i="29"/>
  <c r="K97" i="29"/>
  <c r="M97" i="29"/>
  <c r="O97" i="29"/>
  <c r="Q97" i="29"/>
  <c r="S97" i="29"/>
  <c r="U97" i="29"/>
  <c r="W97" i="29"/>
  <c r="Y97" i="29"/>
  <c r="I98" i="29"/>
  <c r="K98" i="29"/>
  <c r="M98" i="29"/>
  <c r="O98" i="29"/>
  <c r="Q98" i="29"/>
  <c r="S98" i="29"/>
  <c r="U98" i="29"/>
  <c r="W98" i="29"/>
  <c r="Y98" i="29"/>
  <c r="I79" i="28"/>
  <c r="K79" i="28"/>
  <c r="M79" i="28"/>
  <c r="O79" i="28"/>
  <c r="Q79" i="28"/>
  <c r="S79" i="28"/>
  <c r="U79" i="28"/>
  <c r="W79" i="28"/>
  <c r="Y79" i="28"/>
  <c r="I97" i="28"/>
  <c r="K97" i="28"/>
  <c r="M97" i="28"/>
  <c r="O97" i="28"/>
  <c r="Q97" i="28"/>
  <c r="S97" i="28"/>
  <c r="U97" i="28"/>
  <c r="W97" i="28"/>
  <c r="Y97" i="28"/>
  <c r="I68" i="28"/>
  <c r="K68" i="28"/>
  <c r="M68" i="28"/>
  <c r="O68" i="28"/>
  <c r="Q68" i="28"/>
  <c r="S68" i="28"/>
  <c r="U68" i="28"/>
  <c r="W68" i="28"/>
  <c r="Y68" i="28"/>
  <c r="I100" i="28"/>
  <c r="K100" i="28"/>
  <c r="M100" i="28"/>
  <c r="O100" i="28"/>
  <c r="Q100" i="28"/>
  <c r="S100" i="28"/>
  <c r="U100" i="28"/>
  <c r="W100" i="28"/>
  <c r="Y100" i="28"/>
  <c r="I76" i="28"/>
  <c r="K76" i="28"/>
  <c r="M76" i="28"/>
  <c r="O76" i="28"/>
  <c r="Q76" i="28"/>
  <c r="S76" i="28"/>
  <c r="U76" i="28"/>
  <c r="W76" i="28"/>
  <c r="Y76" i="28"/>
  <c r="I60" i="28"/>
  <c r="K60" i="28"/>
  <c r="M60" i="28"/>
  <c r="O60" i="28"/>
  <c r="Q60" i="28"/>
  <c r="S60" i="28"/>
  <c r="U60" i="28"/>
  <c r="W60" i="28"/>
  <c r="Y60" i="28"/>
  <c r="I94" i="28"/>
  <c r="K94" i="28"/>
  <c r="M94" i="28"/>
  <c r="O94" i="28"/>
  <c r="Q94" i="28"/>
  <c r="S94" i="28"/>
  <c r="U94" i="28"/>
  <c r="W94" i="28"/>
  <c r="Y94" i="28"/>
  <c r="I59" i="28"/>
  <c r="K59" i="28"/>
  <c r="M59" i="28"/>
  <c r="O59" i="28"/>
  <c r="Q59" i="28"/>
  <c r="S59" i="28"/>
  <c r="U59" i="28"/>
  <c r="W59" i="28"/>
  <c r="Y59" i="28"/>
  <c r="I31" i="28"/>
  <c r="K31" i="28"/>
  <c r="M31" i="28"/>
  <c r="O31" i="28"/>
  <c r="Q31" i="28"/>
  <c r="S31" i="28"/>
  <c r="U31" i="28"/>
  <c r="W31" i="28"/>
  <c r="Y31" i="28"/>
  <c r="I32" i="28"/>
  <c r="K32" i="28"/>
  <c r="M32" i="28"/>
  <c r="O32" i="28"/>
  <c r="Q32" i="28"/>
  <c r="S32" i="28"/>
  <c r="U32" i="28"/>
  <c r="W32" i="28"/>
  <c r="Y32" i="28"/>
  <c r="I14" i="28"/>
  <c r="K14" i="28"/>
  <c r="M14" i="28"/>
  <c r="O14" i="28"/>
  <c r="Q14" i="28"/>
  <c r="S14" i="28"/>
  <c r="U14" i="28"/>
  <c r="W14" i="28"/>
  <c r="Y14" i="28"/>
  <c r="I17" i="28"/>
  <c r="K17" i="28"/>
  <c r="M17" i="28"/>
  <c r="O17" i="28"/>
  <c r="Q17" i="28"/>
  <c r="S17" i="28"/>
  <c r="U17" i="28"/>
  <c r="W17" i="28"/>
  <c r="Y17" i="28"/>
  <c r="I27" i="28"/>
  <c r="K27" i="28"/>
  <c r="M27" i="28"/>
  <c r="O27" i="28"/>
  <c r="Q27" i="28"/>
  <c r="S27" i="28"/>
  <c r="U27" i="28"/>
  <c r="W27" i="28"/>
  <c r="Y27" i="28"/>
  <c r="I71" i="29"/>
  <c r="K71" i="29"/>
  <c r="M71" i="29"/>
  <c r="O71" i="29"/>
  <c r="Q71" i="29"/>
  <c r="S71" i="29"/>
  <c r="U71" i="29"/>
  <c r="W71" i="29"/>
  <c r="Y71" i="29"/>
  <c r="I21" i="29"/>
  <c r="K21" i="29"/>
  <c r="M21" i="29"/>
  <c r="O21" i="29"/>
  <c r="Q21" i="29"/>
  <c r="S21" i="29"/>
  <c r="U21" i="29"/>
  <c r="W21" i="29"/>
  <c r="Y21" i="29"/>
  <c r="I64" i="29"/>
  <c r="K64" i="29"/>
  <c r="M64" i="29"/>
  <c r="O64" i="29"/>
  <c r="Q64" i="29"/>
  <c r="S64" i="29"/>
  <c r="U64" i="29"/>
  <c r="W64" i="29"/>
  <c r="Y64" i="29"/>
  <c r="I16" i="29"/>
  <c r="K16" i="29"/>
  <c r="M16" i="29"/>
  <c r="O16" i="29"/>
  <c r="Q16" i="29"/>
  <c r="S16" i="29"/>
  <c r="U16" i="29"/>
  <c r="W16" i="29"/>
  <c r="Y16" i="29"/>
  <c r="E124" i="29" l="1"/>
  <c r="E113" i="28"/>
  <c r="E114" i="28"/>
  <c r="E105" i="28"/>
  <c r="E115" i="28"/>
  <c r="E84" i="28"/>
  <c r="E102" i="28"/>
  <c r="E85" i="27"/>
  <c r="E84" i="27"/>
  <c r="E81" i="26"/>
  <c r="E82" i="27"/>
  <c r="E81" i="27"/>
  <c r="E80" i="27"/>
  <c r="E86" i="27"/>
  <c r="E82" i="28"/>
  <c r="E108" i="28"/>
  <c r="E81" i="28"/>
  <c r="E86" i="28"/>
  <c r="E80" i="28"/>
  <c r="E104" i="28"/>
  <c r="E83" i="28"/>
  <c r="E78" i="28"/>
  <c r="E106" i="28"/>
  <c r="E85" i="28"/>
  <c r="E107" i="28"/>
  <c r="E110" i="28"/>
  <c r="E109" i="28"/>
  <c r="E77" i="28"/>
  <c r="E117" i="29"/>
  <c r="E112" i="29"/>
  <c r="E73" i="29"/>
  <c r="E50" i="29"/>
  <c r="E84" i="29"/>
  <c r="E81" i="29"/>
  <c r="E119" i="29"/>
  <c r="E118" i="29"/>
  <c r="E110" i="29"/>
  <c r="E76" i="29"/>
  <c r="E82" i="29"/>
  <c r="E109" i="29"/>
  <c r="E120" i="29"/>
  <c r="E83" i="29"/>
  <c r="E114" i="29"/>
  <c r="E113" i="29"/>
  <c r="E111" i="29"/>
  <c r="E74" i="29"/>
  <c r="E78" i="29"/>
  <c r="E77" i="29"/>
  <c r="E116" i="29"/>
  <c r="E115" i="29"/>
  <c r="E49" i="29"/>
  <c r="E79" i="27"/>
  <c r="E70" i="26"/>
  <c r="E77" i="26"/>
  <c r="E69" i="26"/>
  <c r="E75" i="26"/>
  <c r="E76" i="26"/>
  <c r="E73" i="26"/>
  <c r="E71" i="26"/>
  <c r="E55" i="27"/>
  <c r="E76" i="27"/>
  <c r="E69" i="27"/>
  <c r="E75" i="27"/>
  <c r="E73" i="27"/>
  <c r="E70" i="27"/>
  <c r="E74" i="27"/>
  <c r="E72" i="26"/>
  <c r="E77" i="27"/>
  <c r="E71" i="27"/>
  <c r="E72" i="27"/>
  <c r="E54" i="27"/>
  <c r="E89" i="29"/>
  <c r="E91" i="28"/>
  <c r="E50" i="28"/>
  <c r="E90" i="28"/>
  <c r="E62" i="26"/>
  <c r="E70" i="29"/>
  <c r="E86" i="29"/>
  <c r="E67" i="29"/>
  <c r="E57" i="29"/>
  <c r="E49" i="26"/>
  <c r="E48" i="26"/>
  <c r="E56" i="29"/>
  <c r="E47" i="29"/>
  <c r="E44" i="29"/>
  <c r="E125" i="29"/>
  <c r="E88" i="29"/>
  <c r="E66" i="28"/>
  <c r="E69" i="28"/>
  <c r="E42" i="28"/>
  <c r="E41" i="28"/>
  <c r="E116" i="28"/>
  <c r="E112" i="28"/>
  <c r="E61" i="27"/>
  <c r="E47" i="27"/>
  <c r="E49" i="27"/>
  <c r="E63" i="26"/>
  <c r="E41" i="26"/>
  <c r="E46" i="27"/>
  <c r="E34" i="26"/>
  <c r="E87" i="29"/>
  <c r="E69" i="29"/>
  <c r="E68" i="29"/>
  <c r="E58" i="29"/>
  <c r="E55" i="29"/>
  <c r="E46" i="29"/>
  <c r="E98" i="29"/>
  <c r="E89" i="28"/>
  <c r="E88" i="28"/>
  <c r="E67" i="28"/>
  <c r="E48" i="28"/>
  <c r="E49" i="28"/>
  <c r="E35" i="28"/>
  <c r="E34" i="28"/>
  <c r="E62" i="27"/>
  <c r="E34" i="27"/>
  <c r="E60" i="27"/>
  <c r="E48" i="27"/>
  <c r="E33" i="27"/>
  <c r="E27" i="27"/>
  <c r="E19" i="27"/>
  <c r="E57" i="27"/>
  <c r="E61" i="26"/>
  <c r="E60" i="26"/>
  <c r="E28" i="26"/>
  <c r="E47" i="26"/>
  <c r="E29" i="26"/>
  <c r="E31" i="26"/>
  <c r="E59" i="26"/>
  <c r="E27" i="26"/>
  <c r="E17" i="26"/>
  <c r="E85" i="26"/>
  <c r="E76" i="28"/>
  <c r="E68" i="28"/>
  <c r="E45" i="27"/>
  <c r="E18" i="27"/>
  <c r="E43" i="27"/>
  <c r="E44" i="27"/>
  <c r="E38" i="27"/>
  <c r="E37" i="27"/>
  <c r="E59" i="27"/>
  <c r="E46" i="26"/>
  <c r="E54" i="26"/>
  <c r="E38" i="26"/>
  <c r="E19" i="26"/>
  <c r="E55" i="26"/>
  <c r="E56" i="26"/>
  <c r="E58" i="26"/>
  <c r="E33" i="26"/>
  <c r="E97" i="29"/>
  <c r="E108" i="29"/>
  <c r="E36" i="29"/>
  <c r="E103" i="29"/>
  <c r="E72" i="29"/>
  <c r="E75" i="29"/>
  <c r="E95" i="29"/>
  <c r="E79" i="28"/>
  <c r="E97" i="28"/>
  <c r="E100" i="28"/>
  <c r="E60" i="28"/>
  <c r="E59" i="28"/>
  <c r="E94" i="28"/>
  <c r="E27" i="28"/>
  <c r="E32" i="28"/>
  <c r="E31" i="28"/>
  <c r="E17" i="28"/>
  <c r="E14" i="28"/>
  <c r="E16" i="29"/>
  <c r="E64" i="29"/>
  <c r="E21" i="29"/>
  <c r="E71" i="29"/>
  <c r="I28" i="29"/>
  <c r="K28" i="29"/>
  <c r="M28" i="29"/>
  <c r="O28" i="29"/>
  <c r="Q28" i="29"/>
  <c r="S28" i="29"/>
  <c r="U28" i="29"/>
  <c r="W28" i="29"/>
  <c r="Y28" i="29"/>
  <c r="I92" i="28"/>
  <c r="K92" i="28"/>
  <c r="M92" i="28"/>
  <c r="O92" i="28"/>
  <c r="Q92" i="28"/>
  <c r="S92" i="28"/>
  <c r="U92" i="28"/>
  <c r="W92" i="28"/>
  <c r="Y92" i="28"/>
  <c r="I99" i="29"/>
  <c r="K99" i="29"/>
  <c r="M99" i="29"/>
  <c r="O99" i="29"/>
  <c r="Q99" i="29"/>
  <c r="S99" i="29"/>
  <c r="U99" i="29"/>
  <c r="W99" i="29"/>
  <c r="Y99" i="29"/>
  <c r="I53" i="28"/>
  <c r="K53" i="28"/>
  <c r="M53" i="28"/>
  <c r="O53" i="28"/>
  <c r="Q53" i="28"/>
  <c r="S53" i="28"/>
  <c r="U53" i="28"/>
  <c r="W53" i="28"/>
  <c r="Y53" i="28"/>
  <c r="I80" i="29"/>
  <c r="K80" i="29"/>
  <c r="M80" i="29"/>
  <c r="O80" i="29"/>
  <c r="Q80" i="29"/>
  <c r="S80" i="29"/>
  <c r="U80" i="29"/>
  <c r="W80" i="29"/>
  <c r="Y80" i="29"/>
  <c r="I38" i="28"/>
  <c r="K38" i="28"/>
  <c r="M38" i="28"/>
  <c r="O38" i="28"/>
  <c r="Q38" i="28"/>
  <c r="S38" i="28"/>
  <c r="U38" i="28"/>
  <c r="W38" i="28"/>
  <c r="Y38" i="28"/>
  <c r="I51" i="28"/>
  <c r="K51" i="28"/>
  <c r="M51" i="28"/>
  <c r="O51" i="28"/>
  <c r="Q51" i="28"/>
  <c r="S51" i="28"/>
  <c r="U51" i="28"/>
  <c r="W51" i="28"/>
  <c r="Y51" i="28"/>
  <c r="I96" i="28"/>
  <c r="K96" i="28"/>
  <c r="M96" i="28"/>
  <c r="O96" i="28"/>
  <c r="Q96" i="28"/>
  <c r="S96" i="28"/>
  <c r="U96" i="28"/>
  <c r="W96" i="28"/>
  <c r="Y96" i="28"/>
  <c r="I71" i="28"/>
  <c r="K71" i="28"/>
  <c r="M71" i="28"/>
  <c r="O71" i="28"/>
  <c r="Q71" i="28"/>
  <c r="S71" i="28"/>
  <c r="U71" i="28"/>
  <c r="W71" i="28"/>
  <c r="Y71" i="28"/>
  <c r="S7" i="27"/>
  <c r="S39" i="27"/>
  <c r="S6" i="27"/>
  <c r="S9" i="27"/>
  <c r="S10" i="27"/>
  <c r="S13" i="27"/>
  <c r="S16" i="27"/>
  <c r="S5" i="27"/>
  <c r="S12" i="27"/>
  <c r="S20" i="27"/>
  <c r="S11" i="27"/>
  <c r="S42" i="27"/>
  <c r="S24" i="27"/>
  <c r="S8" i="27"/>
  <c r="S50" i="27"/>
  <c r="S36" i="27"/>
  <c r="S26" i="27"/>
  <c r="S14" i="27"/>
  <c r="S25" i="27"/>
  <c r="S30" i="27"/>
  <c r="S56" i="27"/>
  <c r="S22" i="27"/>
  <c r="S21" i="27"/>
  <c r="S23" i="27"/>
  <c r="S17" i="27"/>
  <c r="S58" i="27"/>
  <c r="S15" i="27"/>
  <c r="S29" i="27"/>
  <c r="S51" i="27"/>
  <c r="S31" i="27"/>
  <c r="S35" i="27"/>
  <c r="S64" i="27"/>
  <c r="S52" i="27"/>
  <c r="S28" i="27"/>
  <c r="S63" i="27"/>
  <c r="S65" i="27"/>
  <c r="S66" i="27"/>
  <c r="S68" i="27"/>
  <c r="S67" i="27"/>
  <c r="S40" i="27"/>
  <c r="S41" i="27"/>
  <c r="S53" i="27"/>
  <c r="S32" i="27"/>
  <c r="S78" i="27"/>
  <c r="S87" i="27"/>
  <c r="S4" i="27"/>
  <c r="O7" i="27"/>
  <c r="O39" i="27"/>
  <c r="O6" i="27"/>
  <c r="O9" i="27"/>
  <c r="O10" i="27"/>
  <c r="O13" i="27"/>
  <c r="O16" i="27"/>
  <c r="O5" i="27"/>
  <c r="O12" i="27"/>
  <c r="O20" i="27"/>
  <c r="O11" i="27"/>
  <c r="O42" i="27"/>
  <c r="O24" i="27"/>
  <c r="O8" i="27"/>
  <c r="O50" i="27"/>
  <c r="O36" i="27"/>
  <c r="O26" i="27"/>
  <c r="O14" i="27"/>
  <c r="O25" i="27"/>
  <c r="O30" i="27"/>
  <c r="O56" i="27"/>
  <c r="O22" i="27"/>
  <c r="O21" i="27"/>
  <c r="O23" i="27"/>
  <c r="O17" i="27"/>
  <c r="O58" i="27"/>
  <c r="O15" i="27"/>
  <c r="O29" i="27"/>
  <c r="O51" i="27"/>
  <c r="O31" i="27"/>
  <c r="O35" i="27"/>
  <c r="O64" i="27"/>
  <c r="O52" i="27"/>
  <c r="O28" i="27"/>
  <c r="O63" i="27"/>
  <c r="O65" i="27"/>
  <c r="O66" i="27"/>
  <c r="O68" i="27"/>
  <c r="O67" i="27"/>
  <c r="O40" i="27"/>
  <c r="O41" i="27"/>
  <c r="O53" i="27"/>
  <c r="O32" i="27"/>
  <c r="O78" i="27"/>
  <c r="O87" i="27"/>
  <c r="O4" i="27"/>
  <c r="Y5" i="26"/>
  <c r="O4" i="26"/>
  <c r="O7" i="26"/>
  <c r="O9" i="26"/>
  <c r="O14" i="26"/>
  <c r="O12" i="26"/>
  <c r="O6" i="26"/>
  <c r="O8" i="26"/>
  <c r="O25" i="26"/>
  <c r="O13" i="26"/>
  <c r="O16" i="26"/>
  <c r="O11" i="26"/>
  <c r="O10" i="26"/>
  <c r="O15" i="26"/>
  <c r="O26" i="26"/>
  <c r="O18" i="26"/>
  <c r="O20" i="26"/>
  <c r="O22" i="26"/>
  <c r="O30" i="26"/>
  <c r="O37" i="26"/>
  <c r="O66" i="26"/>
  <c r="O45" i="26"/>
  <c r="O39" i="26"/>
  <c r="O40" i="26"/>
  <c r="O21" i="26"/>
  <c r="O32" i="26"/>
  <c r="O36" i="26"/>
  <c r="O24" i="26"/>
  <c r="O68" i="26"/>
  <c r="O23" i="26"/>
  <c r="O35" i="26"/>
  <c r="O65" i="26"/>
  <c r="O51" i="26"/>
  <c r="O57" i="26"/>
  <c r="O42" i="26"/>
  <c r="O53" i="26"/>
  <c r="O67" i="26"/>
  <c r="O64" i="26"/>
  <c r="O43" i="26"/>
  <c r="O50" i="26"/>
  <c r="O74" i="26"/>
  <c r="O52" i="26"/>
  <c r="O44" i="26"/>
  <c r="O78" i="26"/>
  <c r="O79" i="26"/>
  <c r="O5" i="26"/>
  <c r="S4" i="26"/>
  <c r="S7" i="26"/>
  <c r="S9" i="26"/>
  <c r="S14" i="26"/>
  <c r="S12" i="26"/>
  <c r="S6" i="26"/>
  <c r="S8" i="26"/>
  <c r="S25" i="26"/>
  <c r="S13" i="26"/>
  <c r="S16" i="26"/>
  <c r="S11" i="26"/>
  <c r="S10" i="26"/>
  <c r="S15" i="26"/>
  <c r="S26" i="26"/>
  <c r="S18" i="26"/>
  <c r="S20" i="26"/>
  <c r="S22" i="26"/>
  <c r="S30" i="26"/>
  <c r="S37" i="26"/>
  <c r="S66" i="26"/>
  <c r="S45" i="26"/>
  <c r="S39" i="26"/>
  <c r="S40" i="26"/>
  <c r="S21" i="26"/>
  <c r="S32" i="26"/>
  <c r="S36" i="26"/>
  <c r="S24" i="26"/>
  <c r="S68" i="26"/>
  <c r="S23" i="26"/>
  <c r="S35" i="26"/>
  <c r="S65" i="26"/>
  <c r="S51" i="26"/>
  <c r="S57" i="26"/>
  <c r="S42" i="26"/>
  <c r="S53" i="26"/>
  <c r="S67" i="26"/>
  <c r="S64" i="26"/>
  <c r="S43" i="26"/>
  <c r="S50" i="26"/>
  <c r="S74" i="26"/>
  <c r="S52" i="26"/>
  <c r="S44" i="26"/>
  <c r="S78" i="26"/>
  <c r="S79" i="26"/>
  <c r="S5" i="26"/>
  <c r="E92" i="28" l="1"/>
  <c r="E96" i="28"/>
  <c r="E51" i="28"/>
  <c r="E71" i="28"/>
  <c r="E38" i="28"/>
  <c r="E53" i="28"/>
  <c r="E99" i="29"/>
  <c r="E28" i="29"/>
  <c r="E80" i="29"/>
  <c r="I61" i="29"/>
  <c r="K61" i="29"/>
  <c r="M61" i="29"/>
  <c r="O61" i="29"/>
  <c r="Q61" i="29"/>
  <c r="S61" i="29"/>
  <c r="U61" i="29"/>
  <c r="W61" i="29"/>
  <c r="Y61" i="29"/>
  <c r="I30" i="29"/>
  <c r="K30" i="29"/>
  <c r="M30" i="29"/>
  <c r="O30" i="29"/>
  <c r="Q30" i="29"/>
  <c r="S30" i="29"/>
  <c r="U30" i="29"/>
  <c r="W30" i="29"/>
  <c r="Y30" i="29"/>
  <c r="I63" i="29"/>
  <c r="K63" i="29"/>
  <c r="M63" i="29"/>
  <c r="O63" i="29"/>
  <c r="Q63" i="29"/>
  <c r="S63" i="29"/>
  <c r="U63" i="29"/>
  <c r="W63" i="29"/>
  <c r="Y63" i="29"/>
  <c r="I42" i="29"/>
  <c r="K42" i="29"/>
  <c r="M42" i="29"/>
  <c r="O42" i="29"/>
  <c r="Q42" i="29"/>
  <c r="S42" i="29"/>
  <c r="U42" i="29"/>
  <c r="W42" i="29"/>
  <c r="Y42" i="29"/>
  <c r="I60" i="29"/>
  <c r="K60" i="29"/>
  <c r="M60" i="29"/>
  <c r="O60" i="29"/>
  <c r="Q60" i="29"/>
  <c r="S60" i="29"/>
  <c r="U60" i="29"/>
  <c r="W60" i="29"/>
  <c r="Y60" i="29"/>
  <c r="E60" i="29" l="1"/>
  <c r="E42" i="29"/>
  <c r="E30" i="29"/>
  <c r="E63" i="29"/>
  <c r="E61" i="29"/>
  <c r="I59" i="29"/>
  <c r="K59" i="29"/>
  <c r="M59" i="29"/>
  <c r="O59" i="29"/>
  <c r="Q59" i="29"/>
  <c r="S59" i="29"/>
  <c r="U59" i="29"/>
  <c r="W59" i="29"/>
  <c r="Y59" i="29"/>
  <c r="I85" i="29"/>
  <c r="K85" i="29"/>
  <c r="M85" i="29"/>
  <c r="O85" i="29"/>
  <c r="Q85" i="29"/>
  <c r="S85" i="29"/>
  <c r="U85" i="29"/>
  <c r="W85" i="29"/>
  <c r="Y85" i="29"/>
  <c r="I41" i="29"/>
  <c r="K41" i="29"/>
  <c r="M41" i="29"/>
  <c r="O41" i="29"/>
  <c r="Q41" i="29"/>
  <c r="S41" i="29"/>
  <c r="U41" i="29"/>
  <c r="W41" i="29"/>
  <c r="Y41" i="29"/>
  <c r="I94" i="29"/>
  <c r="K94" i="29"/>
  <c r="M94" i="29"/>
  <c r="O94" i="29"/>
  <c r="Q94" i="29"/>
  <c r="S94" i="29"/>
  <c r="U94" i="29"/>
  <c r="W94" i="29"/>
  <c r="Y94" i="29"/>
  <c r="I29" i="29"/>
  <c r="K29" i="29"/>
  <c r="M29" i="29"/>
  <c r="O29" i="29"/>
  <c r="Q29" i="29"/>
  <c r="S29" i="29"/>
  <c r="U29" i="29"/>
  <c r="W29" i="29"/>
  <c r="Y29" i="29"/>
  <c r="I32" i="29"/>
  <c r="K32" i="29"/>
  <c r="M32" i="29"/>
  <c r="O32" i="29"/>
  <c r="Q32" i="29"/>
  <c r="S32" i="29"/>
  <c r="U32" i="29"/>
  <c r="W32" i="29"/>
  <c r="Y32" i="29"/>
  <c r="I33" i="29"/>
  <c r="K33" i="29"/>
  <c r="M33" i="29"/>
  <c r="O33" i="29"/>
  <c r="Q33" i="29"/>
  <c r="S33" i="29"/>
  <c r="U33" i="29"/>
  <c r="W33" i="29"/>
  <c r="Y33" i="29"/>
  <c r="I43" i="29"/>
  <c r="K43" i="29"/>
  <c r="M43" i="29"/>
  <c r="O43" i="29"/>
  <c r="Q43" i="29"/>
  <c r="S43" i="29"/>
  <c r="U43" i="29"/>
  <c r="W43" i="29"/>
  <c r="Y43" i="29"/>
  <c r="I36" i="28"/>
  <c r="M36" i="28"/>
  <c r="O36" i="28"/>
  <c r="Q36" i="28"/>
  <c r="S36" i="28"/>
  <c r="U36" i="28"/>
  <c r="W36" i="28"/>
  <c r="Y36" i="28"/>
  <c r="I16" i="28"/>
  <c r="K16" i="28"/>
  <c r="M16" i="28"/>
  <c r="O16" i="28"/>
  <c r="Q16" i="28"/>
  <c r="S16" i="28"/>
  <c r="U16" i="28"/>
  <c r="W16" i="28"/>
  <c r="Y16" i="28"/>
  <c r="I55" i="28"/>
  <c r="K55" i="28"/>
  <c r="M55" i="28"/>
  <c r="O55" i="28"/>
  <c r="Q55" i="28"/>
  <c r="S55" i="28"/>
  <c r="U55" i="28"/>
  <c r="W55" i="28"/>
  <c r="Y55" i="28"/>
  <c r="I95" i="28"/>
  <c r="K95" i="28"/>
  <c r="M95" i="28"/>
  <c r="O95" i="28"/>
  <c r="Q95" i="28"/>
  <c r="S95" i="28"/>
  <c r="U95" i="28"/>
  <c r="W95" i="28"/>
  <c r="Y95" i="28"/>
  <c r="I65" i="28"/>
  <c r="K65" i="28"/>
  <c r="M65" i="28"/>
  <c r="O65" i="28"/>
  <c r="Q65" i="28"/>
  <c r="S65" i="28"/>
  <c r="U65" i="28"/>
  <c r="W65" i="28"/>
  <c r="Y65" i="28"/>
  <c r="E95" i="28" l="1"/>
  <c r="E55" i="28"/>
  <c r="E16" i="28"/>
  <c r="E36" i="28"/>
  <c r="E65" i="28"/>
  <c r="E85" i="29"/>
  <c r="E94" i="29"/>
  <c r="E41" i="29"/>
  <c r="E59" i="29"/>
  <c r="E43" i="29"/>
  <c r="E33" i="29"/>
  <c r="E32" i="29"/>
  <c r="E29" i="29"/>
  <c r="I30" i="27"/>
  <c r="K30" i="27"/>
  <c r="M30" i="27"/>
  <c r="Q30" i="27"/>
  <c r="U30" i="27"/>
  <c r="W30" i="27"/>
  <c r="Y30" i="27"/>
  <c r="AA30" i="27"/>
  <c r="AC30" i="27"/>
  <c r="I52" i="27"/>
  <c r="K52" i="27"/>
  <c r="M52" i="27"/>
  <c r="Q52" i="27"/>
  <c r="U52" i="27"/>
  <c r="W52" i="27"/>
  <c r="Y52" i="27"/>
  <c r="AA52" i="27"/>
  <c r="AC52" i="27"/>
  <c r="I32" i="26"/>
  <c r="K32" i="26"/>
  <c r="M32" i="26"/>
  <c r="Q32" i="26"/>
  <c r="U32" i="26"/>
  <c r="W32" i="26"/>
  <c r="Y32" i="26"/>
  <c r="AA32" i="26"/>
  <c r="AC32" i="26"/>
  <c r="I23" i="26"/>
  <c r="K23" i="26"/>
  <c r="M23" i="26"/>
  <c r="Q23" i="26"/>
  <c r="U23" i="26"/>
  <c r="W23" i="26"/>
  <c r="Y23" i="26"/>
  <c r="AA23" i="26"/>
  <c r="AC23" i="26"/>
  <c r="I68" i="26"/>
  <c r="K68" i="26"/>
  <c r="M68" i="26"/>
  <c r="Q68" i="26"/>
  <c r="U68" i="26"/>
  <c r="W68" i="26"/>
  <c r="Y68" i="26"/>
  <c r="AA68" i="26"/>
  <c r="AC68" i="26"/>
  <c r="K57" i="26"/>
  <c r="M57" i="26"/>
  <c r="Q57" i="26"/>
  <c r="U57" i="26"/>
  <c r="W57" i="26"/>
  <c r="Y57" i="26"/>
  <c r="AA57" i="26"/>
  <c r="AC57" i="26"/>
  <c r="I51" i="26"/>
  <c r="K51" i="26"/>
  <c r="M51" i="26"/>
  <c r="Q51" i="26"/>
  <c r="U51" i="26"/>
  <c r="W51" i="26"/>
  <c r="Y51" i="26"/>
  <c r="AA51" i="26"/>
  <c r="AC51" i="26"/>
  <c r="E51" i="26" l="1"/>
  <c r="E52" i="27"/>
  <c r="E30" i="27"/>
  <c r="E57" i="26"/>
  <c r="E68" i="26"/>
  <c r="E32" i="26"/>
  <c r="E23" i="26"/>
  <c r="I23" i="27"/>
  <c r="K23" i="27"/>
  <c r="M23" i="27"/>
  <c r="Q23" i="27"/>
  <c r="U23" i="27"/>
  <c r="W23" i="27"/>
  <c r="Y23" i="27"/>
  <c r="AA23" i="27"/>
  <c r="AC23" i="27"/>
  <c r="I28" i="27"/>
  <c r="K28" i="27"/>
  <c r="M28" i="27"/>
  <c r="Q28" i="27"/>
  <c r="U28" i="27"/>
  <c r="W28" i="27"/>
  <c r="Y28" i="27"/>
  <c r="AA28" i="27"/>
  <c r="AC28" i="27"/>
  <c r="I63" i="27"/>
  <c r="K63" i="27"/>
  <c r="M63" i="27"/>
  <c r="Q63" i="27"/>
  <c r="U63" i="27"/>
  <c r="W63" i="27"/>
  <c r="Y63" i="27"/>
  <c r="AA63" i="27"/>
  <c r="AC63" i="27"/>
  <c r="I64" i="26"/>
  <c r="K64" i="26"/>
  <c r="M64" i="26"/>
  <c r="Q64" i="26"/>
  <c r="U64" i="26"/>
  <c r="W64" i="26"/>
  <c r="Y64" i="26"/>
  <c r="AA64" i="26"/>
  <c r="AC64" i="26"/>
  <c r="E28" i="27" l="1"/>
  <c r="E23" i="27"/>
  <c r="E64" i="26"/>
  <c r="E63" i="27"/>
  <c r="I15" i="27"/>
  <c r="K15" i="27"/>
  <c r="M15" i="27"/>
  <c r="Q15" i="27"/>
  <c r="U15" i="27"/>
  <c r="W15" i="27"/>
  <c r="Y15" i="27"/>
  <c r="AA15" i="27"/>
  <c r="AC15" i="27"/>
  <c r="I11" i="27"/>
  <c r="K11" i="27"/>
  <c r="M11" i="27"/>
  <c r="Q11" i="27"/>
  <c r="U11" i="27"/>
  <c r="W11" i="27"/>
  <c r="Y11" i="27"/>
  <c r="AA11" i="27"/>
  <c r="AC11" i="27"/>
  <c r="I14" i="27"/>
  <c r="K14" i="27"/>
  <c r="M14" i="27"/>
  <c r="Q14" i="27"/>
  <c r="U14" i="27"/>
  <c r="W14" i="27"/>
  <c r="Y14" i="27"/>
  <c r="AA14" i="27"/>
  <c r="AC14" i="27"/>
  <c r="I17" i="27"/>
  <c r="K17" i="27"/>
  <c r="M17" i="27"/>
  <c r="Q17" i="27"/>
  <c r="U17" i="27"/>
  <c r="W17" i="27"/>
  <c r="Y17" i="27"/>
  <c r="AA17" i="27"/>
  <c r="AC17" i="27"/>
  <c r="I65" i="26"/>
  <c r="K65" i="26"/>
  <c r="M65" i="26"/>
  <c r="Q65" i="26"/>
  <c r="U65" i="26"/>
  <c r="W65" i="26"/>
  <c r="Y65" i="26"/>
  <c r="AA65" i="26"/>
  <c r="AC65" i="26"/>
  <c r="I66" i="29"/>
  <c r="K104" i="29"/>
  <c r="M104" i="29"/>
  <c r="O104" i="29"/>
  <c r="Q104" i="29"/>
  <c r="S104" i="29"/>
  <c r="U104" i="29"/>
  <c r="W104" i="29"/>
  <c r="Y104" i="29"/>
  <c r="K93" i="29"/>
  <c r="M93" i="29"/>
  <c r="O93" i="29"/>
  <c r="Q93" i="29"/>
  <c r="S93" i="29"/>
  <c r="U93" i="29"/>
  <c r="W93" i="29"/>
  <c r="Y93" i="29"/>
  <c r="I90" i="29"/>
  <c r="K53" i="29"/>
  <c r="M53" i="29"/>
  <c r="O53" i="29"/>
  <c r="Q53" i="29"/>
  <c r="S53" i="29"/>
  <c r="U53" i="29"/>
  <c r="W53" i="29"/>
  <c r="Y53" i="29"/>
  <c r="K105" i="29"/>
  <c r="M105" i="29"/>
  <c r="O105" i="29"/>
  <c r="Q105" i="29"/>
  <c r="S105" i="29"/>
  <c r="U105" i="29"/>
  <c r="W105" i="29"/>
  <c r="Y105" i="29"/>
  <c r="I37" i="29"/>
  <c r="E17" i="27" l="1"/>
  <c r="E11" i="27"/>
  <c r="E14" i="27"/>
  <c r="E15" i="27"/>
  <c r="E65" i="26"/>
  <c r="I44" i="28"/>
  <c r="K111" i="28"/>
  <c r="M111" i="28"/>
  <c r="O111" i="28"/>
  <c r="Q111" i="28"/>
  <c r="S111" i="28"/>
  <c r="U111" i="28"/>
  <c r="W111" i="28"/>
  <c r="Y111" i="28"/>
  <c r="I46" i="28"/>
  <c r="K46" i="28"/>
  <c r="M46" i="28"/>
  <c r="O46" i="28"/>
  <c r="Q46" i="28"/>
  <c r="S46" i="28"/>
  <c r="U46" i="28"/>
  <c r="W46" i="28"/>
  <c r="Y46" i="28"/>
  <c r="I72" i="28"/>
  <c r="K72" i="28"/>
  <c r="M72" i="28"/>
  <c r="O72" i="28"/>
  <c r="Q72" i="28"/>
  <c r="S72" i="28"/>
  <c r="U72" i="28"/>
  <c r="W72" i="28"/>
  <c r="Y72" i="28"/>
  <c r="I70" i="28"/>
  <c r="K70" i="28"/>
  <c r="M70" i="28"/>
  <c r="O70" i="28"/>
  <c r="Q70" i="28"/>
  <c r="S70" i="28"/>
  <c r="U70" i="28"/>
  <c r="W70" i="28"/>
  <c r="Y70" i="28"/>
  <c r="I28" i="28"/>
  <c r="I26" i="28"/>
  <c r="E72" i="28" l="1"/>
  <c r="E46" i="28"/>
  <c r="E70" i="28"/>
  <c r="X128" i="29"/>
  <c r="V128" i="29"/>
  <c r="T128" i="29"/>
  <c r="R128" i="29"/>
  <c r="P128" i="29"/>
  <c r="N128" i="29"/>
  <c r="L128" i="29"/>
  <c r="J128" i="29"/>
  <c r="H128" i="29"/>
  <c r="AB90" i="27"/>
  <c r="Z90" i="27"/>
  <c r="X90" i="27"/>
  <c r="V90" i="27"/>
  <c r="T90" i="27"/>
  <c r="R90" i="27"/>
  <c r="P90" i="27"/>
  <c r="N90" i="27"/>
  <c r="L90" i="27"/>
  <c r="J90" i="27"/>
  <c r="H90" i="27"/>
  <c r="I4" i="29" l="1"/>
  <c r="K4" i="29"/>
  <c r="M4" i="29"/>
  <c r="O4" i="29"/>
  <c r="Q4" i="29"/>
  <c r="S4" i="29"/>
  <c r="U4" i="29"/>
  <c r="W4" i="29"/>
  <c r="Y4" i="29"/>
  <c r="I11" i="29"/>
  <c r="K11" i="29"/>
  <c r="M11" i="29"/>
  <c r="O11" i="29"/>
  <c r="Q11" i="29"/>
  <c r="S11" i="29"/>
  <c r="U11" i="29"/>
  <c r="W11" i="29"/>
  <c r="Y11" i="29"/>
  <c r="I13" i="29"/>
  <c r="K5" i="29"/>
  <c r="M5" i="29"/>
  <c r="O5" i="29"/>
  <c r="Q5" i="29"/>
  <c r="S5" i="29"/>
  <c r="U5" i="29"/>
  <c r="W5" i="29"/>
  <c r="Y5" i="29"/>
  <c r="I18" i="29"/>
  <c r="K18" i="29"/>
  <c r="M18" i="29"/>
  <c r="O18" i="29"/>
  <c r="Q18" i="29"/>
  <c r="S18" i="29"/>
  <c r="U18" i="29"/>
  <c r="W18" i="29"/>
  <c r="Y18" i="29"/>
  <c r="I45" i="29"/>
  <c r="K45" i="29"/>
  <c r="M45" i="29"/>
  <c r="O45" i="29"/>
  <c r="Q45" i="29"/>
  <c r="S45" i="29"/>
  <c r="U45" i="29"/>
  <c r="W45" i="29"/>
  <c r="Y45" i="29"/>
  <c r="I12" i="29"/>
  <c r="K12" i="29"/>
  <c r="M12" i="29"/>
  <c r="O12" i="29"/>
  <c r="Q12" i="29"/>
  <c r="S12" i="29"/>
  <c r="U12" i="29"/>
  <c r="W12" i="29"/>
  <c r="Y12" i="29"/>
  <c r="I35" i="29"/>
  <c r="K10" i="29"/>
  <c r="M10" i="29"/>
  <c r="O10" i="29"/>
  <c r="Q10" i="29"/>
  <c r="S10" i="29"/>
  <c r="U10" i="29"/>
  <c r="W10" i="29"/>
  <c r="Y10" i="29"/>
  <c r="I24" i="29"/>
  <c r="K24" i="29"/>
  <c r="M24" i="29"/>
  <c r="O24" i="29"/>
  <c r="Q24" i="29"/>
  <c r="S24" i="29"/>
  <c r="U24" i="29"/>
  <c r="W24" i="29"/>
  <c r="Y24" i="29"/>
  <c r="I14" i="29"/>
  <c r="K14" i="29"/>
  <c r="M14" i="29"/>
  <c r="O14" i="29"/>
  <c r="Q14" i="29"/>
  <c r="S14" i="29"/>
  <c r="U14" i="29"/>
  <c r="W14" i="29"/>
  <c r="Y14" i="29"/>
  <c r="I15" i="29"/>
  <c r="K8" i="29"/>
  <c r="M8" i="29"/>
  <c r="O8" i="29"/>
  <c r="Q8" i="29"/>
  <c r="S8" i="29"/>
  <c r="U8" i="29"/>
  <c r="W8" i="29"/>
  <c r="Y8" i="29"/>
  <c r="I34" i="29"/>
  <c r="K35" i="29"/>
  <c r="M35" i="29"/>
  <c r="O35" i="29"/>
  <c r="Q35" i="29"/>
  <c r="S35" i="29"/>
  <c r="U35" i="29"/>
  <c r="W35" i="29"/>
  <c r="Y35" i="29"/>
  <c r="I8" i="29"/>
  <c r="K17" i="29"/>
  <c r="M17" i="29"/>
  <c r="O17" i="29"/>
  <c r="Q17" i="29"/>
  <c r="S17" i="29"/>
  <c r="U17" i="29"/>
  <c r="W17" i="29"/>
  <c r="Y17" i="29"/>
  <c r="I40" i="29"/>
  <c r="K19" i="29"/>
  <c r="M19" i="29"/>
  <c r="O19" i="29"/>
  <c r="Q19" i="29"/>
  <c r="S19" i="29"/>
  <c r="U19" i="29"/>
  <c r="W19" i="29"/>
  <c r="Y19" i="29"/>
  <c r="I38" i="29"/>
  <c r="K34" i="29"/>
  <c r="M34" i="29"/>
  <c r="O34" i="29"/>
  <c r="Q34" i="29"/>
  <c r="S34" i="29"/>
  <c r="U34" i="29"/>
  <c r="W34" i="29"/>
  <c r="Y34" i="29"/>
  <c r="I17" i="29"/>
  <c r="K23" i="29"/>
  <c r="M23" i="29"/>
  <c r="O23" i="29"/>
  <c r="Q23" i="29"/>
  <c r="S23" i="29"/>
  <c r="U23" i="29"/>
  <c r="W23" i="29"/>
  <c r="Y23" i="29"/>
  <c r="I9" i="29"/>
  <c r="K65" i="29"/>
  <c r="M65" i="29"/>
  <c r="O65" i="29"/>
  <c r="Q65" i="29"/>
  <c r="S65" i="29"/>
  <c r="U65" i="29"/>
  <c r="W65" i="29"/>
  <c r="Y65" i="29"/>
  <c r="K96" i="29"/>
  <c r="M96" i="29"/>
  <c r="O96" i="29"/>
  <c r="Q96" i="29"/>
  <c r="S96" i="29"/>
  <c r="U96" i="29"/>
  <c r="W96" i="29"/>
  <c r="Y96" i="29"/>
  <c r="K48" i="29"/>
  <c r="M48" i="29"/>
  <c r="O48" i="29"/>
  <c r="Q48" i="29"/>
  <c r="S48" i="29"/>
  <c r="U48" i="29"/>
  <c r="W48" i="29"/>
  <c r="Y48" i="29"/>
  <c r="I96" i="29"/>
  <c r="K31" i="29"/>
  <c r="M31" i="29"/>
  <c r="O31" i="29"/>
  <c r="Q31" i="29"/>
  <c r="S31" i="29"/>
  <c r="U31" i="29"/>
  <c r="W31" i="29"/>
  <c r="Y31" i="29"/>
  <c r="I26" i="29"/>
  <c r="K62" i="29"/>
  <c r="M62" i="29"/>
  <c r="O62" i="29"/>
  <c r="Q62" i="29"/>
  <c r="S62" i="29"/>
  <c r="U62" i="29"/>
  <c r="W62" i="29"/>
  <c r="Y62" i="29"/>
  <c r="I31" i="29"/>
  <c r="K22" i="29"/>
  <c r="M22" i="29"/>
  <c r="O22" i="29"/>
  <c r="Q22" i="29"/>
  <c r="S22" i="29"/>
  <c r="U22" i="29"/>
  <c r="W22" i="29"/>
  <c r="Y22" i="29"/>
  <c r="K66" i="29"/>
  <c r="M66" i="29"/>
  <c r="O66" i="29"/>
  <c r="Q66" i="29"/>
  <c r="S66" i="29"/>
  <c r="U66" i="29"/>
  <c r="W66" i="29"/>
  <c r="Y66" i="29"/>
  <c r="I22" i="29"/>
  <c r="K52" i="29"/>
  <c r="M52" i="29"/>
  <c r="O52" i="29"/>
  <c r="Q52" i="29"/>
  <c r="S52" i="29"/>
  <c r="U52" i="29"/>
  <c r="W52" i="29"/>
  <c r="Y52" i="29"/>
  <c r="K90" i="29"/>
  <c r="M90" i="29"/>
  <c r="O90" i="29"/>
  <c r="Q90" i="29"/>
  <c r="S90" i="29"/>
  <c r="U90" i="29"/>
  <c r="W90" i="29"/>
  <c r="Y90" i="29"/>
  <c r="I106" i="29"/>
  <c r="K37" i="29"/>
  <c r="M37" i="29"/>
  <c r="O37" i="29"/>
  <c r="Q37" i="29"/>
  <c r="S37" i="29"/>
  <c r="U37" i="29"/>
  <c r="W37" i="29"/>
  <c r="Y37" i="29"/>
  <c r="I107" i="29"/>
  <c r="I79" i="29"/>
  <c r="I121" i="29"/>
  <c r="I122" i="29"/>
  <c r="I91" i="29"/>
  <c r="I93" i="29"/>
  <c r="E93" i="29" s="1"/>
  <c r="I53" i="29"/>
  <c r="E53" i="29" s="1"/>
  <c r="I123" i="29"/>
  <c r="K106" i="29"/>
  <c r="M106" i="29"/>
  <c r="O106" i="29"/>
  <c r="Q106" i="29"/>
  <c r="S106" i="29"/>
  <c r="U106" i="29"/>
  <c r="W106" i="29"/>
  <c r="Y106" i="29"/>
  <c r="K107" i="29"/>
  <c r="M107" i="29"/>
  <c r="O107" i="29"/>
  <c r="Q107" i="29"/>
  <c r="S107" i="29"/>
  <c r="U107" i="29"/>
  <c r="W107" i="29"/>
  <c r="Y107" i="29"/>
  <c r="K91" i="29"/>
  <c r="M91" i="29"/>
  <c r="O91" i="29"/>
  <c r="Q91" i="29"/>
  <c r="S91" i="29"/>
  <c r="U91" i="29"/>
  <c r="W91" i="29"/>
  <c r="Y91" i="29"/>
  <c r="I5" i="29"/>
  <c r="K13" i="29"/>
  <c r="M13" i="29"/>
  <c r="O13" i="29"/>
  <c r="Q13" i="29"/>
  <c r="S13" i="29"/>
  <c r="U13" i="29"/>
  <c r="W13" i="29"/>
  <c r="Y13" i="29"/>
  <c r="I10" i="29"/>
  <c r="K7" i="29"/>
  <c r="M7" i="29"/>
  <c r="O7" i="29"/>
  <c r="Q7" i="29"/>
  <c r="S7" i="29"/>
  <c r="U7" i="29"/>
  <c r="W7" i="29"/>
  <c r="Y7" i="29"/>
  <c r="I7" i="29"/>
  <c r="K20" i="29"/>
  <c r="M20" i="29"/>
  <c r="O20" i="29"/>
  <c r="Q20" i="29"/>
  <c r="S20" i="29"/>
  <c r="U20" i="29"/>
  <c r="W20" i="29"/>
  <c r="Y20" i="29"/>
  <c r="I20" i="29"/>
  <c r="K38" i="29"/>
  <c r="M38" i="29"/>
  <c r="O38" i="29"/>
  <c r="Q38" i="29"/>
  <c r="S38" i="29"/>
  <c r="U38" i="29"/>
  <c r="W38" i="29"/>
  <c r="Y38" i="29"/>
  <c r="I19" i="29"/>
  <c r="K15" i="29"/>
  <c r="M15" i="29"/>
  <c r="O15" i="29"/>
  <c r="Q15" i="29"/>
  <c r="S15" i="29"/>
  <c r="U15" i="29"/>
  <c r="W15" i="29"/>
  <c r="Y15" i="29"/>
  <c r="I27" i="29"/>
  <c r="K27" i="29"/>
  <c r="M27" i="29"/>
  <c r="O27" i="29"/>
  <c r="Q27" i="29"/>
  <c r="S27" i="29"/>
  <c r="U27" i="29"/>
  <c r="W27" i="29"/>
  <c r="Y27" i="29"/>
  <c r="I23" i="29"/>
  <c r="K39" i="29"/>
  <c r="M39" i="29"/>
  <c r="O39" i="29"/>
  <c r="Q39" i="29"/>
  <c r="S39" i="29"/>
  <c r="U39" i="29"/>
  <c r="W39" i="29"/>
  <c r="Y39" i="29"/>
  <c r="I39" i="29"/>
  <c r="K92" i="29"/>
  <c r="M92" i="29"/>
  <c r="O92" i="29"/>
  <c r="Q92" i="29"/>
  <c r="S92" i="29"/>
  <c r="U92" i="29"/>
  <c r="W92" i="29"/>
  <c r="Y92" i="29"/>
  <c r="I92" i="29"/>
  <c r="K9" i="29"/>
  <c r="M9" i="29"/>
  <c r="O9" i="29"/>
  <c r="Q9" i="29"/>
  <c r="S9" i="29"/>
  <c r="U9" i="29"/>
  <c r="W9" i="29"/>
  <c r="Y9" i="29"/>
  <c r="I48" i="29"/>
  <c r="I62" i="29"/>
  <c r="K26" i="29"/>
  <c r="M26" i="29"/>
  <c r="O26" i="29"/>
  <c r="Q26" i="29"/>
  <c r="S26" i="29"/>
  <c r="U26" i="29"/>
  <c r="W26" i="29"/>
  <c r="Y26" i="29"/>
  <c r="I51" i="29"/>
  <c r="I52" i="29"/>
  <c r="K51" i="29"/>
  <c r="M51" i="29"/>
  <c r="O51" i="29"/>
  <c r="Q51" i="29"/>
  <c r="S51" i="29"/>
  <c r="U51" i="29"/>
  <c r="W51" i="29"/>
  <c r="Y51" i="29"/>
  <c r="I25" i="29"/>
  <c r="K79" i="29"/>
  <c r="M79" i="29"/>
  <c r="O79" i="29"/>
  <c r="Q79" i="29"/>
  <c r="S79" i="29"/>
  <c r="U79" i="29"/>
  <c r="W79" i="29"/>
  <c r="Y79" i="29"/>
  <c r="I100" i="29"/>
  <c r="K25" i="29"/>
  <c r="M25" i="29"/>
  <c r="O25" i="29"/>
  <c r="Q25" i="29"/>
  <c r="S25" i="29"/>
  <c r="U25" i="29"/>
  <c r="W25" i="29"/>
  <c r="Y25" i="29"/>
  <c r="I102" i="29"/>
  <c r="K121" i="29"/>
  <c r="M121" i="29"/>
  <c r="O121" i="29"/>
  <c r="Q121" i="29"/>
  <c r="S121" i="29"/>
  <c r="U121" i="29"/>
  <c r="W121" i="29"/>
  <c r="Y121" i="29"/>
  <c r="K122" i="29"/>
  <c r="M122" i="29"/>
  <c r="O122" i="29"/>
  <c r="Q122" i="29"/>
  <c r="S122" i="29"/>
  <c r="U122" i="29"/>
  <c r="W122" i="29"/>
  <c r="Y122" i="29"/>
  <c r="I104" i="29"/>
  <c r="E104" i="29" s="1"/>
  <c r="K100" i="29"/>
  <c r="M100" i="29"/>
  <c r="O100" i="29"/>
  <c r="Q100" i="29"/>
  <c r="S100" i="29"/>
  <c r="U100" i="29"/>
  <c r="W100" i="29"/>
  <c r="Y100" i="29"/>
  <c r="I105" i="29"/>
  <c r="E105" i="29" s="1"/>
  <c r="K123" i="29"/>
  <c r="M123" i="29"/>
  <c r="O123" i="29"/>
  <c r="Q123" i="29"/>
  <c r="S123" i="29"/>
  <c r="U123" i="29"/>
  <c r="W123" i="29"/>
  <c r="Y123" i="29"/>
  <c r="I101" i="29"/>
  <c r="K101" i="29"/>
  <c r="M101" i="29"/>
  <c r="O101" i="29"/>
  <c r="Q101" i="29"/>
  <c r="S101" i="29"/>
  <c r="U101" i="29"/>
  <c r="W101" i="29"/>
  <c r="Y101" i="29"/>
  <c r="K102" i="29"/>
  <c r="M102" i="29"/>
  <c r="O102" i="29"/>
  <c r="Q102" i="29"/>
  <c r="S102" i="29"/>
  <c r="U102" i="29"/>
  <c r="W102" i="29"/>
  <c r="Y102" i="29"/>
  <c r="I13" i="28"/>
  <c r="K10" i="28"/>
  <c r="M10" i="28"/>
  <c r="O10" i="28"/>
  <c r="Q10" i="28"/>
  <c r="S10" i="28"/>
  <c r="U10" i="28"/>
  <c r="W10" i="28"/>
  <c r="Y10" i="28"/>
  <c r="I10" i="28"/>
  <c r="K7" i="28"/>
  <c r="M7" i="28"/>
  <c r="O7" i="28"/>
  <c r="Q7" i="28"/>
  <c r="S7" i="28"/>
  <c r="U7" i="28"/>
  <c r="W7" i="28"/>
  <c r="Y7" i="28"/>
  <c r="I8" i="28"/>
  <c r="K8" i="28"/>
  <c r="M8" i="28"/>
  <c r="O8" i="28"/>
  <c r="Q8" i="28"/>
  <c r="S8" i="28"/>
  <c r="U8" i="28"/>
  <c r="W8" i="28"/>
  <c r="Y8" i="28"/>
  <c r="I7" i="28"/>
  <c r="K13" i="28"/>
  <c r="M13" i="28"/>
  <c r="O13" i="28"/>
  <c r="Q13" i="28"/>
  <c r="S13" i="28"/>
  <c r="U13" i="28"/>
  <c r="W13" i="28"/>
  <c r="Y13" i="28"/>
  <c r="I15" i="28"/>
  <c r="K20" i="28"/>
  <c r="M20" i="28"/>
  <c r="O20" i="28"/>
  <c r="Q20" i="28"/>
  <c r="S20" i="28"/>
  <c r="U20" i="28"/>
  <c r="W20" i="28"/>
  <c r="Y20" i="28"/>
  <c r="I24" i="28"/>
  <c r="K24" i="28"/>
  <c r="M24" i="28"/>
  <c r="O24" i="28"/>
  <c r="Q24" i="28"/>
  <c r="S24" i="28"/>
  <c r="U24" i="28"/>
  <c r="W24" i="28"/>
  <c r="Y24" i="28"/>
  <c r="I43" i="28"/>
  <c r="K37" i="28"/>
  <c r="M37" i="28"/>
  <c r="O37" i="28"/>
  <c r="Q37" i="28"/>
  <c r="S37" i="28"/>
  <c r="U37" i="28"/>
  <c r="W37" i="28"/>
  <c r="Y37" i="28"/>
  <c r="I33" i="28"/>
  <c r="K43" i="28"/>
  <c r="M43" i="28"/>
  <c r="O43" i="28"/>
  <c r="Q43" i="28"/>
  <c r="S43" i="28"/>
  <c r="U43" i="28"/>
  <c r="W43" i="28"/>
  <c r="Y43" i="28"/>
  <c r="I64" i="28"/>
  <c r="K11" i="28"/>
  <c r="M11" i="28"/>
  <c r="O11" i="28"/>
  <c r="Q11" i="28"/>
  <c r="S11" i="28"/>
  <c r="U11" i="28"/>
  <c r="W11" i="28"/>
  <c r="Y11" i="28"/>
  <c r="I73" i="28"/>
  <c r="K33" i="28"/>
  <c r="M33" i="28"/>
  <c r="O33" i="28"/>
  <c r="Q33" i="28"/>
  <c r="S33" i="28"/>
  <c r="U33" i="28"/>
  <c r="W33" i="28"/>
  <c r="Y33" i="28"/>
  <c r="I11" i="28"/>
  <c r="K64" i="28"/>
  <c r="M64" i="28"/>
  <c r="O64" i="28"/>
  <c r="Q64" i="28"/>
  <c r="S64" i="28"/>
  <c r="U64" i="28"/>
  <c r="W64" i="28"/>
  <c r="Y64" i="28"/>
  <c r="I25" i="28"/>
  <c r="K28" i="28"/>
  <c r="M28" i="28"/>
  <c r="O28" i="28"/>
  <c r="Q28" i="28"/>
  <c r="S28" i="28"/>
  <c r="U28" i="28"/>
  <c r="W28" i="28"/>
  <c r="Y28" i="28"/>
  <c r="I40" i="28"/>
  <c r="K25" i="28"/>
  <c r="M25" i="28"/>
  <c r="O25" i="28"/>
  <c r="Q25" i="28"/>
  <c r="S25" i="28"/>
  <c r="U25" i="28"/>
  <c r="W25" i="28"/>
  <c r="Y25" i="28"/>
  <c r="K74" i="28"/>
  <c r="M74" i="28"/>
  <c r="O74" i="28"/>
  <c r="Q74" i="28"/>
  <c r="S74" i="28"/>
  <c r="U74" i="28"/>
  <c r="W74" i="28"/>
  <c r="Y74" i="28"/>
  <c r="I63" i="28"/>
  <c r="K56" i="28"/>
  <c r="M56" i="28"/>
  <c r="O56" i="28"/>
  <c r="Q56" i="28"/>
  <c r="S56" i="28"/>
  <c r="U56" i="28"/>
  <c r="W56" i="28"/>
  <c r="Y56" i="28"/>
  <c r="I30" i="28"/>
  <c r="K98" i="28"/>
  <c r="M98" i="28"/>
  <c r="O98" i="28"/>
  <c r="Q98" i="28"/>
  <c r="S98" i="28"/>
  <c r="U98" i="28"/>
  <c r="W98" i="28"/>
  <c r="Y98" i="28"/>
  <c r="I22" i="28"/>
  <c r="I56" i="28"/>
  <c r="K54" i="28"/>
  <c r="M54" i="28"/>
  <c r="O54" i="28"/>
  <c r="Q54" i="28"/>
  <c r="S54" i="28"/>
  <c r="U54" i="28"/>
  <c r="W54" i="28"/>
  <c r="Y54" i="28"/>
  <c r="K87" i="28"/>
  <c r="M87" i="28"/>
  <c r="O87" i="28"/>
  <c r="Q87" i="28"/>
  <c r="S87" i="28"/>
  <c r="U87" i="28"/>
  <c r="W87" i="28"/>
  <c r="Y87" i="28"/>
  <c r="I54" i="28"/>
  <c r="K30" i="28"/>
  <c r="M30" i="28"/>
  <c r="O30" i="28"/>
  <c r="Q30" i="28"/>
  <c r="S30" i="28"/>
  <c r="U30" i="28"/>
  <c r="W30" i="28"/>
  <c r="Y30" i="28"/>
  <c r="K44" i="28"/>
  <c r="M44" i="28"/>
  <c r="O44" i="28"/>
  <c r="Q44" i="28"/>
  <c r="S44" i="28"/>
  <c r="U44" i="28"/>
  <c r="W44" i="28"/>
  <c r="Y44" i="28"/>
  <c r="I47" i="28"/>
  <c r="I99" i="28"/>
  <c r="I101" i="28"/>
  <c r="I57" i="28"/>
  <c r="K99" i="28"/>
  <c r="M99" i="28"/>
  <c r="O99" i="28"/>
  <c r="Q99" i="28"/>
  <c r="S99" i="28"/>
  <c r="U99" i="28"/>
  <c r="W99" i="28"/>
  <c r="Y99" i="28"/>
  <c r="I58" i="28"/>
  <c r="I103" i="28"/>
  <c r="I61" i="28"/>
  <c r="K101" i="28"/>
  <c r="M101" i="28"/>
  <c r="O101" i="28"/>
  <c r="Q101" i="28"/>
  <c r="S101" i="28"/>
  <c r="U101" i="28"/>
  <c r="W101" i="28"/>
  <c r="Y101" i="28"/>
  <c r="I62" i="28"/>
  <c r="K57" i="28"/>
  <c r="M57" i="28"/>
  <c r="O57" i="28"/>
  <c r="Q57" i="28"/>
  <c r="S57" i="28"/>
  <c r="U57" i="28"/>
  <c r="W57" i="28"/>
  <c r="Y57" i="28"/>
  <c r="I52" i="28"/>
  <c r="K58" i="28"/>
  <c r="M58" i="28"/>
  <c r="O58" i="28"/>
  <c r="Q58" i="28"/>
  <c r="S58" i="28"/>
  <c r="U58" i="28"/>
  <c r="W58" i="28"/>
  <c r="Y58" i="28"/>
  <c r="K103" i="28"/>
  <c r="M103" i="28"/>
  <c r="O103" i="28"/>
  <c r="Q103" i="28"/>
  <c r="S103" i="28"/>
  <c r="U103" i="28"/>
  <c r="W103" i="28"/>
  <c r="Y103" i="28"/>
  <c r="K61" i="28"/>
  <c r="M61" i="28"/>
  <c r="O61" i="28"/>
  <c r="Q61" i="28"/>
  <c r="S61" i="28"/>
  <c r="U61" i="28"/>
  <c r="W61" i="28"/>
  <c r="Y61" i="28"/>
  <c r="I111" i="28"/>
  <c r="E111" i="28" s="1"/>
  <c r="K62" i="28"/>
  <c r="M62" i="28"/>
  <c r="O62" i="28"/>
  <c r="Q62" i="28"/>
  <c r="S62" i="28"/>
  <c r="U62" i="28"/>
  <c r="W62" i="28"/>
  <c r="Y62" i="28"/>
  <c r="K52" i="28"/>
  <c r="M52" i="28"/>
  <c r="O52" i="28"/>
  <c r="Q52" i="28"/>
  <c r="S52" i="28"/>
  <c r="U52" i="28"/>
  <c r="W52" i="28"/>
  <c r="Y52" i="28"/>
  <c r="I93" i="28"/>
  <c r="I4" i="28"/>
  <c r="K4" i="28"/>
  <c r="M4" i="28"/>
  <c r="O4" i="28"/>
  <c r="Q4" i="28"/>
  <c r="S4" i="28"/>
  <c r="U4" i="28"/>
  <c r="W4" i="28"/>
  <c r="Y4" i="28"/>
  <c r="I5" i="28"/>
  <c r="K5" i="28"/>
  <c r="M5" i="28"/>
  <c r="O5" i="28"/>
  <c r="Q5" i="28"/>
  <c r="S5" i="28"/>
  <c r="U5" i="28"/>
  <c r="W5" i="28"/>
  <c r="Y5" i="28"/>
  <c r="I20" i="28"/>
  <c r="M15" i="28"/>
  <c r="O15" i="28"/>
  <c r="Q15" i="28"/>
  <c r="S15" i="28"/>
  <c r="U15" i="28"/>
  <c r="W15" i="28"/>
  <c r="Y15" i="28"/>
  <c r="I23" i="28"/>
  <c r="K19" i="28"/>
  <c r="M19" i="28"/>
  <c r="O19" i="28"/>
  <c r="Q19" i="28"/>
  <c r="S19" i="28"/>
  <c r="U19" i="28"/>
  <c r="W19" i="28"/>
  <c r="Y19" i="28"/>
  <c r="I6" i="28"/>
  <c r="K6" i="28"/>
  <c r="M6" i="28"/>
  <c r="O6" i="28"/>
  <c r="Q6" i="28"/>
  <c r="S6" i="28"/>
  <c r="U6" i="28"/>
  <c r="W6" i="28"/>
  <c r="Y6" i="28"/>
  <c r="I37" i="28"/>
  <c r="K29" i="28"/>
  <c r="M29" i="28"/>
  <c r="O29" i="28"/>
  <c r="Q29" i="28"/>
  <c r="S29" i="28"/>
  <c r="U29" i="28"/>
  <c r="W29" i="28"/>
  <c r="Y29" i="28"/>
  <c r="I75" i="28"/>
  <c r="K26" i="28"/>
  <c r="M26" i="28"/>
  <c r="O26" i="28"/>
  <c r="Q26" i="28"/>
  <c r="S26" i="28"/>
  <c r="U26" i="28"/>
  <c r="W26" i="28"/>
  <c r="Y26" i="28"/>
  <c r="I18" i="28"/>
  <c r="K45" i="28"/>
  <c r="M45" i="28"/>
  <c r="O45" i="28"/>
  <c r="Q45" i="28"/>
  <c r="S45" i="28"/>
  <c r="U45" i="28"/>
  <c r="W45" i="28"/>
  <c r="Y45" i="28"/>
  <c r="M21" i="28"/>
  <c r="O21" i="28"/>
  <c r="Q21" i="28"/>
  <c r="S21" i="28"/>
  <c r="U21" i="28"/>
  <c r="W21" i="28"/>
  <c r="Y21" i="28"/>
  <c r="K40" i="28"/>
  <c r="M40" i="28"/>
  <c r="O40" i="28"/>
  <c r="Q40" i="28"/>
  <c r="S40" i="28"/>
  <c r="U40" i="28"/>
  <c r="W40" i="28"/>
  <c r="Y40" i="28"/>
  <c r="K47" i="28"/>
  <c r="M47" i="28"/>
  <c r="O47" i="28"/>
  <c r="Q47" i="28"/>
  <c r="S47" i="28"/>
  <c r="U47" i="28"/>
  <c r="W47" i="28"/>
  <c r="Y47" i="28"/>
  <c r="I98" i="28"/>
  <c r="I87" i="28"/>
  <c r="K22" i="28"/>
  <c r="M22" i="28"/>
  <c r="O22" i="28"/>
  <c r="Q22" i="28"/>
  <c r="S22" i="28"/>
  <c r="U22" i="28"/>
  <c r="W22" i="28"/>
  <c r="Y22" i="28"/>
  <c r="K93" i="28"/>
  <c r="M93" i="28"/>
  <c r="O93" i="28"/>
  <c r="Q93" i="28"/>
  <c r="S93" i="28"/>
  <c r="U93" i="28"/>
  <c r="W93" i="28"/>
  <c r="Y93" i="28"/>
  <c r="E62" i="29" l="1"/>
  <c r="E7" i="29"/>
  <c r="E24" i="29"/>
  <c r="E101" i="29"/>
  <c r="E87" i="28"/>
  <c r="E5" i="28"/>
  <c r="E103" i="28"/>
  <c r="E33" i="28"/>
  <c r="E98" i="28"/>
  <c r="E4" i="28"/>
  <c r="E58" i="28"/>
  <c r="E30" i="28"/>
  <c r="E43" i="28"/>
  <c r="E93" i="28"/>
  <c r="E26" i="28"/>
  <c r="E28" i="28"/>
  <c r="E37" i="28"/>
  <c r="E99" i="28"/>
  <c r="E25" i="28"/>
  <c r="E7" i="28"/>
  <c r="E6" i="28"/>
  <c r="E52" i="28"/>
  <c r="E47" i="28"/>
  <c r="E44" i="28"/>
  <c r="E11" i="28"/>
  <c r="E8" i="28"/>
  <c r="E101" i="28"/>
  <c r="E40" i="28"/>
  <c r="E10" i="28"/>
  <c r="E22" i="28"/>
  <c r="E57" i="28"/>
  <c r="E24" i="28"/>
  <c r="E15" i="28"/>
  <c r="E62" i="28"/>
  <c r="E54" i="28"/>
  <c r="E20" i="28"/>
  <c r="E61" i="28"/>
  <c r="E56" i="28"/>
  <c r="E64" i="28"/>
  <c r="E13" i="28"/>
  <c r="E45" i="29"/>
  <c r="E9" i="29"/>
  <c r="E48" i="29"/>
  <c r="E10" i="29"/>
  <c r="E79" i="29"/>
  <c r="E17" i="29"/>
  <c r="E35" i="29"/>
  <c r="E92" i="29"/>
  <c r="E5" i="29"/>
  <c r="E107" i="29"/>
  <c r="E37" i="29"/>
  <c r="E38" i="29"/>
  <c r="E12" i="29"/>
  <c r="E102" i="29"/>
  <c r="E39" i="29"/>
  <c r="E123" i="29"/>
  <c r="E106" i="29"/>
  <c r="E90" i="29"/>
  <c r="E100" i="29"/>
  <c r="E23" i="29"/>
  <c r="E22" i="29"/>
  <c r="E66" i="29"/>
  <c r="E8" i="29"/>
  <c r="E18" i="29"/>
  <c r="E25" i="29"/>
  <c r="E27" i="29"/>
  <c r="E31" i="29"/>
  <c r="E34" i="29"/>
  <c r="E13" i="29"/>
  <c r="E121" i="29"/>
  <c r="E52" i="29"/>
  <c r="E19" i="29"/>
  <c r="E91" i="29"/>
  <c r="E26" i="29"/>
  <c r="E15" i="29"/>
  <c r="E11" i="29"/>
  <c r="E51" i="29"/>
  <c r="E20" i="29"/>
  <c r="E122" i="29"/>
  <c r="E96" i="29"/>
  <c r="E14" i="29"/>
  <c r="E4" i="29"/>
  <c r="AA4" i="27"/>
  <c r="I5" i="27"/>
  <c r="K5" i="27"/>
  <c r="M5" i="27"/>
  <c r="Q5" i="27"/>
  <c r="U5" i="27"/>
  <c r="W5" i="27"/>
  <c r="Y5" i="27"/>
  <c r="AA5" i="27"/>
  <c r="AC5" i="27"/>
  <c r="I50" i="27"/>
  <c r="K50" i="27"/>
  <c r="M50" i="27"/>
  <c r="Q50" i="27"/>
  <c r="U50" i="27"/>
  <c r="W50" i="27"/>
  <c r="Y50" i="27"/>
  <c r="AA50" i="27"/>
  <c r="AC50" i="27"/>
  <c r="Y12" i="26"/>
  <c r="AA12" i="26"/>
  <c r="AC12" i="26"/>
  <c r="Y16" i="26"/>
  <c r="AA16" i="26"/>
  <c r="AC16" i="26"/>
  <c r="Y6" i="26"/>
  <c r="AA6" i="26"/>
  <c r="AC6" i="26"/>
  <c r="Y15" i="26"/>
  <c r="AA15" i="26"/>
  <c r="AC15" i="26"/>
  <c r="Y10" i="26"/>
  <c r="AA10" i="26"/>
  <c r="AC10" i="26"/>
  <c r="Y45" i="26"/>
  <c r="AA45" i="26"/>
  <c r="AC45" i="26"/>
  <c r="AA5" i="26"/>
  <c r="AC5" i="26"/>
  <c r="Y4" i="26"/>
  <c r="AA4" i="26"/>
  <c r="AC4" i="26"/>
  <c r="Y14" i="26"/>
  <c r="AA14" i="26"/>
  <c r="AC14" i="26"/>
  <c r="Y9" i="26"/>
  <c r="AA9" i="26"/>
  <c r="AC9" i="26"/>
  <c r="Y25" i="26"/>
  <c r="AA25" i="26"/>
  <c r="AC25" i="26"/>
  <c r="Y20" i="26"/>
  <c r="AA20" i="26"/>
  <c r="AC20" i="26"/>
  <c r="Y37" i="26"/>
  <c r="AA37" i="26"/>
  <c r="AC37" i="26"/>
  <c r="Y36" i="26"/>
  <c r="AA36" i="26"/>
  <c r="AC36" i="26"/>
  <c r="Y53" i="26"/>
  <c r="AA53" i="26"/>
  <c r="AC53" i="26"/>
  <c r="Y67" i="26"/>
  <c r="AA67" i="26"/>
  <c r="AC67" i="26"/>
  <c r="Y39" i="26"/>
  <c r="AA39" i="26"/>
  <c r="AC39" i="26"/>
  <c r="Y50" i="26"/>
  <c r="AA50" i="26"/>
  <c r="AC50" i="26"/>
  <c r="Y74" i="26"/>
  <c r="AA74" i="26"/>
  <c r="AC74" i="26"/>
  <c r="Y44" i="26"/>
  <c r="AA44" i="26"/>
  <c r="AC44" i="26"/>
  <c r="Y78" i="26"/>
  <c r="AA78" i="26"/>
  <c r="AC78" i="26"/>
  <c r="Y79" i="26"/>
  <c r="AA79" i="26"/>
  <c r="AC79" i="26"/>
  <c r="Y7" i="26"/>
  <c r="AA7" i="26"/>
  <c r="AC7" i="26"/>
  <c r="Y13" i="26"/>
  <c r="AA13" i="26"/>
  <c r="AC13" i="26"/>
  <c r="Y11" i="26"/>
  <c r="AA11" i="26"/>
  <c r="AC11" i="26"/>
  <c r="Y8" i="26"/>
  <c r="AA8" i="26"/>
  <c r="AC8" i="26"/>
  <c r="Y26" i="26"/>
  <c r="AA26" i="26"/>
  <c r="AC26" i="26"/>
  <c r="Y18" i="26"/>
  <c r="AA18" i="26"/>
  <c r="AC18" i="26"/>
  <c r="Y22" i="26"/>
  <c r="AA22" i="26"/>
  <c r="AC22" i="26"/>
  <c r="Y30" i="26"/>
  <c r="AA30" i="26"/>
  <c r="AC30" i="26"/>
  <c r="Y66" i="26"/>
  <c r="AA66" i="26"/>
  <c r="AC66" i="26"/>
  <c r="Y35" i="26"/>
  <c r="AA35" i="26"/>
  <c r="AC35" i="26"/>
  <c r="Y43" i="26"/>
  <c r="AA43" i="26"/>
  <c r="AC43" i="26"/>
  <c r="Y52" i="26"/>
  <c r="AA52" i="26"/>
  <c r="AC52" i="26"/>
  <c r="W12" i="26"/>
  <c r="W16" i="26"/>
  <c r="W6" i="26"/>
  <c r="W15" i="26"/>
  <c r="W10" i="26"/>
  <c r="W45" i="26"/>
  <c r="W5" i="26"/>
  <c r="W4" i="26"/>
  <c r="W14" i="26"/>
  <c r="W9" i="26"/>
  <c r="W25" i="26"/>
  <c r="W20" i="26"/>
  <c r="W37" i="26"/>
  <c r="W36" i="26"/>
  <c r="W53" i="26"/>
  <c r="W67" i="26"/>
  <c r="W39" i="26"/>
  <c r="W50" i="26"/>
  <c r="W74" i="26"/>
  <c r="W44" i="26"/>
  <c r="W78" i="26"/>
  <c r="W79" i="26"/>
  <c r="W7" i="26"/>
  <c r="W13" i="26"/>
  <c r="W11" i="26"/>
  <c r="W8" i="26"/>
  <c r="W26" i="26"/>
  <c r="W18" i="26"/>
  <c r="W22" i="26"/>
  <c r="W30" i="26"/>
  <c r="W66" i="26"/>
  <c r="W35" i="26"/>
  <c r="W43" i="26"/>
  <c r="W52" i="26"/>
  <c r="M12" i="26"/>
  <c r="Q12" i="26"/>
  <c r="U12" i="26"/>
  <c r="M16" i="26"/>
  <c r="Q16" i="26"/>
  <c r="U16" i="26"/>
  <c r="M6" i="26"/>
  <c r="Q6" i="26"/>
  <c r="U6" i="26"/>
  <c r="M15" i="26"/>
  <c r="Q15" i="26"/>
  <c r="U15" i="26"/>
  <c r="M10" i="26"/>
  <c r="Q10" i="26"/>
  <c r="U10" i="26"/>
  <c r="M45" i="26"/>
  <c r="Q45" i="26"/>
  <c r="U45" i="26"/>
  <c r="M5" i="26"/>
  <c r="Q5" i="26"/>
  <c r="U5" i="26"/>
  <c r="M4" i="26"/>
  <c r="Q4" i="26"/>
  <c r="U4" i="26"/>
  <c r="M14" i="26"/>
  <c r="Q14" i="26"/>
  <c r="U14" i="26"/>
  <c r="M9" i="26"/>
  <c r="Q9" i="26"/>
  <c r="U9" i="26"/>
  <c r="M25" i="26"/>
  <c r="Q25" i="26"/>
  <c r="U25" i="26"/>
  <c r="M20" i="26"/>
  <c r="Q20" i="26"/>
  <c r="U20" i="26"/>
  <c r="M37" i="26"/>
  <c r="Q37" i="26"/>
  <c r="U37" i="26"/>
  <c r="M36" i="26"/>
  <c r="Q36" i="26"/>
  <c r="U36" i="26"/>
  <c r="M53" i="26"/>
  <c r="Q53" i="26"/>
  <c r="U53" i="26"/>
  <c r="M67" i="26"/>
  <c r="Q67" i="26"/>
  <c r="U67" i="26"/>
  <c r="M39" i="26"/>
  <c r="Q39" i="26"/>
  <c r="U39" i="26"/>
  <c r="M50" i="26"/>
  <c r="Q50" i="26"/>
  <c r="U50" i="26"/>
  <c r="M74" i="26"/>
  <c r="Q74" i="26"/>
  <c r="U74" i="26"/>
  <c r="M44" i="26"/>
  <c r="Q44" i="26"/>
  <c r="U44" i="26"/>
  <c r="M78" i="26"/>
  <c r="Q78" i="26"/>
  <c r="U78" i="26"/>
  <c r="M79" i="26"/>
  <c r="Q79" i="26"/>
  <c r="U79" i="26"/>
  <c r="M7" i="26"/>
  <c r="Q7" i="26"/>
  <c r="U7" i="26"/>
  <c r="M13" i="26"/>
  <c r="Q13" i="26"/>
  <c r="U13" i="26"/>
  <c r="M11" i="26"/>
  <c r="Q11" i="26"/>
  <c r="U11" i="26"/>
  <c r="M8" i="26"/>
  <c r="Q8" i="26"/>
  <c r="U8" i="26"/>
  <c r="M26" i="26"/>
  <c r="Q26" i="26"/>
  <c r="U26" i="26"/>
  <c r="M18" i="26"/>
  <c r="Q18" i="26"/>
  <c r="U18" i="26"/>
  <c r="M22" i="26"/>
  <c r="Q22" i="26"/>
  <c r="U22" i="26"/>
  <c r="M30" i="26"/>
  <c r="Q30" i="26"/>
  <c r="U30" i="26"/>
  <c r="M66" i="26"/>
  <c r="Q66" i="26"/>
  <c r="U66" i="26"/>
  <c r="M35" i="26"/>
  <c r="Q35" i="26"/>
  <c r="U35" i="26"/>
  <c r="M43" i="26"/>
  <c r="Q43" i="26"/>
  <c r="U43" i="26"/>
  <c r="M52" i="26"/>
  <c r="Q52" i="26"/>
  <c r="U52" i="26"/>
  <c r="K12" i="26"/>
  <c r="K16" i="26"/>
  <c r="K6" i="26"/>
  <c r="K15" i="26"/>
  <c r="K10" i="26"/>
  <c r="K45" i="26"/>
  <c r="K5" i="26"/>
  <c r="K4" i="26"/>
  <c r="K14" i="26"/>
  <c r="K9" i="26"/>
  <c r="K25" i="26"/>
  <c r="K20" i="26"/>
  <c r="K37" i="26"/>
  <c r="K36" i="26"/>
  <c r="K53" i="26"/>
  <c r="K67" i="26"/>
  <c r="K39" i="26"/>
  <c r="K50" i="26"/>
  <c r="K74" i="26"/>
  <c r="K44" i="26"/>
  <c r="K78" i="26"/>
  <c r="K79" i="26"/>
  <c r="K7" i="26"/>
  <c r="K13" i="26"/>
  <c r="K11" i="26"/>
  <c r="K8" i="26"/>
  <c r="K26" i="26"/>
  <c r="K18" i="26"/>
  <c r="K22" i="26"/>
  <c r="K30" i="26"/>
  <c r="K66" i="26"/>
  <c r="K35" i="26"/>
  <c r="K43" i="26"/>
  <c r="K52" i="26"/>
  <c r="I12" i="26"/>
  <c r="I16" i="26"/>
  <c r="I6" i="26"/>
  <c r="I15" i="26"/>
  <c r="I10" i="26"/>
  <c r="I45" i="26"/>
  <c r="I5" i="26"/>
  <c r="I4" i="26"/>
  <c r="I14" i="26"/>
  <c r="I9" i="26"/>
  <c r="I25" i="26"/>
  <c r="I20" i="26"/>
  <c r="I37" i="26"/>
  <c r="I36" i="26"/>
  <c r="I53" i="26"/>
  <c r="I67" i="26"/>
  <c r="I39" i="26"/>
  <c r="I50" i="26"/>
  <c r="I74" i="26"/>
  <c r="I44" i="26"/>
  <c r="I78" i="26"/>
  <c r="I79" i="26"/>
  <c r="I7" i="26"/>
  <c r="I13" i="26"/>
  <c r="I11" i="26"/>
  <c r="I8" i="26"/>
  <c r="I26" i="26"/>
  <c r="I18" i="26"/>
  <c r="I22" i="26"/>
  <c r="I30" i="26"/>
  <c r="I66" i="26"/>
  <c r="I35" i="26"/>
  <c r="I43" i="26"/>
  <c r="I52" i="26"/>
  <c r="I24" i="26"/>
  <c r="I40" i="26"/>
  <c r="I21" i="26"/>
  <c r="I42" i="26"/>
  <c r="X155" i="29"/>
  <c r="V155" i="29"/>
  <c r="T155" i="29"/>
  <c r="R155" i="29"/>
  <c r="P155" i="29"/>
  <c r="N155" i="29"/>
  <c r="L155" i="29"/>
  <c r="J155" i="29"/>
  <c r="H155" i="29"/>
  <c r="X154" i="29"/>
  <c r="V154" i="29"/>
  <c r="T154" i="29"/>
  <c r="R154" i="29"/>
  <c r="P154" i="29"/>
  <c r="N154" i="29"/>
  <c r="L154" i="29"/>
  <c r="J154" i="29"/>
  <c r="H154" i="29"/>
  <c r="X153" i="29"/>
  <c r="V153" i="29"/>
  <c r="T153" i="29"/>
  <c r="R153" i="29"/>
  <c r="P153" i="29"/>
  <c r="N153" i="29"/>
  <c r="L153" i="29"/>
  <c r="J153" i="29"/>
  <c r="H153" i="29"/>
  <c r="X152" i="29"/>
  <c r="V152" i="29"/>
  <c r="T152" i="29"/>
  <c r="R152" i="29"/>
  <c r="P152" i="29"/>
  <c r="N152" i="29"/>
  <c r="L152" i="29"/>
  <c r="J152" i="29"/>
  <c r="H152" i="29"/>
  <c r="X151" i="29"/>
  <c r="V151" i="29"/>
  <c r="T151" i="29"/>
  <c r="R151" i="29"/>
  <c r="P151" i="29"/>
  <c r="N151" i="29"/>
  <c r="L151" i="29"/>
  <c r="J151" i="29"/>
  <c r="H151" i="29"/>
  <c r="X150" i="29"/>
  <c r="V150" i="29"/>
  <c r="T150" i="29"/>
  <c r="R150" i="29"/>
  <c r="P150" i="29"/>
  <c r="N150" i="29"/>
  <c r="L150" i="29"/>
  <c r="J150" i="29"/>
  <c r="H150" i="29"/>
  <c r="X149" i="29"/>
  <c r="V149" i="29"/>
  <c r="T149" i="29"/>
  <c r="R149" i="29"/>
  <c r="P149" i="29"/>
  <c r="N149" i="29"/>
  <c r="L149" i="29"/>
  <c r="J149" i="29"/>
  <c r="H149" i="29"/>
  <c r="X148" i="29"/>
  <c r="V148" i="29"/>
  <c r="T148" i="29"/>
  <c r="R148" i="29"/>
  <c r="P148" i="29"/>
  <c r="N148" i="29"/>
  <c r="L148" i="29"/>
  <c r="J148" i="29"/>
  <c r="H148" i="29"/>
  <c r="X147" i="29"/>
  <c r="V147" i="29"/>
  <c r="T147" i="29"/>
  <c r="R147" i="29"/>
  <c r="P147" i="29"/>
  <c r="N147" i="29"/>
  <c r="L147" i="29"/>
  <c r="J147" i="29"/>
  <c r="H147" i="29"/>
  <c r="X146" i="29"/>
  <c r="V146" i="29"/>
  <c r="T146" i="29"/>
  <c r="R146" i="29"/>
  <c r="P146" i="29"/>
  <c r="N146" i="29"/>
  <c r="L146" i="29"/>
  <c r="J146" i="29"/>
  <c r="H146" i="29"/>
  <c r="Y54" i="29"/>
  <c r="W54" i="29"/>
  <c r="U54" i="29"/>
  <c r="S54" i="29"/>
  <c r="Q54" i="29"/>
  <c r="O54" i="29"/>
  <c r="M54" i="29"/>
  <c r="K54" i="29"/>
  <c r="I54" i="29"/>
  <c r="Y40" i="29"/>
  <c r="W40" i="29"/>
  <c r="U40" i="29"/>
  <c r="S40" i="29"/>
  <c r="Q40" i="29"/>
  <c r="O40" i="29"/>
  <c r="M40" i="29"/>
  <c r="K40" i="29"/>
  <c r="I65" i="29"/>
  <c r="E65" i="29" s="1"/>
  <c r="Y6" i="29"/>
  <c r="W6" i="29"/>
  <c r="U6" i="29"/>
  <c r="S6" i="29"/>
  <c r="Q6" i="29"/>
  <c r="O6" i="29"/>
  <c r="M6" i="29"/>
  <c r="K6" i="29"/>
  <c r="I6" i="29"/>
  <c r="Y118" i="28"/>
  <c r="X118" i="28"/>
  <c r="W118" i="28"/>
  <c r="V118" i="28"/>
  <c r="U118" i="28"/>
  <c r="T118" i="28"/>
  <c r="S118" i="28"/>
  <c r="R118" i="28"/>
  <c r="Q118" i="28"/>
  <c r="P118" i="28"/>
  <c r="O118" i="28"/>
  <c r="N118" i="28"/>
  <c r="M118" i="28"/>
  <c r="L118" i="28"/>
  <c r="K118" i="28"/>
  <c r="J118" i="28"/>
  <c r="I118" i="28"/>
  <c r="H118" i="28"/>
  <c r="Y63" i="28"/>
  <c r="W63" i="28"/>
  <c r="U63" i="28"/>
  <c r="S63" i="28"/>
  <c r="Q63" i="28"/>
  <c r="O63" i="28"/>
  <c r="M63" i="28"/>
  <c r="K63" i="28"/>
  <c r="I39" i="28"/>
  <c r="Y39" i="28"/>
  <c r="W39" i="28"/>
  <c r="U39" i="28"/>
  <c r="S39" i="28"/>
  <c r="Q39" i="28"/>
  <c r="O39" i="28"/>
  <c r="M39" i="28"/>
  <c r="K39" i="28"/>
  <c r="I74" i="28"/>
  <c r="E74" i="28" s="1"/>
  <c r="Y75" i="28"/>
  <c r="W75" i="28"/>
  <c r="U75" i="28"/>
  <c r="S75" i="28"/>
  <c r="Q75" i="28"/>
  <c r="O75" i="28"/>
  <c r="M75" i="28"/>
  <c r="K75" i="28"/>
  <c r="I45" i="28"/>
  <c r="E45" i="28" s="1"/>
  <c r="Y73" i="28"/>
  <c r="W73" i="28"/>
  <c r="U73" i="28"/>
  <c r="S73" i="28"/>
  <c r="Q73" i="28"/>
  <c r="O73" i="28"/>
  <c r="M73" i="28"/>
  <c r="K73" i="28"/>
  <c r="I12" i="28"/>
  <c r="Y18" i="28"/>
  <c r="W18" i="28"/>
  <c r="U18" i="28"/>
  <c r="S18" i="28"/>
  <c r="Q18" i="28"/>
  <c r="O18" i="28"/>
  <c r="M18" i="28"/>
  <c r="K18" i="28"/>
  <c r="I21" i="28"/>
  <c r="E21" i="28" s="1"/>
  <c r="Y12" i="28"/>
  <c r="W12" i="28"/>
  <c r="U12" i="28"/>
  <c r="S12" i="28"/>
  <c r="Q12" i="28"/>
  <c r="O12" i="28"/>
  <c r="M12" i="28"/>
  <c r="K12" i="28"/>
  <c r="I29" i="28"/>
  <c r="E29" i="28" s="1"/>
  <c r="Y23" i="28"/>
  <c r="W23" i="28"/>
  <c r="U23" i="28"/>
  <c r="S23" i="28"/>
  <c r="Q23" i="28"/>
  <c r="O23" i="28"/>
  <c r="M23" i="28"/>
  <c r="K23" i="28"/>
  <c r="I19" i="28"/>
  <c r="E19" i="28" s="1"/>
  <c r="Y9" i="28"/>
  <c r="W9" i="28"/>
  <c r="U9" i="28"/>
  <c r="S9" i="28"/>
  <c r="Q9" i="28"/>
  <c r="O9" i="28"/>
  <c r="M9" i="28"/>
  <c r="K9" i="28"/>
  <c r="I9" i="28"/>
  <c r="AC87" i="27"/>
  <c r="AA87" i="27"/>
  <c r="Y87" i="27"/>
  <c r="W87" i="27"/>
  <c r="U87" i="27"/>
  <c r="Q87" i="27"/>
  <c r="M87" i="27"/>
  <c r="I87" i="27"/>
  <c r="AC78" i="27"/>
  <c r="AA78" i="27"/>
  <c r="Y78" i="27"/>
  <c r="W78" i="27"/>
  <c r="U78" i="27"/>
  <c r="Q78" i="27"/>
  <c r="M78" i="27"/>
  <c r="K78" i="27"/>
  <c r="I78" i="27"/>
  <c r="AC64" i="27"/>
  <c r="AA64" i="27"/>
  <c r="Y64" i="27"/>
  <c r="W64" i="27"/>
  <c r="U64" i="27"/>
  <c r="Q64" i="27"/>
  <c r="M64" i="27"/>
  <c r="K64" i="27"/>
  <c r="I64" i="27"/>
  <c r="AC40" i="27"/>
  <c r="AA40" i="27"/>
  <c r="Y40" i="27"/>
  <c r="W40" i="27"/>
  <c r="U40" i="27"/>
  <c r="Q40" i="27"/>
  <c r="M40" i="27"/>
  <c r="K40" i="27"/>
  <c r="I40" i="27"/>
  <c r="AC41" i="27"/>
  <c r="AA41" i="27"/>
  <c r="Y41" i="27"/>
  <c r="W41" i="27"/>
  <c r="U41" i="27"/>
  <c r="Q41" i="27"/>
  <c r="M41" i="27"/>
  <c r="K41" i="27"/>
  <c r="I41" i="27"/>
  <c r="AC21" i="27"/>
  <c r="AA21" i="27"/>
  <c r="Y21" i="27"/>
  <c r="W21" i="27"/>
  <c r="U21" i="27"/>
  <c r="Q21" i="27"/>
  <c r="M21" i="27"/>
  <c r="K21" i="27"/>
  <c r="I21" i="27"/>
  <c r="AC68" i="27"/>
  <c r="AA68" i="27"/>
  <c r="Y68" i="27"/>
  <c r="W68" i="27"/>
  <c r="U68" i="27"/>
  <c r="Q68" i="27"/>
  <c r="M68" i="27"/>
  <c r="K68" i="27"/>
  <c r="I68" i="27"/>
  <c r="AC66" i="27"/>
  <c r="AA66" i="27"/>
  <c r="Y66" i="27"/>
  <c r="W66" i="27"/>
  <c r="U66" i="27"/>
  <c r="Q66" i="27"/>
  <c r="M66" i="27"/>
  <c r="K66" i="27"/>
  <c r="I66" i="27"/>
  <c r="AC51" i="27"/>
  <c r="AA51" i="27"/>
  <c r="Y51" i="27"/>
  <c r="W51" i="27"/>
  <c r="U51" i="27"/>
  <c r="Q51" i="27"/>
  <c r="M51" i="27"/>
  <c r="K51" i="27"/>
  <c r="I51" i="27"/>
  <c r="AC67" i="27"/>
  <c r="AA67" i="27"/>
  <c r="Y67" i="27"/>
  <c r="W67" i="27"/>
  <c r="U67" i="27"/>
  <c r="Q67" i="27"/>
  <c r="M67" i="27"/>
  <c r="K67" i="27"/>
  <c r="I67" i="27"/>
  <c r="AC65" i="27"/>
  <c r="AA65" i="27"/>
  <c r="Y65" i="27"/>
  <c r="W65" i="27"/>
  <c r="U65" i="27"/>
  <c r="Q65" i="27"/>
  <c r="M65" i="27"/>
  <c r="K65" i="27"/>
  <c r="I65" i="27"/>
  <c r="AC35" i="27"/>
  <c r="AA35" i="27"/>
  <c r="Y35" i="27"/>
  <c r="W35" i="27"/>
  <c r="U35" i="27"/>
  <c r="Q35" i="27"/>
  <c r="M35" i="27"/>
  <c r="K35" i="27"/>
  <c r="I35" i="27"/>
  <c r="AC32" i="27"/>
  <c r="AA32" i="27"/>
  <c r="Y32" i="27"/>
  <c r="W32" i="27"/>
  <c r="U32" i="27"/>
  <c r="Q32" i="27"/>
  <c r="M32" i="27"/>
  <c r="K32" i="27"/>
  <c r="I32" i="27"/>
  <c r="AC26" i="27"/>
  <c r="AA26" i="27"/>
  <c r="Y26" i="27"/>
  <c r="W26" i="27"/>
  <c r="U26" i="27"/>
  <c r="Q26" i="27"/>
  <c r="M26" i="27"/>
  <c r="K26" i="27"/>
  <c r="I26" i="27"/>
  <c r="AC29" i="27"/>
  <c r="AA29" i="27"/>
  <c r="Y29" i="27"/>
  <c r="W29" i="27"/>
  <c r="U29" i="27"/>
  <c r="Q29" i="27"/>
  <c r="M29" i="27"/>
  <c r="K29" i="27"/>
  <c r="I29" i="27"/>
  <c r="AC53" i="27"/>
  <c r="AA53" i="27"/>
  <c r="Y53" i="27"/>
  <c r="W53" i="27"/>
  <c r="U53" i="27"/>
  <c r="Q53" i="27"/>
  <c r="M53" i="27"/>
  <c r="K53" i="27"/>
  <c r="I53" i="27"/>
  <c r="AC31" i="27"/>
  <c r="AA31" i="27"/>
  <c r="Y31" i="27"/>
  <c r="W31" i="27"/>
  <c r="U31" i="27"/>
  <c r="Q31" i="27"/>
  <c r="M31" i="27"/>
  <c r="K31" i="27"/>
  <c r="I31" i="27"/>
  <c r="AC22" i="27"/>
  <c r="AA22" i="27"/>
  <c r="Y22" i="27"/>
  <c r="W22" i="27"/>
  <c r="U22" i="27"/>
  <c r="Q22" i="27"/>
  <c r="M22" i="27"/>
  <c r="K22" i="27"/>
  <c r="I22" i="27"/>
  <c r="AC24" i="27"/>
  <c r="AA24" i="27"/>
  <c r="Y24" i="27"/>
  <c r="W24" i="27"/>
  <c r="U24" i="27"/>
  <c r="Q24" i="27"/>
  <c r="M24" i="27"/>
  <c r="K24" i="27"/>
  <c r="I24" i="27"/>
  <c r="AC58" i="27"/>
  <c r="AA58" i="27"/>
  <c r="Y58" i="27"/>
  <c r="W58" i="27"/>
  <c r="U58" i="27"/>
  <c r="Q58" i="27"/>
  <c r="M58" i="27"/>
  <c r="K58" i="27"/>
  <c r="I58" i="27"/>
  <c r="AC20" i="27"/>
  <c r="AA20" i="27"/>
  <c r="Y20" i="27"/>
  <c r="W20" i="27"/>
  <c r="U20" i="27"/>
  <c r="Q20" i="27"/>
  <c r="M20" i="27"/>
  <c r="K20" i="27"/>
  <c r="I20" i="27"/>
  <c r="AC8" i="27"/>
  <c r="AA8" i="27"/>
  <c r="Y8" i="27"/>
  <c r="W8" i="27"/>
  <c r="U8" i="27"/>
  <c r="Q8" i="27"/>
  <c r="M8" i="27"/>
  <c r="K8" i="27"/>
  <c r="I8" i="27"/>
  <c r="AC36" i="27"/>
  <c r="AA36" i="27"/>
  <c r="Y36" i="27"/>
  <c r="W36" i="27"/>
  <c r="U36" i="27"/>
  <c r="Q36" i="27"/>
  <c r="M36" i="27"/>
  <c r="K36" i="27"/>
  <c r="I36" i="27"/>
  <c r="AC12" i="27"/>
  <c r="AA12" i="27"/>
  <c r="Y12" i="27"/>
  <c r="W12" i="27"/>
  <c r="U12" i="27"/>
  <c r="Q12" i="27"/>
  <c r="M12" i="27"/>
  <c r="K12" i="27"/>
  <c r="I12" i="27"/>
  <c r="AC25" i="27"/>
  <c r="AA25" i="27"/>
  <c r="Y25" i="27"/>
  <c r="W25" i="27"/>
  <c r="U25" i="27"/>
  <c r="Q25" i="27"/>
  <c r="M25" i="27"/>
  <c r="K25" i="27"/>
  <c r="I25" i="27"/>
  <c r="AC10" i="27"/>
  <c r="AA10" i="27"/>
  <c r="Y10" i="27"/>
  <c r="W10" i="27"/>
  <c r="U10" i="27"/>
  <c r="Q10" i="27"/>
  <c r="M10" i="27"/>
  <c r="K10" i="27"/>
  <c r="I10" i="27"/>
  <c r="AC56" i="27"/>
  <c r="AA56" i="27"/>
  <c r="Y56" i="27"/>
  <c r="W56" i="27"/>
  <c r="U56" i="27"/>
  <c r="Q56" i="27"/>
  <c r="M56" i="27"/>
  <c r="K56" i="27"/>
  <c r="I56" i="27"/>
  <c r="AC42" i="27"/>
  <c r="AA42" i="27"/>
  <c r="Y42" i="27"/>
  <c r="W42" i="27"/>
  <c r="U42" i="27"/>
  <c r="Q42" i="27"/>
  <c r="M42" i="27"/>
  <c r="K42" i="27"/>
  <c r="I42" i="27"/>
  <c r="AC16" i="27"/>
  <c r="AA16" i="27"/>
  <c r="Y16" i="27"/>
  <c r="W16" i="27"/>
  <c r="U16" i="27"/>
  <c r="Q16" i="27"/>
  <c r="M16" i="27"/>
  <c r="K16" i="27"/>
  <c r="I16" i="27"/>
  <c r="AC13" i="27"/>
  <c r="AA13" i="27"/>
  <c r="Y13" i="27"/>
  <c r="W13" i="27"/>
  <c r="U13" i="27"/>
  <c r="Q13" i="27"/>
  <c r="M13" i="27"/>
  <c r="K13" i="27"/>
  <c r="I13" i="27"/>
  <c r="AC9" i="27"/>
  <c r="AA9" i="27"/>
  <c r="Y9" i="27"/>
  <c r="W9" i="27"/>
  <c r="U9" i="27"/>
  <c r="Q9" i="27"/>
  <c r="M9" i="27"/>
  <c r="K9" i="27"/>
  <c r="I9" i="27"/>
  <c r="AC6" i="27"/>
  <c r="AA6" i="27"/>
  <c r="Y6" i="27"/>
  <c r="W6" i="27"/>
  <c r="U6" i="27"/>
  <c r="Q6" i="27"/>
  <c r="M6" i="27"/>
  <c r="K6" i="27"/>
  <c r="I6" i="27"/>
  <c r="AC39" i="27"/>
  <c r="AA39" i="27"/>
  <c r="Y39" i="27"/>
  <c r="W39" i="27"/>
  <c r="U39" i="27"/>
  <c r="Q39" i="27"/>
  <c r="M39" i="27"/>
  <c r="K39" i="27"/>
  <c r="I39" i="27"/>
  <c r="AC7" i="27"/>
  <c r="AA7" i="27"/>
  <c r="Y7" i="27"/>
  <c r="W7" i="27"/>
  <c r="U7" i="27"/>
  <c r="Q7" i="27"/>
  <c r="M7" i="27"/>
  <c r="K7" i="27"/>
  <c r="I7" i="27"/>
  <c r="AC4" i="27"/>
  <c r="Y4" i="27"/>
  <c r="W4" i="27"/>
  <c r="U4" i="27"/>
  <c r="Q4" i="27"/>
  <c r="M4" i="27"/>
  <c r="K4" i="27"/>
  <c r="I4" i="27"/>
  <c r="AB90" i="26"/>
  <c r="Z90" i="26"/>
  <c r="X90" i="26"/>
  <c r="V90" i="26"/>
  <c r="T90" i="26"/>
  <c r="R90" i="26"/>
  <c r="P90" i="26"/>
  <c r="N90" i="26"/>
  <c r="L90" i="26"/>
  <c r="J90" i="26"/>
  <c r="H90" i="26"/>
  <c r="AC42" i="26"/>
  <c r="AA42" i="26"/>
  <c r="Y42" i="26"/>
  <c r="W42" i="26"/>
  <c r="U42" i="26"/>
  <c r="Q42" i="26"/>
  <c r="M42" i="26"/>
  <c r="K42" i="26"/>
  <c r="AC21" i="26"/>
  <c r="AA21" i="26"/>
  <c r="Y21" i="26"/>
  <c r="W21" i="26"/>
  <c r="U21" i="26"/>
  <c r="Q21" i="26"/>
  <c r="M21" i="26"/>
  <c r="K21" i="26"/>
  <c r="AC40" i="26"/>
  <c r="AA40" i="26"/>
  <c r="Y40" i="26"/>
  <c r="W40" i="26"/>
  <c r="U40" i="26"/>
  <c r="Q40" i="26"/>
  <c r="M40" i="26"/>
  <c r="K40" i="26"/>
  <c r="AC24" i="26"/>
  <c r="AA24" i="26"/>
  <c r="Y24" i="26"/>
  <c r="W24" i="26"/>
  <c r="U24" i="26"/>
  <c r="Q24" i="26"/>
  <c r="M24" i="26"/>
  <c r="K24" i="26"/>
  <c r="E18" i="26" l="1"/>
  <c r="E44" i="26"/>
  <c r="E20" i="26"/>
  <c r="E25" i="26"/>
  <c r="E68" i="27"/>
  <c r="E29" i="27"/>
  <c r="E9" i="27"/>
  <c r="E36" i="27"/>
  <c r="E26" i="26"/>
  <c r="E74" i="26"/>
  <c r="E6" i="26"/>
  <c r="E15" i="26"/>
  <c r="E35" i="26"/>
  <c r="E13" i="26"/>
  <c r="E67" i="26"/>
  <c r="E4" i="26"/>
  <c r="E18" i="28"/>
  <c r="E73" i="28"/>
  <c r="E75" i="28"/>
  <c r="E23" i="28"/>
  <c r="E63" i="28"/>
  <c r="E9" i="28"/>
  <c r="E12" i="28"/>
  <c r="E39" i="28"/>
  <c r="F102" i="28" s="1"/>
  <c r="E32" i="27"/>
  <c r="E41" i="27"/>
  <c r="E42" i="27"/>
  <c r="E58" i="27"/>
  <c r="E35" i="27"/>
  <c r="E40" i="27"/>
  <c r="E50" i="27"/>
  <c r="E26" i="27"/>
  <c r="E16" i="27"/>
  <c r="E20" i="27"/>
  <c r="E56" i="27"/>
  <c r="E24" i="27"/>
  <c r="E65" i="27"/>
  <c r="E64" i="27"/>
  <c r="E5" i="27"/>
  <c r="E13" i="27"/>
  <c r="E4" i="27"/>
  <c r="E10" i="27"/>
  <c r="E22" i="27"/>
  <c r="E67" i="27"/>
  <c r="E78" i="27"/>
  <c r="E7" i="27"/>
  <c r="E39" i="27"/>
  <c r="E25" i="27"/>
  <c r="E31" i="27"/>
  <c r="E51" i="27"/>
  <c r="E8" i="27"/>
  <c r="E21" i="27"/>
  <c r="E6" i="27"/>
  <c r="E12" i="27"/>
  <c r="E53" i="27"/>
  <c r="E66" i="27"/>
  <c r="E40" i="26"/>
  <c r="E52" i="26"/>
  <c r="E8" i="26"/>
  <c r="E50" i="26"/>
  <c r="E16" i="26"/>
  <c r="E43" i="26"/>
  <c r="E39" i="26"/>
  <c r="E12" i="26"/>
  <c r="E24" i="26"/>
  <c r="E9" i="26"/>
  <c r="E11" i="26"/>
  <c r="E14" i="26"/>
  <c r="E66" i="26"/>
  <c r="E7" i="26"/>
  <c r="E53" i="26"/>
  <c r="E5" i="26"/>
  <c r="E42" i="26"/>
  <c r="E30" i="26"/>
  <c r="E79" i="26"/>
  <c r="E36" i="26"/>
  <c r="E45" i="26"/>
  <c r="E21" i="26"/>
  <c r="E22" i="26"/>
  <c r="E78" i="26"/>
  <c r="E37" i="26"/>
  <c r="E10" i="26"/>
  <c r="E40" i="29"/>
  <c r="E6" i="29"/>
  <c r="E54" i="29"/>
  <c r="F124" i="29" s="1"/>
  <c r="E87" i="27"/>
  <c r="F119" i="29" l="1"/>
  <c r="F115" i="28"/>
  <c r="F84" i="28"/>
  <c r="F105" i="28"/>
  <c r="F114" i="28"/>
  <c r="F113" i="28"/>
  <c r="F82" i="28"/>
  <c r="F82" i="26"/>
  <c r="F84" i="26"/>
  <c r="F81" i="26"/>
  <c r="F80" i="26"/>
  <c r="F83" i="26"/>
  <c r="F80" i="27"/>
  <c r="F82" i="27"/>
  <c r="F83" i="27"/>
  <c r="F84" i="27"/>
  <c r="F81" i="27"/>
  <c r="F81" i="28"/>
  <c r="F108" i="28"/>
  <c r="F86" i="28"/>
  <c r="F85" i="28"/>
  <c r="F77" i="28"/>
  <c r="F107" i="28"/>
  <c r="F109" i="28"/>
  <c r="F110" i="28"/>
  <c r="F104" i="28"/>
  <c r="F80" i="28"/>
  <c r="F83" i="28"/>
  <c r="F78" i="28"/>
  <c r="F106" i="28"/>
  <c r="F50" i="28"/>
  <c r="F81" i="29"/>
  <c r="F84" i="29"/>
  <c r="F50" i="29"/>
  <c r="F117" i="29"/>
  <c r="F112" i="29"/>
  <c r="F73" i="29"/>
  <c r="F82" i="29"/>
  <c r="F110" i="29"/>
  <c r="F109" i="29"/>
  <c r="F76" i="29"/>
  <c r="F118" i="29"/>
  <c r="F83" i="29"/>
  <c r="F74" i="29"/>
  <c r="F113" i="29"/>
  <c r="F111" i="29"/>
  <c r="F120" i="29"/>
  <c r="F114" i="29"/>
  <c r="F77" i="29"/>
  <c r="F78" i="29"/>
  <c r="F115" i="29"/>
  <c r="F49" i="29"/>
  <c r="F70" i="29"/>
  <c r="F116" i="29"/>
  <c r="F77" i="26"/>
  <c r="F70" i="26"/>
  <c r="F85" i="27"/>
  <c r="F79" i="27"/>
  <c r="F86" i="27"/>
  <c r="F75" i="26"/>
  <c r="F76" i="26"/>
  <c r="F71" i="26"/>
  <c r="F69" i="26"/>
  <c r="F73" i="26"/>
  <c r="F72" i="26"/>
  <c r="F77" i="27"/>
  <c r="F76" i="27"/>
  <c r="F73" i="27"/>
  <c r="F69" i="27"/>
  <c r="F55" i="27"/>
  <c r="F75" i="27"/>
  <c r="F74" i="27"/>
  <c r="F70" i="27"/>
  <c r="F89" i="29"/>
  <c r="F47" i="29"/>
  <c r="F44" i="29"/>
  <c r="F56" i="29"/>
  <c r="F42" i="28"/>
  <c r="F57" i="29"/>
  <c r="F67" i="29"/>
  <c r="F86" i="29"/>
  <c r="F49" i="28"/>
  <c r="F90" i="28"/>
  <c r="F69" i="28"/>
  <c r="F66" i="28"/>
  <c r="F41" i="28"/>
  <c r="F91" i="28"/>
  <c r="F63" i="26"/>
  <c r="F62" i="26"/>
  <c r="F49" i="26"/>
  <c r="F48" i="26"/>
  <c r="F41" i="26"/>
  <c r="F87" i="29"/>
  <c r="F69" i="29"/>
  <c r="F34" i="26"/>
  <c r="F31" i="26"/>
  <c r="F60" i="26"/>
  <c r="F61" i="26"/>
  <c r="F28" i="26"/>
  <c r="F47" i="26"/>
  <c r="F29" i="26"/>
  <c r="F125" i="29"/>
  <c r="F58" i="29"/>
  <c r="F88" i="29"/>
  <c r="F55" i="29"/>
  <c r="F68" i="29"/>
  <c r="F46" i="29"/>
  <c r="F112" i="28"/>
  <c r="F88" i="28"/>
  <c r="F48" i="28"/>
  <c r="F67" i="28"/>
  <c r="F116" i="28"/>
  <c r="F89" i="28"/>
  <c r="F35" i="28"/>
  <c r="F68" i="28"/>
  <c r="F34" i="28"/>
  <c r="F85" i="26"/>
  <c r="F79" i="28"/>
  <c r="F27" i="26"/>
  <c r="F17" i="26"/>
  <c r="F59" i="26"/>
  <c r="F54" i="26"/>
  <c r="F46" i="26"/>
  <c r="F38" i="26"/>
  <c r="F58" i="26"/>
  <c r="F56" i="26"/>
  <c r="F55" i="26"/>
  <c r="F33" i="26"/>
  <c r="F19" i="26"/>
  <c r="F45" i="29"/>
  <c r="F75" i="29"/>
  <c r="F36" i="29"/>
  <c r="F95" i="29"/>
  <c r="F103" i="29"/>
  <c r="F108" i="29"/>
  <c r="F98" i="29"/>
  <c r="F72" i="29"/>
  <c r="F97" i="29"/>
  <c r="F97" i="28"/>
  <c r="F100" i="28"/>
  <c r="F60" i="28"/>
  <c r="F76" i="28"/>
  <c r="F31" i="28"/>
  <c r="F94" i="28"/>
  <c r="F59" i="28"/>
  <c r="F32" i="28"/>
  <c r="F14" i="28"/>
  <c r="F17" i="28"/>
  <c r="F27" i="28"/>
  <c r="F25" i="26"/>
  <c r="F65" i="29"/>
  <c r="F10" i="29"/>
  <c r="F92" i="29"/>
  <c r="F90" i="29"/>
  <c r="F28" i="29"/>
  <c r="F92" i="28"/>
  <c r="F53" i="29"/>
  <c r="F53" i="28"/>
  <c r="F38" i="28"/>
  <c r="F71" i="28"/>
  <c r="F96" i="28"/>
  <c r="F51" i="28"/>
  <c r="F60" i="29"/>
  <c r="F27" i="29"/>
  <c r="F100" i="29"/>
  <c r="F99" i="29"/>
  <c r="F51" i="29"/>
  <c r="F123" i="29"/>
  <c r="F101" i="29"/>
  <c r="F107" i="29"/>
  <c r="F52" i="29"/>
  <c r="F18" i="29"/>
  <c r="F91" i="29"/>
  <c r="F19" i="29"/>
  <c r="F33" i="29"/>
  <c r="F55" i="28"/>
  <c r="F16" i="28"/>
  <c r="F95" i="28"/>
  <c r="F65" i="28"/>
  <c r="F36" i="28"/>
  <c r="F102" i="29"/>
  <c r="F122" i="29"/>
  <c r="F59" i="29"/>
  <c r="F70" i="28"/>
  <c r="F46" i="28"/>
  <c r="F72" i="28"/>
  <c r="F44" i="28"/>
  <c r="F26" i="28"/>
  <c r="F28" i="28"/>
  <c r="F34" i="29"/>
  <c r="F64" i="29"/>
  <c r="F23" i="29"/>
  <c r="F41" i="29"/>
  <c r="F106" i="29"/>
  <c r="F61" i="29"/>
  <c r="F20" i="29"/>
  <c r="F40" i="29"/>
  <c r="F29" i="29"/>
  <c r="F121" i="29"/>
  <c r="F66" i="29"/>
  <c r="F74" i="28"/>
  <c r="F11" i="28"/>
  <c r="F57" i="28"/>
  <c r="F61" i="28"/>
  <c r="F101" i="28"/>
  <c r="F73" i="28"/>
  <c r="F99" i="28"/>
  <c r="F93" i="28"/>
  <c r="F21" i="28"/>
  <c r="F19" i="28"/>
  <c r="F64" i="28"/>
  <c r="F37" i="28"/>
  <c r="F29" i="28"/>
  <c r="F6" i="28"/>
  <c r="F87" i="28"/>
  <c r="F4" i="28"/>
  <c r="F62" i="29"/>
  <c r="F38" i="29"/>
  <c r="F48" i="29"/>
  <c r="F93" i="29"/>
  <c r="F17" i="29"/>
  <c r="F35" i="29"/>
  <c r="F25" i="29"/>
  <c r="F63" i="29"/>
  <c r="F85" i="29"/>
  <c r="F9" i="29"/>
  <c r="F104" i="29"/>
  <c r="F31" i="29"/>
  <c r="F15" i="29"/>
  <c r="F13" i="29"/>
  <c r="F26" i="29"/>
  <c r="F43" i="29"/>
  <c r="F10" i="28"/>
  <c r="F75" i="28"/>
  <c r="F103" i="28"/>
  <c r="F7" i="28"/>
  <c r="F45" i="28"/>
  <c r="F52" i="28"/>
  <c r="F18" i="28"/>
  <c r="F9" i="28"/>
  <c r="F25" i="28"/>
  <c r="F24" i="28"/>
  <c r="F62" i="28"/>
  <c r="F22" i="28"/>
  <c r="F63" i="28"/>
  <c r="F56" i="28"/>
  <c r="F15" i="28"/>
  <c r="F5" i="28"/>
  <c r="F13" i="28"/>
  <c r="F111" i="28"/>
  <c r="F33" i="28"/>
  <c r="F58" i="28"/>
  <c r="F39" i="28"/>
  <c r="F43" i="28"/>
  <c r="F47" i="28"/>
  <c r="F8" i="28"/>
  <c r="F40" i="28"/>
  <c r="F6" i="29"/>
  <c r="F98" i="28"/>
  <c r="F30" i="28"/>
  <c r="F12" i="28"/>
  <c r="F54" i="28"/>
  <c r="F21" i="29"/>
  <c r="F54" i="29"/>
  <c r="F16" i="29"/>
  <c r="F32" i="29"/>
  <c r="F12" i="29"/>
  <c r="F39" i="29"/>
  <c r="F30" i="29"/>
  <c r="F37" i="29"/>
  <c r="F11" i="29"/>
  <c r="F94" i="29"/>
  <c r="F7" i="29"/>
  <c r="F80" i="29"/>
  <c r="F14" i="29"/>
  <c r="F4" i="29"/>
  <c r="F24" i="29"/>
  <c r="F22" i="29"/>
  <c r="F8" i="29"/>
  <c r="F96" i="29"/>
  <c r="F105" i="29"/>
  <c r="F79" i="29"/>
  <c r="F71" i="29"/>
  <c r="F5" i="29"/>
  <c r="F23" i="28"/>
  <c r="F42" i="29"/>
  <c r="F20" i="28"/>
  <c r="F57" i="26" l="1"/>
  <c r="F32" i="26"/>
  <c r="F68" i="26"/>
  <c r="F51" i="26"/>
  <c r="F23" i="26"/>
  <c r="F64" i="26"/>
  <c r="F65" i="26"/>
  <c r="F6" i="26"/>
  <c r="F45" i="26"/>
  <c r="F15" i="26"/>
  <c r="F35" i="26"/>
  <c r="F11" i="26"/>
  <c r="F13" i="26"/>
  <c r="F26" i="26"/>
  <c r="F78" i="26"/>
  <c r="F67" i="26"/>
  <c r="F30" i="26"/>
  <c r="F5" i="26"/>
  <c r="F20" i="26"/>
  <c r="F52" i="26"/>
  <c r="F43" i="26"/>
  <c r="F42" i="26"/>
  <c r="F50" i="26"/>
  <c r="F10" i="26"/>
  <c r="F4" i="26"/>
  <c r="F79" i="26"/>
  <c r="F12" i="26"/>
  <c r="F37" i="26"/>
  <c r="F66" i="26"/>
  <c r="F39" i="26"/>
  <c r="F36" i="26"/>
  <c r="F8" i="26"/>
  <c r="F16" i="26"/>
  <c r="F74" i="26"/>
  <c r="F53" i="26"/>
  <c r="F18" i="26"/>
  <c r="F9" i="26"/>
  <c r="F44" i="26"/>
  <c r="F40" i="26"/>
  <c r="F14" i="26"/>
  <c r="F7" i="26"/>
  <c r="F21" i="26"/>
  <c r="F24" i="26"/>
  <c r="F22" i="26"/>
  <c r="F21" i="27"/>
  <c r="F44" i="27"/>
  <c r="F54" i="27"/>
  <c r="F65" i="27"/>
  <c r="F6" i="27"/>
  <c r="F5" i="27"/>
  <c r="F40" i="27"/>
  <c r="F39" i="27"/>
  <c r="F14" i="27"/>
  <c r="F43" i="27"/>
  <c r="F27" i="27"/>
  <c r="F71" i="27"/>
  <c r="F10" i="27"/>
  <c r="F78" i="27"/>
  <c r="F58" i="27"/>
  <c r="F18" i="27"/>
  <c r="F62" i="27"/>
  <c r="F41" i="27"/>
  <c r="F35" i="27"/>
  <c r="F7" i="27"/>
  <c r="F32" i="27"/>
  <c r="F63" i="27"/>
  <c r="F38" i="27"/>
  <c r="F60" i="27"/>
  <c r="F16" i="27"/>
  <c r="F51" i="27"/>
  <c r="F42" i="27"/>
  <c r="F28" i="27"/>
  <c r="F66" i="27"/>
  <c r="F8" i="27"/>
  <c r="F13" i="27"/>
  <c r="F25" i="27"/>
  <c r="F23" i="27"/>
  <c r="F57" i="27"/>
  <c r="F46" i="27"/>
  <c r="F87" i="27"/>
  <c r="F48" i="27"/>
  <c r="F56" i="27"/>
  <c r="F50" i="27"/>
  <c r="F26" i="27"/>
  <c r="F29" i="27"/>
  <c r="F24" i="27"/>
  <c r="F30" i="27"/>
  <c r="F37" i="27"/>
  <c r="F19" i="27"/>
  <c r="F49" i="27"/>
  <c r="F22" i="27"/>
  <c r="F53" i="27"/>
  <c r="F31" i="27"/>
  <c r="F11" i="27"/>
  <c r="F52" i="27"/>
  <c r="F59" i="27"/>
  <c r="F34" i="27"/>
  <c r="F61" i="27"/>
  <c r="F15" i="27"/>
  <c r="F64" i="27"/>
  <c r="F20" i="27"/>
  <c r="F67" i="27"/>
  <c r="F68" i="27"/>
  <c r="F36" i="27"/>
  <c r="F4" i="27"/>
  <c r="F12" i="27"/>
  <c r="F9" i="27"/>
  <c r="F17" i="27"/>
  <c r="F45" i="27"/>
  <c r="F33" i="27"/>
  <c r="F47" i="27"/>
  <c r="F72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P3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Z3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P3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Z3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P3" authorId="1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</text>
    </comment>
    <comment ref="V3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X3" authorId="1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P3" authorId="1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3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X3" authorId="1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<sst xmlns="http://schemas.openxmlformats.org/spreadsheetml/2006/main" count="979" uniqueCount="499">
  <si>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</si>
  <si>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</si>
  <si>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</si>
  <si>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</si>
  <si>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ポイント</t>
    <phoneticPr fontId="4"/>
  </si>
  <si>
    <t>県岐阜商</t>
  </si>
  <si>
    <t>人数</t>
    <rPh sb="0" eb="2">
      <t>ニンズウ</t>
    </rPh>
    <phoneticPr fontId="4"/>
  </si>
  <si>
    <t>ポイント</t>
  </si>
  <si>
    <t>岐阜</t>
    <rPh sb="0" eb="2">
      <t>ギフ</t>
    </rPh>
    <phoneticPr fontId="2"/>
  </si>
  <si>
    <t>関</t>
    <rPh sb="0" eb="1">
      <t>セキ</t>
    </rPh>
    <phoneticPr fontId="2"/>
  </si>
  <si>
    <t>恵那</t>
    <rPh sb="0" eb="2">
      <t>エナ</t>
    </rPh>
    <phoneticPr fontId="2"/>
  </si>
  <si>
    <t>座馬　　陸</t>
  </si>
  <si>
    <t>小川　拳斗</t>
  </si>
  <si>
    <t>纐纈　晟留</t>
  </si>
  <si>
    <t>大垣南</t>
    <rPh sb="0" eb="2">
      <t>オオガキ</t>
    </rPh>
    <rPh sb="2" eb="3">
      <t>ミナミ</t>
    </rPh>
    <phoneticPr fontId="2"/>
  </si>
  <si>
    <t>林　　幸佑</t>
  </si>
  <si>
    <t>鈴木　　頼</t>
  </si>
  <si>
    <t>No</t>
  </si>
  <si>
    <t>林　　香那</t>
  </si>
  <si>
    <t>後藤　希生</t>
  </si>
  <si>
    <t>県岐阜商</t>
    <phoneticPr fontId="2"/>
  </si>
  <si>
    <t>大垣北</t>
    <phoneticPr fontId="2"/>
  </si>
  <si>
    <t>郡上</t>
    <phoneticPr fontId="2"/>
  </si>
  <si>
    <t>麗澤瑞浪</t>
    <phoneticPr fontId="2"/>
  </si>
  <si>
    <t>関商工</t>
    <rPh sb="0" eb="1">
      <t>セキ</t>
    </rPh>
    <rPh sb="1" eb="3">
      <t>ショウコウ</t>
    </rPh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</si>
  <si>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</si>
  <si>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関野　洸貴</t>
    <rPh sb="0" eb="2">
      <t>セキノ</t>
    </rPh>
    <rPh sb="3" eb="4">
      <t>コウ</t>
    </rPh>
    <rPh sb="4" eb="5">
      <t>キ</t>
    </rPh>
    <phoneticPr fontId="2"/>
  </si>
  <si>
    <t>杉山　七菜</t>
    <rPh sb="0" eb="2">
      <t>スギヤマ</t>
    </rPh>
    <rPh sb="3" eb="4">
      <t>ナナ</t>
    </rPh>
    <rPh sb="4" eb="5">
      <t>ナ</t>
    </rPh>
    <phoneticPr fontId="2"/>
  </si>
  <si>
    <t>福田　　蒼</t>
    <rPh sb="4" eb="5">
      <t>アオ</t>
    </rPh>
    <phoneticPr fontId="2"/>
  </si>
  <si>
    <t>深尾　初音</t>
    <rPh sb="3" eb="5">
      <t>ハツネ</t>
    </rPh>
    <phoneticPr fontId="2"/>
  </si>
  <si>
    <t>加茂</t>
    <rPh sb="0" eb="2">
      <t>カモ</t>
    </rPh>
    <phoneticPr fontId="2"/>
  </si>
  <si>
    <t>小林クラブ</t>
    <rPh sb="0" eb="2">
      <t>コバヤシ</t>
    </rPh>
    <phoneticPr fontId="2"/>
  </si>
  <si>
    <t>岡田　和奏</t>
    <rPh sb="0" eb="2">
      <t>オカダ</t>
    </rPh>
    <rPh sb="3" eb="4">
      <t>ワ</t>
    </rPh>
    <rPh sb="4" eb="5">
      <t>カナ</t>
    </rPh>
    <phoneticPr fontId="2"/>
  </si>
  <si>
    <t>藤井　良太</t>
    <rPh sb="0" eb="2">
      <t>フジイ</t>
    </rPh>
    <rPh sb="3" eb="5">
      <t>リョウタ</t>
    </rPh>
    <phoneticPr fontId="2"/>
  </si>
  <si>
    <t>加茂</t>
    <phoneticPr fontId="2"/>
  </si>
  <si>
    <t>東濃実</t>
    <rPh sb="0" eb="2">
      <t>トウノウ</t>
    </rPh>
    <rPh sb="2" eb="3">
      <t>ジツ</t>
    </rPh>
    <phoneticPr fontId="2"/>
  </si>
  <si>
    <t>東濃実</t>
    <phoneticPr fontId="2"/>
  </si>
  <si>
    <t>麗澤瑞浪</t>
    <rPh sb="0" eb="4">
      <t>レイタクミズナミ</t>
    </rPh>
    <phoneticPr fontId="2"/>
  </si>
  <si>
    <t>多治見北</t>
    <phoneticPr fontId="2"/>
  </si>
  <si>
    <t>麗澤瑞浪</t>
    <rPh sb="0" eb="2">
      <t>レイタク</t>
    </rPh>
    <rPh sb="2" eb="4">
      <t>ミズナミ</t>
    </rPh>
    <phoneticPr fontId="2"/>
  </si>
  <si>
    <t>大垣南</t>
    <phoneticPr fontId="2"/>
  </si>
  <si>
    <t>加納</t>
    <phoneticPr fontId="2"/>
  </si>
  <si>
    <t>ポイント</t>
    <phoneticPr fontId="2"/>
  </si>
  <si>
    <t>大垣東</t>
    <phoneticPr fontId="2"/>
  </si>
  <si>
    <t>可児</t>
    <rPh sb="0" eb="2">
      <t>カニ</t>
    </rPh>
    <phoneticPr fontId="2"/>
  </si>
  <si>
    <t>中津</t>
    <rPh sb="0" eb="2">
      <t>ナカツ</t>
    </rPh>
    <phoneticPr fontId="2"/>
  </si>
  <si>
    <t>高田　朋弥</t>
  </si>
  <si>
    <t>関野　洸貴</t>
  </si>
  <si>
    <t>Nick's Tennis Team</t>
  </si>
  <si>
    <t>桂田　雅己</t>
  </si>
  <si>
    <t>棚橋　佑弥</t>
  </si>
  <si>
    <t>久世　一姫</t>
  </si>
  <si>
    <t>深尾　初音</t>
  </si>
  <si>
    <t>岡田　和奏</t>
  </si>
  <si>
    <t>後藤　真尋</t>
  </si>
  <si>
    <t>小野木笑花</t>
  </si>
  <si>
    <t>森島　哲太</t>
    <rPh sb="0" eb="2">
      <t>モリシマ</t>
    </rPh>
    <rPh sb="3" eb="4">
      <t>テツ</t>
    </rPh>
    <rPh sb="4" eb="5">
      <t>タ</t>
    </rPh>
    <phoneticPr fontId="2"/>
  </si>
  <si>
    <t>岩井　雄大</t>
    <rPh sb="0" eb="2">
      <t>イワイ</t>
    </rPh>
    <rPh sb="3" eb="5">
      <t>ユウダイ</t>
    </rPh>
    <phoneticPr fontId="2"/>
  </si>
  <si>
    <t>菅沼　慶太</t>
    <rPh sb="0" eb="2">
      <t>スガヌマ</t>
    </rPh>
    <rPh sb="3" eb="5">
      <t>ケイタ</t>
    </rPh>
    <phoneticPr fontId="2"/>
  </si>
  <si>
    <t>加納</t>
    <rPh sb="0" eb="2">
      <t>カノウ</t>
    </rPh>
    <phoneticPr fontId="2"/>
  </si>
  <si>
    <t>岐阜</t>
    <phoneticPr fontId="2"/>
  </si>
  <si>
    <t>岐阜北</t>
    <rPh sb="0" eb="2">
      <t>ギフ</t>
    </rPh>
    <rPh sb="2" eb="3">
      <t>キタ</t>
    </rPh>
    <phoneticPr fontId="2"/>
  </si>
  <si>
    <t>岡田　陽愛</t>
    <rPh sb="0" eb="2">
      <t>オカダ</t>
    </rPh>
    <rPh sb="3" eb="4">
      <t>ヨウ</t>
    </rPh>
    <rPh sb="4" eb="5">
      <t>アイ</t>
    </rPh>
    <phoneticPr fontId="2"/>
  </si>
  <si>
    <t>神田　真弥</t>
    <rPh sb="0" eb="2">
      <t>カンダ</t>
    </rPh>
    <rPh sb="3" eb="4">
      <t>マコト</t>
    </rPh>
    <rPh sb="4" eb="5">
      <t>ヤ</t>
    </rPh>
    <phoneticPr fontId="2"/>
  </si>
  <si>
    <t>弓削　颯大</t>
    <rPh sb="0" eb="2">
      <t>ユゲ</t>
    </rPh>
    <rPh sb="3" eb="5">
      <t>ソウタ</t>
    </rPh>
    <phoneticPr fontId="2"/>
  </si>
  <si>
    <t>木村　奏太</t>
    <rPh sb="3" eb="4">
      <t>カナ</t>
    </rPh>
    <rPh sb="4" eb="5">
      <t>タ</t>
    </rPh>
    <phoneticPr fontId="2"/>
  </si>
  <si>
    <t>大宮　胡春</t>
    <rPh sb="3" eb="4">
      <t>エビス</t>
    </rPh>
    <rPh sb="4" eb="5">
      <t>ハル</t>
    </rPh>
    <phoneticPr fontId="2"/>
  </si>
  <si>
    <t>恵那</t>
    <phoneticPr fontId="2"/>
  </si>
  <si>
    <t>佐藤　柚凜</t>
    <rPh sb="0" eb="2">
      <t>サトウ</t>
    </rPh>
    <rPh sb="3" eb="4">
      <t>ユズ</t>
    </rPh>
    <rPh sb="4" eb="5">
      <t>リン</t>
    </rPh>
    <phoneticPr fontId="2"/>
  </si>
  <si>
    <t>長村　礼菜</t>
    <rPh sb="0" eb="2">
      <t>ナガムラ</t>
    </rPh>
    <rPh sb="3" eb="5">
      <t>レイナ</t>
    </rPh>
    <phoneticPr fontId="2"/>
  </si>
  <si>
    <t>岡田　陽愛</t>
    <rPh sb="3" eb="4">
      <t>ヨウ</t>
    </rPh>
    <rPh sb="4" eb="5">
      <t>アイ</t>
    </rPh>
    <phoneticPr fontId="2"/>
  </si>
  <si>
    <t>三島梨央佳</t>
    <rPh sb="0" eb="2">
      <t>ミシマ</t>
    </rPh>
    <rPh sb="2" eb="4">
      <t>リオ</t>
    </rPh>
    <rPh sb="4" eb="5">
      <t>カ</t>
    </rPh>
    <phoneticPr fontId="2"/>
  </si>
  <si>
    <t>纐纈　晟留</t>
    <rPh sb="0" eb="2">
      <t>コウケツ</t>
    </rPh>
    <rPh sb="4" eb="5">
      <t>ト</t>
    </rPh>
    <phoneticPr fontId="2"/>
  </si>
  <si>
    <t>棚橋　佑弥</t>
    <rPh sb="0" eb="2">
      <t>タナハシ</t>
    </rPh>
    <rPh sb="3" eb="5">
      <t>ユウヤ</t>
    </rPh>
    <phoneticPr fontId="2"/>
  </si>
  <si>
    <t>大垣西</t>
    <rPh sb="0" eb="2">
      <t>オオガキ</t>
    </rPh>
    <rPh sb="2" eb="3">
      <t>ニシ</t>
    </rPh>
    <phoneticPr fontId="2"/>
  </si>
  <si>
    <t>小川丈十史</t>
    <rPh sb="2" eb="3">
      <t>ジョウ</t>
    </rPh>
    <rPh sb="3" eb="4">
      <t>ジュウ</t>
    </rPh>
    <rPh sb="4" eb="5">
      <t>シ</t>
    </rPh>
    <phoneticPr fontId="2"/>
  </si>
  <si>
    <t>山田　佳生</t>
    <rPh sb="0" eb="2">
      <t>ヤマダ</t>
    </rPh>
    <rPh sb="3" eb="5">
      <t>ヨシオ</t>
    </rPh>
    <phoneticPr fontId="2"/>
  </si>
  <si>
    <t>高垣　柊</t>
    <rPh sb="0" eb="2">
      <t>タカガキ</t>
    </rPh>
    <rPh sb="3" eb="4">
      <t>ヒイラギ</t>
    </rPh>
    <phoneticPr fontId="2"/>
  </si>
  <si>
    <t>可児工</t>
    <rPh sb="0" eb="2">
      <t>カニ</t>
    </rPh>
    <rPh sb="2" eb="3">
      <t>コウ</t>
    </rPh>
    <phoneticPr fontId="2"/>
  </si>
  <si>
    <t>桂田　雅己</t>
    <rPh sb="0" eb="2">
      <t>カツラダ</t>
    </rPh>
    <rPh sb="3" eb="5">
      <t>マサミ</t>
    </rPh>
    <phoneticPr fontId="2"/>
  </si>
  <si>
    <t>大野　鈴</t>
    <rPh sb="0" eb="2">
      <t>オオノ</t>
    </rPh>
    <rPh sb="3" eb="4">
      <t>スズ</t>
    </rPh>
    <phoneticPr fontId="2"/>
  </si>
  <si>
    <t>渡邊　夢菜</t>
    <rPh sb="3" eb="4">
      <t>ユメ</t>
    </rPh>
    <rPh sb="4" eb="5">
      <t>ナ</t>
    </rPh>
    <phoneticPr fontId="2"/>
  </si>
  <si>
    <t>宗宮　遥</t>
    <rPh sb="0" eb="2">
      <t>ソウミヤ</t>
    </rPh>
    <rPh sb="3" eb="4">
      <t>ハルカ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</si>
  <si>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</si>
  <si>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大宮　胡春</t>
    <rPh sb="3" eb="4">
      <t>コ</t>
    </rPh>
    <rPh sb="4" eb="5">
      <t>ハル</t>
    </rPh>
    <phoneticPr fontId="2"/>
  </si>
  <si>
    <t>辻　真歩</t>
    <rPh sb="0" eb="1">
      <t>ツジ</t>
    </rPh>
    <rPh sb="2" eb="3">
      <t>マ</t>
    </rPh>
    <rPh sb="3" eb="4">
      <t>アユミ</t>
    </rPh>
    <phoneticPr fontId="2"/>
  </si>
  <si>
    <t>鈴木　　頼</t>
    <phoneticPr fontId="2"/>
  </si>
  <si>
    <t>髙井　七夏</t>
    <rPh sb="0" eb="2">
      <t>タカイ</t>
    </rPh>
    <rPh sb="3" eb="4">
      <t>ナナ</t>
    </rPh>
    <rPh sb="4" eb="5">
      <t>ナツ</t>
    </rPh>
    <phoneticPr fontId="2"/>
  </si>
  <si>
    <t>福田　　蒼</t>
    <rPh sb="0" eb="2">
      <t>フクダ</t>
    </rPh>
    <rPh sb="4" eb="5">
      <t>アオ</t>
    </rPh>
    <phoneticPr fontId="2"/>
  </si>
  <si>
    <t>宗宮　　遥</t>
    <rPh sb="0" eb="2">
      <t>ソウミヤ</t>
    </rPh>
    <rPh sb="4" eb="5">
      <t>ハルカ</t>
    </rPh>
    <phoneticPr fontId="2"/>
  </si>
  <si>
    <t>大野　　鈴</t>
    <rPh sb="4" eb="5">
      <t>スズ</t>
    </rPh>
    <phoneticPr fontId="2"/>
  </si>
  <si>
    <t>座馬　　陸</t>
    <phoneticPr fontId="2"/>
  </si>
  <si>
    <t>ｽﾄｩｰﾗ　ﾙｰｸ匠</t>
    <rPh sb="9" eb="10">
      <t>タクミ</t>
    </rPh>
    <phoneticPr fontId="2"/>
  </si>
  <si>
    <t>尾関　文亮</t>
    <rPh sb="0" eb="2">
      <t>オゼキ</t>
    </rPh>
    <rPh sb="3" eb="4">
      <t>ブン</t>
    </rPh>
    <rPh sb="4" eb="5">
      <t>リョウ</t>
    </rPh>
    <phoneticPr fontId="2"/>
  </si>
  <si>
    <t>各務原</t>
    <phoneticPr fontId="2"/>
  </si>
  <si>
    <t>可児　優希</t>
    <rPh sb="0" eb="2">
      <t>カニ</t>
    </rPh>
    <rPh sb="3" eb="5">
      <t>ユウキ</t>
    </rPh>
    <phoneticPr fontId="2"/>
  </si>
  <si>
    <t>古屋　良祐</t>
    <rPh sb="0" eb="2">
      <t>フルヤ</t>
    </rPh>
    <rPh sb="3" eb="5">
      <t>リョウスケ</t>
    </rPh>
    <phoneticPr fontId="2"/>
  </si>
  <si>
    <t>桃山　　晃</t>
    <rPh sb="0" eb="2">
      <t>モモヤマ</t>
    </rPh>
    <rPh sb="4" eb="5">
      <t>アキラ</t>
    </rPh>
    <phoneticPr fontId="2"/>
  </si>
  <si>
    <t>辻　　真歩</t>
    <rPh sb="0" eb="1">
      <t>ツジ</t>
    </rPh>
    <rPh sb="3" eb="4">
      <t>マ</t>
    </rPh>
    <rPh sb="4" eb="5">
      <t>ホ</t>
    </rPh>
    <phoneticPr fontId="2"/>
  </si>
  <si>
    <t>ｽﾄｩｰﾗ ﾙｰｸ匠</t>
    <rPh sb="9" eb="10">
      <t>タクミ</t>
    </rPh>
    <phoneticPr fontId="2"/>
  </si>
  <si>
    <t>橋詰　直隼</t>
    <rPh sb="0" eb="2">
      <t>ハシヅメ</t>
    </rPh>
    <rPh sb="3" eb="4">
      <t>ナオ</t>
    </rPh>
    <rPh sb="4" eb="5">
      <t>ハヤブサ</t>
    </rPh>
    <phoneticPr fontId="2"/>
  </si>
  <si>
    <t>古屋　良祐</t>
    <rPh sb="0" eb="2">
      <t>フルヤ</t>
    </rPh>
    <rPh sb="3" eb="4">
      <t>ヨ</t>
    </rPh>
    <rPh sb="4" eb="5">
      <t>ユウ</t>
    </rPh>
    <phoneticPr fontId="2"/>
  </si>
  <si>
    <t>富成　弘貴</t>
    <rPh sb="0" eb="1">
      <t>トミ</t>
    </rPh>
    <rPh sb="1" eb="2">
      <t>ナリ</t>
    </rPh>
    <rPh sb="3" eb="5">
      <t>ヒロタカ</t>
    </rPh>
    <phoneticPr fontId="2"/>
  </si>
  <si>
    <t>小野木笑花</t>
    <rPh sb="0" eb="3">
      <t>オノギ</t>
    </rPh>
    <rPh sb="3" eb="4">
      <t>ワラ</t>
    </rPh>
    <rPh sb="4" eb="5">
      <t>ハナ</t>
    </rPh>
    <phoneticPr fontId="2"/>
  </si>
  <si>
    <t>三島梨央佳</t>
    <rPh sb="0" eb="2">
      <t>ミシマ</t>
    </rPh>
    <rPh sb="2" eb="3">
      <t>リ</t>
    </rPh>
    <rPh sb="3" eb="4">
      <t>オウ</t>
    </rPh>
    <rPh sb="4" eb="5">
      <t>カ</t>
    </rPh>
    <phoneticPr fontId="2"/>
  </si>
  <si>
    <t>大西　結菜</t>
    <rPh sb="0" eb="2">
      <t>オオニシ</t>
    </rPh>
    <rPh sb="3" eb="4">
      <t>ムス</t>
    </rPh>
    <rPh sb="4" eb="5">
      <t>ナ</t>
    </rPh>
    <phoneticPr fontId="2"/>
  </si>
  <si>
    <t>各務原</t>
    <rPh sb="0" eb="3">
      <t>カカミガハラ</t>
    </rPh>
    <phoneticPr fontId="2"/>
  </si>
  <si>
    <t>長村　礼菜</t>
    <rPh sb="0" eb="2">
      <t>オサムラ</t>
    </rPh>
    <rPh sb="3" eb="4">
      <t>レイ</t>
    </rPh>
    <rPh sb="4" eb="5">
      <t>ナ</t>
    </rPh>
    <phoneticPr fontId="2"/>
  </si>
  <si>
    <t>児山　月渚</t>
    <rPh sb="0" eb="2">
      <t>コヤマ</t>
    </rPh>
    <rPh sb="3" eb="4">
      <t>ツキ</t>
    </rPh>
    <rPh sb="4" eb="5">
      <t>ナギサ</t>
    </rPh>
    <phoneticPr fontId="2"/>
  </si>
  <si>
    <t>白木川　檜</t>
    <rPh sb="0" eb="2">
      <t>シラキ</t>
    </rPh>
    <rPh sb="2" eb="3">
      <t>カワ</t>
    </rPh>
    <rPh sb="4" eb="5">
      <t>ヒノキ</t>
    </rPh>
    <phoneticPr fontId="2"/>
  </si>
  <si>
    <t>橋詰　直隼</t>
    <rPh sb="0" eb="2">
      <t>ハシヅメ</t>
    </rPh>
    <rPh sb="3" eb="4">
      <t>ナオ</t>
    </rPh>
    <rPh sb="4" eb="5">
      <t>ジュン</t>
    </rPh>
    <phoneticPr fontId="2"/>
  </si>
  <si>
    <t>長縄　達也</t>
    <rPh sb="0" eb="2">
      <t>ナガナワ</t>
    </rPh>
    <rPh sb="3" eb="5">
      <t>タツヤ</t>
    </rPh>
    <phoneticPr fontId="2"/>
  </si>
  <si>
    <t>廣瀬　　仲</t>
    <rPh sb="0" eb="2">
      <t>ヒロセ</t>
    </rPh>
    <rPh sb="4" eb="5">
      <t>ナカ</t>
    </rPh>
    <phoneticPr fontId="2"/>
  </si>
  <si>
    <t>高田　朋弥</t>
    <rPh sb="0" eb="2">
      <t>タカダ</t>
    </rPh>
    <rPh sb="3" eb="4">
      <t>トモ</t>
    </rPh>
    <rPh sb="4" eb="5">
      <t>ヤ</t>
    </rPh>
    <phoneticPr fontId="2"/>
  </si>
  <si>
    <t>古田　俊輔</t>
    <rPh sb="0" eb="2">
      <t>フルタ</t>
    </rPh>
    <rPh sb="3" eb="5">
      <t>シュンスケ</t>
    </rPh>
    <phoneticPr fontId="2"/>
  </si>
  <si>
    <t>佐々木雅輝</t>
    <rPh sb="0" eb="3">
      <t>ササキ</t>
    </rPh>
    <rPh sb="3" eb="5">
      <t>マサテル</t>
    </rPh>
    <phoneticPr fontId="2"/>
  </si>
  <si>
    <t>後藤　郷汰</t>
    <rPh sb="0" eb="2">
      <t>ゴトウ</t>
    </rPh>
    <rPh sb="3" eb="4">
      <t>サト</t>
    </rPh>
    <rPh sb="4" eb="5">
      <t>タ</t>
    </rPh>
    <phoneticPr fontId="2"/>
  </si>
  <si>
    <t>山野井　慈</t>
    <rPh sb="0" eb="3">
      <t>ヤマノイ</t>
    </rPh>
    <rPh sb="4" eb="5">
      <t>ジ</t>
    </rPh>
    <phoneticPr fontId="2"/>
  </si>
  <si>
    <t>瑞浪</t>
    <rPh sb="0" eb="2">
      <t>ミズナミ</t>
    </rPh>
    <phoneticPr fontId="2"/>
  </si>
  <si>
    <t>宮本　佳澄</t>
    <rPh sb="0" eb="2">
      <t>ミヤモト</t>
    </rPh>
    <rPh sb="3" eb="5">
      <t>カスミ</t>
    </rPh>
    <phoneticPr fontId="2"/>
  </si>
  <si>
    <t>加藤稀星梨</t>
    <rPh sb="0" eb="2">
      <t>カトウ</t>
    </rPh>
    <rPh sb="2" eb="3">
      <t>キ</t>
    </rPh>
    <rPh sb="3" eb="4">
      <t>ホシ</t>
    </rPh>
    <rPh sb="4" eb="5">
      <t>リ</t>
    </rPh>
    <phoneticPr fontId="2"/>
  </si>
  <si>
    <t>澤田　実里</t>
    <rPh sb="0" eb="2">
      <t>サワダ</t>
    </rPh>
    <rPh sb="3" eb="4">
      <t>ミ</t>
    </rPh>
    <rPh sb="4" eb="5">
      <t>リ</t>
    </rPh>
    <phoneticPr fontId="2"/>
  </si>
  <si>
    <t>飯沼　萌楓</t>
    <rPh sb="0" eb="2">
      <t>イイヌマ</t>
    </rPh>
    <rPh sb="3" eb="4">
      <t>モエ</t>
    </rPh>
    <rPh sb="4" eb="5">
      <t>カエデ</t>
    </rPh>
    <phoneticPr fontId="2"/>
  </si>
  <si>
    <t>佐伯　凜咲</t>
    <rPh sb="0" eb="2">
      <t>サエキ</t>
    </rPh>
    <rPh sb="3" eb="4">
      <t>リン</t>
    </rPh>
    <rPh sb="4" eb="5">
      <t>サ</t>
    </rPh>
    <phoneticPr fontId="2"/>
  </si>
  <si>
    <t>華井　実咲</t>
    <rPh sb="0" eb="1">
      <t>ハナ</t>
    </rPh>
    <rPh sb="1" eb="2">
      <t>イ</t>
    </rPh>
    <rPh sb="3" eb="5">
      <t>ミサキ</t>
    </rPh>
    <phoneticPr fontId="2"/>
  </si>
  <si>
    <t>大垣東</t>
    <rPh sb="0" eb="2">
      <t>オオガキ</t>
    </rPh>
    <rPh sb="2" eb="3">
      <t>ヒガシ</t>
    </rPh>
    <phoneticPr fontId="2"/>
  </si>
  <si>
    <t>橋本　京香</t>
    <rPh sb="0" eb="2">
      <t>ハシモト</t>
    </rPh>
    <rPh sb="3" eb="5">
      <t>キョウカ</t>
    </rPh>
    <phoneticPr fontId="2"/>
  </si>
  <si>
    <t>古岡　真依</t>
    <rPh sb="0" eb="2">
      <t>フルオカ</t>
    </rPh>
    <rPh sb="3" eb="4">
      <t>マコト</t>
    </rPh>
    <rPh sb="4" eb="5">
      <t>イ</t>
    </rPh>
    <phoneticPr fontId="2"/>
  </si>
  <si>
    <t>林　　里瑚</t>
    <rPh sb="0" eb="1">
      <t>ハヤシ</t>
    </rPh>
    <rPh sb="3" eb="4">
      <t>リ</t>
    </rPh>
    <rPh sb="4" eb="5">
      <t>コ</t>
    </rPh>
    <phoneticPr fontId="2"/>
  </si>
  <si>
    <t>和途萌々香</t>
    <phoneticPr fontId="2"/>
  </si>
  <si>
    <t>岐阜高専</t>
    <rPh sb="0" eb="2">
      <t>ギフ</t>
    </rPh>
    <rPh sb="2" eb="4">
      <t>コウセン</t>
    </rPh>
    <phoneticPr fontId="2"/>
  </si>
  <si>
    <t>林　　香那</t>
    <phoneticPr fontId="2"/>
  </si>
  <si>
    <t>県岐阜商</t>
    <phoneticPr fontId="2"/>
  </si>
  <si>
    <t>麗澤瑞浪</t>
    <phoneticPr fontId="2"/>
  </si>
  <si>
    <t>麗澤瑞浪</t>
    <phoneticPr fontId="2"/>
  </si>
  <si>
    <t>県岐阜商</t>
    <phoneticPr fontId="2"/>
  </si>
  <si>
    <t>恵那</t>
    <rPh sb="0" eb="2">
      <t>エナ</t>
    </rPh>
    <phoneticPr fontId="2"/>
  </si>
  <si>
    <t>藤井　良太</t>
    <rPh sb="0" eb="2">
      <t>フジイ</t>
    </rPh>
    <rPh sb="3" eb="5">
      <t>リョウタ</t>
    </rPh>
    <phoneticPr fontId="2"/>
  </si>
  <si>
    <t>郡上</t>
    <rPh sb="0" eb="2">
      <t>グジョウ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</si>
  <si>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</si>
  <si>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秋山　明曖</t>
    <rPh sb="0" eb="2">
      <t>アキヤマ</t>
    </rPh>
    <rPh sb="3" eb="4">
      <t>メイ</t>
    </rPh>
    <rPh sb="4" eb="5">
      <t>アイ</t>
    </rPh>
    <phoneticPr fontId="2"/>
  </si>
  <si>
    <t>木村　朱里</t>
    <rPh sb="0" eb="2">
      <t>キムラ</t>
    </rPh>
    <rPh sb="3" eb="4">
      <t>シュ</t>
    </rPh>
    <rPh sb="4" eb="5">
      <t>リ</t>
    </rPh>
    <phoneticPr fontId="2"/>
  </si>
  <si>
    <t>大垣北</t>
    <rPh sb="0" eb="2">
      <t>オオガキ</t>
    </rPh>
    <rPh sb="2" eb="3">
      <t>キタ</t>
    </rPh>
    <phoneticPr fontId="2"/>
  </si>
  <si>
    <t>橋本　葵</t>
    <rPh sb="0" eb="2">
      <t>ハシモト</t>
    </rPh>
    <rPh sb="3" eb="4">
      <t>アオイ</t>
    </rPh>
    <phoneticPr fontId="2"/>
  </si>
  <si>
    <t>山田　奈々</t>
    <rPh sb="0" eb="2">
      <t>ヤマダ</t>
    </rPh>
    <rPh sb="3" eb="5">
      <t>ナナ</t>
    </rPh>
    <phoneticPr fontId="2"/>
  </si>
  <si>
    <t>林　　菜那</t>
    <rPh sb="0" eb="1">
      <t>ハヤシ</t>
    </rPh>
    <rPh sb="3" eb="5">
      <t>ナナ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</si>
  <si>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</si>
  <si>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郡上</t>
    <rPh sb="0" eb="2">
      <t>グジョウ</t>
    </rPh>
    <phoneticPr fontId="2"/>
  </si>
  <si>
    <t>近藤　陽太</t>
    <rPh sb="0" eb="2">
      <t>コンドウ</t>
    </rPh>
    <rPh sb="3" eb="5">
      <t>ヨウタ</t>
    </rPh>
    <phoneticPr fontId="2"/>
  </si>
  <si>
    <t>橋本　京香</t>
    <rPh sb="0" eb="2">
      <t>ハシモト</t>
    </rPh>
    <rPh sb="3" eb="5">
      <t>キョウカ</t>
    </rPh>
    <phoneticPr fontId="2"/>
  </si>
  <si>
    <t>大垣東</t>
    <rPh sb="0" eb="2">
      <t>オオガキ</t>
    </rPh>
    <rPh sb="2" eb="3">
      <t>ヒガシ</t>
    </rPh>
    <phoneticPr fontId="2"/>
  </si>
  <si>
    <t>渡邊　夢菜</t>
    <rPh sb="0" eb="2">
      <t>ワタナベ</t>
    </rPh>
    <rPh sb="3" eb="4">
      <t>ユメ</t>
    </rPh>
    <rPh sb="4" eb="5">
      <t>ナ</t>
    </rPh>
    <phoneticPr fontId="2"/>
  </si>
  <si>
    <t>麗澤瑞浪</t>
    <rPh sb="0" eb="2">
      <t>レイタク</t>
    </rPh>
    <rPh sb="2" eb="4">
      <t>ミズナミ</t>
    </rPh>
    <phoneticPr fontId="2"/>
  </si>
  <si>
    <t>加藤稀星梨</t>
    <rPh sb="0" eb="2">
      <t>カトウ</t>
    </rPh>
    <rPh sb="2" eb="3">
      <t>キ</t>
    </rPh>
    <rPh sb="3" eb="4">
      <t>ホシ</t>
    </rPh>
    <rPh sb="4" eb="5">
      <t>ナシ</t>
    </rPh>
    <phoneticPr fontId="2"/>
  </si>
  <si>
    <t>瑞浪</t>
    <rPh sb="0" eb="2">
      <t>ミズナミ</t>
    </rPh>
    <phoneticPr fontId="2"/>
  </si>
  <si>
    <t>堀田　青良</t>
    <rPh sb="0" eb="2">
      <t>ホッタ</t>
    </rPh>
    <rPh sb="3" eb="4">
      <t>アオ</t>
    </rPh>
    <rPh sb="4" eb="5">
      <t>リョウ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</si>
  <si>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</si>
  <si>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</si>
  <si>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柳　忠慶</t>
    <rPh sb="0" eb="1">
      <t>ヤナギ</t>
    </rPh>
    <rPh sb="2" eb="3">
      <t>タダシ</t>
    </rPh>
    <rPh sb="3" eb="4">
      <t>ケイ</t>
    </rPh>
    <phoneticPr fontId="2"/>
  </si>
  <si>
    <t>清野　皓貴</t>
    <rPh sb="0" eb="2">
      <t>キヨノ</t>
    </rPh>
    <rPh sb="3" eb="4">
      <t>コウ</t>
    </rPh>
    <rPh sb="4" eb="5">
      <t>キ</t>
    </rPh>
    <phoneticPr fontId="2"/>
  </si>
  <si>
    <t>安田　大剛</t>
    <rPh sb="0" eb="2">
      <t>ヤスダ</t>
    </rPh>
    <rPh sb="3" eb="5">
      <t>タイゴウ</t>
    </rPh>
    <phoneticPr fontId="2"/>
  </si>
  <si>
    <t>杉田　健心</t>
    <rPh sb="0" eb="2">
      <t>スギタ</t>
    </rPh>
    <rPh sb="3" eb="4">
      <t>ケン</t>
    </rPh>
    <rPh sb="4" eb="5">
      <t>シン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</si>
  <si>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</si>
  <si>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池戸　来望</t>
    <rPh sb="0" eb="2">
      <t>イケド</t>
    </rPh>
    <rPh sb="3" eb="4">
      <t>ク</t>
    </rPh>
    <rPh sb="4" eb="5">
      <t>ノゾム</t>
    </rPh>
    <phoneticPr fontId="2"/>
  </si>
  <si>
    <t>向山　莉央</t>
    <rPh sb="3" eb="5">
      <t>リオ</t>
    </rPh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</si>
  <si>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</si>
  <si>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県岐阜商</t>
    <phoneticPr fontId="2"/>
  </si>
  <si>
    <t>大野　　暖</t>
    <rPh sb="0" eb="2">
      <t>オオノ</t>
    </rPh>
    <rPh sb="4" eb="5">
      <t>ダン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</si>
  <si>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</si>
  <si>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近藤　陽太</t>
    <rPh sb="0" eb="2">
      <t>コンドウ</t>
    </rPh>
    <rPh sb="3" eb="4">
      <t>ヨウ</t>
    </rPh>
    <rPh sb="4" eb="5">
      <t>タ</t>
    </rPh>
    <phoneticPr fontId="2"/>
  </si>
  <si>
    <t>大垣北</t>
    <rPh sb="0" eb="2">
      <t>オオガキ</t>
    </rPh>
    <rPh sb="2" eb="3">
      <t>キタ</t>
    </rPh>
    <phoneticPr fontId="2"/>
  </si>
  <si>
    <t>脇原　大明</t>
    <rPh sb="0" eb="2">
      <t>ワキハラ</t>
    </rPh>
    <rPh sb="3" eb="5">
      <t>ダイメイ</t>
    </rPh>
    <phoneticPr fontId="2"/>
  </si>
  <si>
    <t>岐阜西ＴＣ</t>
    <rPh sb="2" eb="3">
      <t>ニシ</t>
    </rPh>
    <phoneticPr fontId="2"/>
  </si>
  <si>
    <t>杉田　健心</t>
    <rPh sb="0" eb="2">
      <t>スギタ</t>
    </rPh>
    <rPh sb="3" eb="5">
      <t>ケンシン</t>
    </rPh>
    <phoneticPr fontId="2"/>
  </si>
  <si>
    <t>深尾　風月</t>
    <rPh sb="0" eb="2">
      <t>フカオ</t>
    </rPh>
    <rPh sb="3" eb="5">
      <t>フウゲツ</t>
    </rPh>
    <phoneticPr fontId="2"/>
  </si>
  <si>
    <t>清水　有奏</t>
    <rPh sb="0" eb="2">
      <t>シミズ</t>
    </rPh>
    <rPh sb="3" eb="4">
      <t>ア</t>
    </rPh>
    <rPh sb="4" eb="5">
      <t>ソウ</t>
    </rPh>
    <phoneticPr fontId="2"/>
  </si>
  <si>
    <t>中島　凜乃</t>
    <rPh sb="0" eb="2">
      <t>ナカシマ</t>
    </rPh>
    <rPh sb="3" eb="4">
      <t>リン</t>
    </rPh>
    <rPh sb="4" eb="5">
      <t>ノ</t>
    </rPh>
    <phoneticPr fontId="2"/>
  </si>
  <si>
    <t>各務原西</t>
    <rPh sb="0" eb="3">
      <t>カカミガハラ</t>
    </rPh>
    <rPh sb="3" eb="4">
      <t>ニシ</t>
    </rPh>
    <phoneticPr fontId="2"/>
  </si>
  <si>
    <t>佐藤　亜美</t>
    <rPh sb="0" eb="2">
      <t>サトウ</t>
    </rPh>
    <rPh sb="3" eb="5">
      <t>アミ</t>
    </rPh>
    <phoneticPr fontId="2"/>
  </si>
  <si>
    <t>池戸　来望</t>
    <rPh sb="0" eb="2">
      <t>イケド</t>
    </rPh>
    <rPh sb="3" eb="4">
      <t>ライ</t>
    </rPh>
    <rPh sb="4" eb="5">
      <t>ノゾミ</t>
    </rPh>
    <phoneticPr fontId="2"/>
  </si>
  <si>
    <t>向山　莉央</t>
    <rPh sb="0" eb="2">
      <t>ムコウヤマ</t>
    </rPh>
    <rPh sb="3" eb="5">
      <t>リオ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</si>
  <si>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</si>
  <si>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</si>
  <si>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佐々木杏羽</t>
    <rPh sb="0" eb="3">
      <t>ササキ</t>
    </rPh>
    <rPh sb="3" eb="4">
      <t>アン</t>
    </rPh>
    <rPh sb="4" eb="5">
      <t>ハネ</t>
    </rPh>
    <phoneticPr fontId="2"/>
  </si>
  <si>
    <t>大野　　暖</t>
    <rPh sb="0" eb="2">
      <t>オオノ</t>
    </rPh>
    <rPh sb="4" eb="5">
      <t>ダン</t>
    </rPh>
    <phoneticPr fontId="2"/>
  </si>
  <si>
    <t>亀山　紗希</t>
    <rPh sb="0" eb="2">
      <t>カメヤマ</t>
    </rPh>
    <rPh sb="3" eb="4">
      <t>サ</t>
    </rPh>
    <rPh sb="4" eb="5">
      <t>キ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</si>
  <si>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</si>
  <si>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竹山　輝利斗</t>
    <rPh sb="0" eb="2">
      <t>タケヤマ</t>
    </rPh>
    <rPh sb="3" eb="4">
      <t>カガヤ</t>
    </rPh>
    <rPh sb="4" eb="5">
      <t>リ</t>
    </rPh>
    <rPh sb="5" eb="6">
      <t>ト</t>
    </rPh>
    <phoneticPr fontId="2"/>
  </si>
  <si>
    <t>所　　泰成</t>
    <rPh sb="0" eb="1">
      <t>トコロ</t>
    </rPh>
    <rPh sb="3" eb="5">
      <t>ヤスシセイ</t>
    </rPh>
    <phoneticPr fontId="2"/>
  </si>
  <si>
    <t>岐阜高専</t>
    <rPh sb="2" eb="4">
      <t>コウセン</t>
    </rPh>
    <phoneticPr fontId="2"/>
  </si>
  <si>
    <t>山田　心大</t>
    <rPh sb="0" eb="2">
      <t>ヤマダ</t>
    </rPh>
    <rPh sb="3" eb="4">
      <t>ココロ</t>
    </rPh>
    <rPh sb="4" eb="5">
      <t>ダイ</t>
    </rPh>
    <phoneticPr fontId="2"/>
  </si>
  <si>
    <t>加茂</t>
    <rPh sb="0" eb="2">
      <t>カモ</t>
    </rPh>
    <phoneticPr fontId="2"/>
  </si>
  <si>
    <t>岩間　由祐</t>
    <rPh sb="0" eb="2">
      <t>イワマ</t>
    </rPh>
    <rPh sb="3" eb="4">
      <t>ユ</t>
    </rPh>
    <rPh sb="4" eb="5">
      <t>ユウ</t>
    </rPh>
    <phoneticPr fontId="2"/>
  </si>
  <si>
    <t>加納</t>
    <rPh sb="0" eb="2">
      <t>カノウ</t>
    </rPh>
    <phoneticPr fontId="2"/>
  </si>
  <si>
    <t>富成　弘貴</t>
    <rPh sb="0" eb="2">
      <t>トミナリ</t>
    </rPh>
    <rPh sb="3" eb="4">
      <t>ヒロシ</t>
    </rPh>
    <rPh sb="4" eb="5">
      <t>タカシ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</si>
  <si>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</si>
  <si>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関</t>
    <rPh sb="0" eb="1">
      <t>セキ</t>
    </rPh>
    <phoneticPr fontId="2"/>
  </si>
  <si>
    <t>後藤　郷汰</t>
    <rPh sb="3" eb="4">
      <t>ゴウ</t>
    </rPh>
    <rPh sb="4" eb="5">
      <t>タ</t>
    </rPh>
    <phoneticPr fontId="2"/>
  </si>
  <si>
    <t>可児工</t>
    <rPh sb="0" eb="2">
      <t>カニ</t>
    </rPh>
    <rPh sb="2" eb="3">
      <t>コウ</t>
    </rPh>
    <phoneticPr fontId="2"/>
  </si>
  <si>
    <t>辻　　祐史</t>
    <rPh sb="0" eb="1">
      <t>ツジ</t>
    </rPh>
    <rPh sb="3" eb="4">
      <t>ユウ</t>
    </rPh>
    <rPh sb="4" eb="5">
      <t>シ</t>
    </rPh>
    <phoneticPr fontId="2"/>
  </si>
  <si>
    <t>川島　健慎</t>
    <rPh sb="0" eb="2">
      <t>カワシマ</t>
    </rPh>
    <rPh sb="3" eb="4">
      <t>ケン</t>
    </rPh>
    <rPh sb="4" eb="5">
      <t>マコト</t>
    </rPh>
    <phoneticPr fontId="2"/>
  </si>
  <si>
    <t>今井　心音</t>
    <rPh sb="0" eb="2">
      <t>イマイ</t>
    </rPh>
    <rPh sb="3" eb="5">
      <t>シンオン</t>
    </rPh>
    <phoneticPr fontId="2"/>
  </si>
  <si>
    <t>県岐阜商</t>
    <phoneticPr fontId="2"/>
  </si>
  <si>
    <t>澤田　実里</t>
    <rPh sb="0" eb="2">
      <t>サワダ</t>
    </rPh>
    <rPh sb="3" eb="4">
      <t>ミ</t>
    </rPh>
    <rPh sb="4" eb="5">
      <t>リ</t>
    </rPh>
    <phoneticPr fontId="2"/>
  </si>
  <si>
    <t>各務原</t>
    <phoneticPr fontId="2"/>
  </si>
  <si>
    <t>三島　黎空</t>
    <rPh sb="0" eb="2">
      <t>ミシマ</t>
    </rPh>
    <rPh sb="3" eb="4">
      <t>レイ</t>
    </rPh>
    <rPh sb="4" eb="5">
      <t>クウ</t>
    </rPh>
    <phoneticPr fontId="2"/>
  </si>
  <si>
    <t>立木　結子</t>
    <rPh sb="0" eb="2">
      <t>ツイキ</t>
    </rPh>
    <rPh sb="3" eb="5">
      <t>ユウコ</t>
    </rPh>
    <phoneticPr fontId="2"/>
  </si>
  <si>
    <t>岐阜</t>
    <rPh sb="0" eb="2">
      <t>ギフ</t>
    </rPh>
    <phoneticPr fontId="2"/>
  </si>
  <si>
    <t>木村　朱里</t>
    <rPh sb="0" eb="2">
      <t>キムラ</t>
    </rPh>
    <rPh sb="3" eb="5">
      <t>シュリ</t>
    </rPh>
    <phoneticPr fontId="2"/>
  </si>
  <si>
    <t>大垣北</t>
    <rPh sb="2" eb="3">
      <t>キタ</t>
    </rPh>
    <phoneticPr fontId="2"/>
  </si>
  <si>
    <t>倉内　咲瑛</t>
    <rPh sb="0" eb="2">
      <t>クラウチ</t>
    </rPh>
    <rPh sb="3" eb="4">
      <t>サキ</t>
    </rPh>
    <rPh sb="4" eb="5">
      <t>エイ</t>
    </rPh>
    <phoneticPr fontId="2"/>
  </si>
  <si>
    <t>林　　里瑚</t>
    <rPh sb="0" eb="1">
      <t>ハヤシ</t>
    </rPh>
    <rPh sb="3" eb="4">
      <t>リ</t>
    </rPh>
    <rPh sb="4" eb="5">
      <t>コ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</si>
  <si>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</si>
  <si>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関商工</t>
    <rPh sb="0" eb="3">
      <t>セキショウコウ</t>
    </rPh>
    <phoneticPr fontId="2"/>
  </si>
  <si>
    <t>清水　有奏</t>
    <rPh sb="0" eb="2">
      <t>シミズ</t>
    </rPh>
    <rPh sb="3" eb="4">
      <t>ユウ</t>
    </rPh>
    <rPh sb="4" eb="5">
      <t>カナ</t>
    </rPh>
    <phoneticPr fontId="2"/>
  </si>
  <si>
    <t>各務原西</t>
    <rPh sb="0" eb="3">
      <t>カカミガハラ</t>
    </rPh>
    <rPh sb="3" eb="4">
      <t>ニシ</t>
    </rPh>
    <phoneticPr fontId="2"/>
  </si>
  <si>
    <t>片岡　新菜</t>
    <rPh sb="0" eb="2">
      <t>カタオカ</t>
    </rPh>
    <rPh sb="3" eb="4">
      <t>シン</t>
    </rPh>
    <rPh sb="4" eb="5">
      <t>ナ</t>
    </rPh>
    <phoneticPr fontId="2"/>
  </si>
  <si>
    <t>岐阜東</t>
    <rPh sb="0" eb="2">
      <t>ギフ</t>
    </rPh>
    <rPh sb="2" eb="3">
      <t>ヒガシ</t>
    </rPh>
    <phoneticPr fontId="2"/>
  </si>
  <si>
    <t>常冨　愛菜</t>
    <rPh sb="0" eb="1">
      <t>ジョウ</t>
    </rPh>
    <rPh sb="1" eb="2">
      <t>トミ</t>
    </rPh>
    <rPh sb="3" eb="4">
      <t>アイ</t>
    </rPh>
    <rPh sb="4" eb="5">
      <t>ナ</t>
    </rPh>
    <phoneticPr fontId="2"/>
  </si>
  <si>
    <t>各務原</t>
    <rPh sb="0" eb="3">
      <t>カカミガハラ</t>
    </rPh>
    <phoneticPr fontId="2"/>
  </si>
  <si>
    <t>尾崎　果林</t>
    <rPh sb="0" eb="2">
      <t>オザキ</t>
    </rPh>
    <rPh sb="3" eb="5">
      <t>カリン</t>
    </rPh>
    <phoneticPr fontId="2"/>
  </si>
  <si>
    <t>加納</t>
    <rPh sb="0" eb="2">
      <t>カノウ</t>
    </rPh>
    <phoneticPr fontId="2"/>
  </si>
  <si>
    <t>九曜　里菜</t>
    <rPh sb="0" eb="2">
      <t>クヨウ</t>
    </rPh>
    <rPh sb="3" eb="4">
      <t>リ</t>
    </rPh>
    <rPh sb="4" eb="5">
      <t>ナ</t>
    </rPh>
    <phoneticPr fontId="2"/>
  </si>
  <si>
    <t>桒原　　翠</t>
    <rPh sb="0" eb="2">
      <t>クワバラ</t>
    </rPh>
    <rPh sb="4" eb="5">
      <t>スイ</t>
    </rPh>
    <phoneticPr fontId="2"/>
  </si>
  <si>
    <t>岐阜</t>
    <rPh sb="0" eb="2">
      <t>ギフ</t>
    </rPh>
    <phoneticPr fontId="2"/>
  </si>
  <si>
    <t>中村　匠生</t>
    <rPh sb="0" eb="2">
      <t>ナカムラ</t>
    </rPh>
    <rPh sb="3" eb="4">
      <t>タクミ</t>
    </rPh>
    <rPh sb="4" eb="5">
      <t>セイ</t>
    </rPh>
    <phoneticPr fontId="2"/>
  </si>
  <si>
    <t>小谷　公祐</t>
    <rPh sb="0" eb="2">
      <t>コタニ</t>
    </rPh>
    <rPh sb="3" eb="4">
      <t>コウ</t>
    </rPh>
    <rPh sb="4" eb="5">
      <t>ユウ</t>
    </rPh>
    <phoneticPr fontId="2"/>
  </si>
  <si>
    <t>入木田颯登</t>
    <rPh sb="0" eb="1">
      <t>ハイ</t>
    </rPh>
    <rPh sb="1" eb="3">
      <t>キダ</t>
    </rPh>
    <rPh sb="3" eb="4">
      <t>ソウ</t>
    </rPh>
    <rPh sb="4" eb="5">
      <t>ト</t>
    </rPh>
    <phoneticPr fontId="2"/>
  </si>
  <si>
    <t>大畑遥之介</t>
    <rPh sb="0" eb="2">
      <t>オオハタ</t>
    </rPh>
    <rPh sb="2" eb="3">
      <t>ハルカ</t>
    </rPh>
    <rPh sb="3" eb="4">
      <t>ノ</t>
    </rPh>
    <rPh sb="4" eb="5">
      <t>スケ</t>
    </rPh>
    <phoneticPr fontId="2"/>
  </si>
  <si>
    <t>熊田こころ</t>
    <rPh sb="0" eb="2">
      <t>クマダ</t>
    </rPh>
    <phoneticPr fontId="2"/>
  </si>
  <si>
    <t>高木　姫蘭</t>
    <rPh sb="0" eb="2">
      <t>タカギ</t>
    </rPh>
    <rPh sb="3" eb="4">
      <t>ヒメ</t>
    </rPh>
    <rPh sb="4" eb="5">
      <t>ラン</t>
    </rPh>
    <phoneticPr fontId="2"/>
  </si>
  <si>
    <t>上原　綺里</t>
    <rPh sb="0" eb="2">
      <t>ウエハラ</t>
    </rPh>
    <rPh sb="3" eb="4">
      <t>キ</t>
    </rPh>
    <rPh sb="4" eb="5">
      <t>サト</t>
    </rPh>
    <phoneticPr fontId="2"/>
  </si>
  <si>
    <t>平光　更彩</t>
    <rPh sb="0" eb="2">
      <t>ヒラミツ</t>
    </rPh>
    <rPh sb="3" eb="4">
      <t>サラ</t>
    </rPh>
    <rPh sb="4" eb="5">
      <t>アヤ</t>
    </rPh>
    <phoneticPr fontId="2"/>
  </si>
  <si>
    <t>酒井　菜帆</t>
    <rPh sb="0" eb="2">
      <t>サカイ</t>
    </rPh>
    <rPh sb="3" eb="5">
      <t>ナホ</t>
    </rPh>
    <phoneticPr fontId="2"/>
  </si>
  <si>
    <t>栩川　湧貴</t>
    <rPh sb="0" eb="1">
      <t>クヌギ</t>
    </rPh>
    <rPh sb="1" eb="2">
      <t>カワ</t>
    </rPh>
    <rPh sb="3" eb="5">
      <t>ユウキ</t>
    </rPh>
    <phoneticPr fontId="2"/>
  </si>
  <si>
    <t>深尾　風月</t>
    <rPh sb="0" eb="2">
      <t>フカオ</t>
    </rPh>
    <rPh sb="3" eb="5">
      <t>フウゲツ</t>
    </rPh>
    <phoneticPr fontId="2"/>
  </si>
  <si>
    <t>関</t>
    <phoneticPr fontId="2"/>
  </si>
  <si>
    <t>加藤　来望</t>
    <rPh sb="0" eb="2">
      <t>カトウ</t>
    </rPh>
    <rPh sb="3" eb="4">
      <t>ライ</t>
    </rPh>
    <rPh sb="4" eb="5">
      <t>ノゾ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</si>
  <si>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</si>
  <si>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</si>
  <si>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兼松　留梨</t>
    <rPh sb="0" eb="2">
      <t>カネマツ</t>
    </rPh>
    <rPh sb="3" eb="4">
      <t>ト</t>
    </rPh>
    <rPh sb="4" eb="5">
      <t>ナシ</t>
    </rPh>
    <phoneticPr fontId="2"/>
  </si>
  <si>
    <t>関商工</t>
    <rPh sb="0" eb="3">
      <t>セキショウコウ</t>
    </rPh>
    <phoneticPr fontId="2"/>
  </si>
  <si>
    <t>常冨　愛菜</t>
    <rPh sb="0" eb="1">
      <t>ジョウ</t>
    </rPh>
    <rPh sb="1" eb="2">
      <t>トミ</t>
    </rPh>
    <rPh sb="3" eb="5">
      <t>アイナ</t>
    </rPh>
    <phoneticPr fontId="2"/>
  </si>
  <si>
    <t>各務原</t>
    <rPh sb="0" eb="3">
      <t>カカミガハラ</t>
    </rPh>
    <phoneticPr fontId="2"/>
  </si>
  <si>
    <t>新田　元椰</t>
    <rPh sb="0" eb="2">
      <t>ニッタ</t>
    </rPh>
    <rPh sb="3" eb="4">
      <t>ゲン</t>
    </rPh>
    <rPh sb="4" eb="5">
      <t>ヤ</t>
    </rPh>
    <phoneticPr fontId="2"/>
  </si>
  <si>
    <t>恵那</t>
    <rPh sb="0" eb="2">
      <t>エナ</t>
    </rPh>
    <phoneticPr fontId="2"/>
  </si>
  <si>
    <t>古川　峻也</t>
    <rPh sb="0" eb="2">
      <t>フルカワ</t>
    </rPh>
    <rPh sb="3" eb="5">
      <t>シュンヤ</t>
    </rPh>
    <phoneticPr fontId="2"/>
  </si>
  <si>
    <t>武義</t>
    <rPh sb="0" eb="2">
      <t>ムギ</t>
    </rPh>
    <phoneticPr fontId="2"/>
  </si>
  <si>
    <t>上村　祥喜</t>
    <rPh sb="0" eb="2">
      <t>ウエムラ</t>
    </rPh>
    <rPh sb="3" eb="4">
      <t>ショウ</t>
    </rPh>
    <rPh sb="4" eb="5">
      <t>キ</t>
    </rPh>
    <phoneticPr fontId="2"/>
  </si>
  <si>
    <t>大野　亮汰</t>
    <rPh sb="0" eb="2">
      <t>オオノ</t>
    </rPh>
    <rPh sb="3" eb="5">
      <t>リョウタ</t>
    </rPh>
    <phoneticPr fontId="2"/>
  </si>
  <si>
    <t>大垣東</t>
    <rPh sb="0" eb="2">
      <t>オオガキ</t>
    </rPh>
    <rPh sb="2" eb="3">
      <t>ヒガシ</t>
    </rPh>
    <phoneticPr fontId="2"/>
  </si>
  <si>
    <t>栗本　涼汰</t>
    <rPh sb="0" eb="2">
      <t>クリモト</t>
    </rPh>
    <rPh sb="3" eb="5">
      <t>リョウタ</t>
    </rPh>
    <phoneticPr fontId="2"/>
  </si>
  <si>
    <t>大垣西</t>
    <rPh sb="0" eb="3">
      <t>オオガキニシ</t>
    </rPh>
    <phoneticPr fontId="2"/>
  </si>
  <si>
    <t>吉村　律輝</t>
    <rPh sb="0" eb="2">
      <t>ヨシムラ</t>
    </rPh>
    <rPh sb="3" eb="4">
      <t>リツ</t>
    </rPh>
    <rPh sb="4" eb="5">
      <t>キ</t>
    </rPh>
    <phoneticPr fontId="2"/>
  </si>
  <si>
    <t>中津</t>
    <rPh sb="0" eb="2">
      <t>ナカツ</t>
    </rPh>
    <phoneticPr fontId="2"/>
  </si>
  <si>
    <t>長屋　侑成</t>
    <rPh sb="0" eb="2">
      <t>ナガヤ</t>
    </rPh>
    <rPh sb="3" eb="4">
      <t>ユウ</t>
    </rPh>
    <rPh sb="4" eb="5">
      <t>セイ</t>
    </rPh>
    <phoneticPr fontId="2"/>
  </si>
  <si>
    <t>大垣北</t>
    <rPh sb="0" eb="3">
      <t>オオガキキタ</t>
    </rPh>
    <phoneticPr fontId="2"/>
  </si>
  <si>
    <t>橋本　拓也</t>
    <rPh sb="0" eb="2">
      <t>ハシモト</t>
    </rPh>
    <rPh sb="3" eb="5">
      <t>タクヤ</t>
    </rPh>
    <phoneticPr fontId="2"/>
  </si>
  <si>
    <t>可児</t>
    <rPh sb="0" eb="2">
      <t>カニ</t>
    </rPh>
    <phoneticPr fontId="2"/>
  </si>
  <si>
    <t>井藤　渉太</t>
    <rPh sb="0" eb="2">
      <t>イトウ</t>
    </rPh>
    <rPh sb="3" eb="4">
      <t>ワタル</t>
    </rPh>
    <rPh sb="4" eb="5">
      <t>タ</t>
    </rPh>
    <phoneticPr fontId="2"/>
  </si>
  <si>
    <t>池戸　大貴</t>
    <rPh sb="0" eb="2">
      <t>イケド</t>
    </rPh>
    <rPh sb="3" eb="5">
      <t>ダイキ</t>
    </rPh>
    <phoneticPr fontId="2"/>
  </si>
  <si>
    <t>可知　寛隆</t>
    <rPh sb="0" eb="2">
      <t>カチ</t>
    </rPh>
    <rPh sb="3" eb="4">
      <t>ヒロシ</t>
    </rPh>
    <rPh sb="4" eb="5">
      <t>タカ</t>
    </rPh>
    <phoneticPr fontId="2"/>
  </si>
  <si>
    <t>平田　瑛都</t>
    <rPh sb="0" eb="2">
      <t>ヒラタ</t>
    </rPh>
    <rPh sb="3" eb="4">
      <t>エイ</t>
    </rPh>
    <rPh sb="4" eb="5">
      <t>ト</t>
    </rPh>
    <phoneticPr fontId="2"/>
  </si>
  <si>
    <t>関</t>
    <rPh sb="0" eb="1">
      <t>セキ</t>
    </rPh>
    <phoneticPr fontId="2"/>
  </si>
  <si>
    <t>松本　温司</t>
    <rPh sb="3" eb="4">
      <t>オン</t>
    </rPh>
    <rPh sb="4" eb="5">
      <t>シ</t>
    </rPh>
    <phoneticPr fontId="2"/>
  </si>
  <si>
    <t>辻　　祐史</t>
    <rPh sb="0" eb="1">
      <t>ツジ</t>
    </rPh>
    <rPh sb="3" eb="5">
      <t>ユウシ</t>
    </rPh>
    <phoneticPr fontId="2"/>
  </si>
  <si>
    <t>各務原</t>
    <rPh sb="0" eb="3">
      <t>カカミガハラ</t>
    </rPh>
    <phoneticPr fontId="2"/>
  </si>
  <si>
    <t>棚橋　　翔</t>
    <rPh sb="0" eb="2">
      <t>タナハシ</t>
    </rPh>
    <rPh sb="4" eb="5">
      <t>ショウ</t>
    </rPh>
    <phoneticPr fontId="2"/>
  </si>
  <si>
    <t>竹山輝利斗</t>
    <rPh sb="0" eb="2">
      <t>タケヤマ</t>
    </rPh>
    <rPh sb="2" eb="3">
      <t>キ</t>
    </rPh>
    <rPh sb="3" eb="4">
      <t>リ</t>
    </rPh>
    <rPh sb="4" eb="5">
      <t>ト</t>
    </rPh>
    <phoneticPr fontId="2"/>
  </si>
  <si>
    <t>栩川　湧貴</t>
    <rPh sb="0" eb="1">
      <t>クヌギ</t>
    </rPh>
    <rPh sb="1" eb="2">
      <t>カワ</t>
    </rPh>
    <rPh sb="3" eb="4">
      <t>ワ</t>
    </rPh>
    <rPh sb="4" eb="5">
      <t>キ</t>
    </rPh>
    <phoneticPr fontId="2"/>
  </si>
  <si>
    <t>川島　健慎</t>
    <rPh sb="0" eb="2">
      <t>カワシマ</t>
    </rPh>
    <rPh sb="3" eb="4">
      <t>ケン</t>
    </rPh>
    <rPh sb="4" eb="5">
      <t>マコト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</si>
  <si>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</si>
  <si>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続木優太朗</t>
    <rPh sb="0" eb="1">
      <t>ツヅ</t>
    </rPh>
    <rPh sb="1" eb="2">
      <t>キ</t>
    </rPh>
    <rPh sb="2" eb="5">
      <t>ユウタロウ</t>
    </rPh>
    <phoneticPr fontId="2"/>
  </si>
  <si>
    <t>多治見北</t>
    <rPh sb="0" eb="4">
      <t>タジミキタ</t>
    </rPh>
    <phoneticPr fontId="2"/>
  </si>
  <si>
    <t>三島　黎空</t>
    <rPh sb="0" eb="2">
      <t>ミシマ</t>
    </rPh>
    <rPh sb="3" eb="4">
      <t>レイ</t>
    </rPh>
    <rPh sb="4" eb="5">
      <t>ソラ</t>
    </rPh>
    <phoneticPr fontId="2"/>
  </si>
  <si>
    <t>関</t>
    <rPh sb="0" eb="1">
      <t>セキ</t>
    </rPh>
    <phoneticPr fontId="2"/>
  </si>
  <si>
    <t>中島　佑來</t>
    <rPh sb="0" eb="2">
      <t>ナカシマ</t>
    </rPh>
    <rPh sb="3" eb="4">
      <t>ユウ</t>
    </rPh>
    <rPh sb="4" eb="5">
      <t>ライ</t>
    </rPh>
    <phoneticPr fontId="2"/>
  </si>
  <si>
    <t>関商工</t>
    <rPh sb="0" eb="3">
      <t>セキショウコウ</t>
    </rPh>
    <phoneticPr fontId="2"/>
  </si>
  <si>
    <t>田中　愛美</t>
    <rPh sb="0" eb="2">
      <t>タナカ</t>
    </rPh>
    <rPh sb="3" eb="5">
      <t>アイミ</t>
    </rPh>
    <phoneticPr fontId="2"/>
  </si>
  <si>
    <t>大垣北</t>
    <rPh sb="0" eb="3">
      <t>オオガキキタ</t>
    </rPh>
    <phoneticPr fontId="2"/>
  </si>
  <si>
    <t>小泉　果子</t>
    <rPh sb="0" eb="2">
      <t>コイズミ</t>
    </rPh>
    <rPh sb="3" eb="4">
      <t>カ</t>
    </rPh>
    <rPh sb="4" eb="5">
      <t>コ</t>
    </rPh>
    <phoneticPr fontId="2"/>
  </si>
  <si>
    <t>森田　紗加</t>
    <rPh sb="0" eb="2">
      <t>モリタ</t>
    </rPh>
    <rPh sb="3" eb="4">
      <t>シャ</t>
    </rPh>
    <rPh sb="4" eb="5">
      <t>カ</t>
    </rPh>
    <phoneticPr fontId="2"/>
  </si>
  <si>
    <t>加納</t>
    <rPh sb="0" eb="2">
      <t>カノウ</t>
    </rPh>
    <phoneticPr fontId="2"/>
  </si>
  <si>
    <t>今井　心音</t>
    <rPh sb="0" eb="2">
      <t>イマイ</t>
    </rPh>
    <rPh sb="3" eb="4">
      <t>ココロ</t>
    </rPh>
    <rPh sb="4" eb="5">
      <t>オト</t>
    </rPh>
    <phoneticPr fontId="2"/>
  </si>
  <si>
    <t>立木　結子</t>
    <rPh sb="0" eb="2">
      <t>ツイキ</t>
    </rPh>
    <rPh sb="3" eb="5">
      <t>ユウコ</t>
    </rPh>
    <phoneticPr fontId="2"/>
  </si>
  <si>
    <t>岐阜</t>
    <rPh sb="0" eb="2">
      <t>ギフ</t>
    </rPh>
    <phoneticPr fontId="2"/>
  </si>
  <si>
    <t>大谷　一花</t>
    <rPh sb="0" eb="2">
      <t>オオタニ</t>
    </rPh>
    <rPh sb="3" eb="5">
      <t>イチカ</t>
    </rPh>
    <phoneticPr fontId="2"/>
  </si>
  <si>
    <t>各務原西</t>
    <rPh sb="0" eb="4">
      <t>カカミガハラニシ</t>
    </rPh>
    <phoneticPr fontId="2"/>
  </si>
  <si>
    <t>岡崎　菜華</t>
    <rPh sb="0" eb="2">
      <t>オカザキ</t>
    </rPh>
    <rPh sb="3" eb="4">
      <t>ナ</t>
    </rPh>
    <rPh sb="4" eb="5">
      <t>ハナ</t>
    </rPh>
    <phoneticPr fontId="2"/>
  </si>
  <si>
    <t>恵那</t>
    <rPh sb="0" eb="2">
      <t>エナ</t>
    </rPh>
    <phoneticPr fontId="2"/>
  </si>
  <si>
    <t>波多野莉乃</t>
    <rPh sb="0" eb="3">
      <t>ハタノ</t>
    </rPh>
    <rPh sb="3" eb="5">
      <t>リノ</t>
    </rPh>
    <phoneticPr fontId="2"/>
  </si>
  <si>
    <t>瑞浪</t>
    <rPh sb="0" eb="2">
      <t>ミズナミ</t>
    </rPh>
    <phoneticPr fontId="2"/>
  </si>
  <si>
    <t>大島　多恵</t>
    <rPh sb="0" eb="2">
      <t>オオシマ</t>
    </rPh>
    <rPh sb="3" eb="5">
      <t>タエ</t>
    </rPh>
    <phoneticPr fontId="2"/>
  </si>
  <si>
    <t>松元　愛海</t>
    <rPh sb="0" eb="2">
      <t>マツモト</t>
    </rPh>
    <rPh sb="3" eb="4">
      <t>アイ</t>
    </rPh>
    <rPh sb="4" eb="5">
      <t>ウミ</t>
    </rPh>
    <phoneticPr fontId="2"/>
  </si>
  <si>
    <t>九曜　里菜</t>
    <rPh sb="0" eb="2">
      <t>クヨウ</t>
    </rPh>
    <rPh sb="3" eb="4">
      <t>サト</t>
    </rPh>
    <rPh sb="4" eb="5">
      <t>ナ</t>
    </rPh>
    <phoneticPr fontId="2"/>
  </si>
  <si>
    <t>加茂</t>
    <rPh sb="0" eb="2">
      <t>カモ</t>
    </rPh>
    <phoneticPr fontId="2"/>
  </si>
  <si>
    <t>太宰　智海</t>
    <rPh sb="0" eb="2">
      <t>ダザイ</t>
    </rPh>
    <rPh sb="3" eb="5">
      <t>トモミ</t>
    </rPh>
    <phoneticPr fontId="2"/>
  </si>
  <si>
    <t>大垣南</t>
    <rPh sb="0" eb="3">
      <t>オオガキミナミ</t>
    </rPh>
    <phoneticPr fontId="2"/>
  </si>
  <si>
    <t>安田　実央</t>
    <rPh sb="0" eb="2">
      <t>ヤスダ</t>
    </rPh>
    <rPh sb="3" eb="5">
      <t>ミオ</t>
    </rPh>
    <phoneticPr fontId="2"/>
  </si>
  <si>
    <t>大垣東</t>
    <rPh sb="0" eb="3">
      <t>オオガキヒガシ</t>
    </rPh>
    <phoneticPr fontId="2"/>
  </si>
  <si>
    <t>横山　優莉</t>
    <rPh sb="0" eb="2">
      <t>ヨコヤマ</t>
    </rPh>
    <rPh sb="3" eb="5">
      <t>ユウリ</t>
    </rPh>
    <phoneticPr fontId="2"/>
  </si>
  <si>
    <t>岐阜北</t>
    <rPh sb="0" eb="3">
      <t>ギフキタ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</si>
  <si>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</si>
  <si>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桒原　　翠</t>
    <rPh sb="0" eb="2">
      <t>クワバラ</t>
    </rPh>
    <rPh sb="4" eb="5">
      <t>スイ</t>
    </rPh>
    <phoneticPr fontId="2"/>
  </si>
  <si>
    <t>井下　裕月</t>
    <rPh sb="0" eb="2">
      <t>イノシタ</t>
    </rPh>
    <rPh sb="3" eb="4">
      <t>ユウ</t>
    </rPh>
    <rPh sb="4" eb="5">
      <t>ツキ</t>
    </rPh>
    <phoneticPr fontId="2"/>
  </si>
  <si>
    <t>令和４年度総合ポイント</t>
    <rPh sb="0" eb="1">
      <t>レイ</t>
    </rPh>
    <rPh sb="1" eb="2">
      <t>ワ</t>
    </rPh>
    <rPh sb="5" eb="7">
      <t>ソウゴウ</t>
    </rPh>
    <phoneticPr fontId="4"/>
  </si>
  <si>
    <t>令和４年度最新順位</t>
    <rPh sb="0" eb="1">
      <t>レイ</t>
    </rPh>
    <rPh sb="1" eb="2">
      <t>ワ</t>
    </rPh>
    <rPh sb="5" eb="7">
      <t>サイシン</t>
    </rPh>
    <rPh sb="7" eb="9">
      <t>ジュンイ</t>
    </rPh>
    <phoneticPr fontId="4"/>
  </si>
  <si>
    <t>令和３年度新ポイント
（１／１）</t>
    <rPh sb="0" eb="1">
      <t>レイ</t>
    </rPh>
    <rPh sb="1" eb="2">
      <t>ワ</t>
    </rPh>
    <rPh sb="3" eb="5">
      <t>ネンド</t>
    </rPh>
    <rPh sb="4" eb="5">
      <t>ガンネン</t>
    </rPh>
    <rPh sb="5" eb="6">
      <t>シン</t>
    </rPh>
    <phoneticPr fontId="4"/>
  </si>
  <si>
    <t>令和４年度ＩＨ予選</t>
    <rPh sb="7" eb="9">
      <t>ヨセン</t>
    </rPh>
    <phoneticPr fontId="4"/>
  </si>
  <si>
    <t>令和４年度新人大会</t>
    <rPh sb="5" eb="7">
      <t>シンジン</t>
    </rPh>
    <rPh sb="7" eb="9">
      <t>タイカイ</t>
    </rPh>
    <phoneticPr fontId="4"/>
  </si>
  <si>
    <t>令和４年度強化練習会</t>
    <rPh sb="5" eb="7">
      <t>キョウカ</t>
    </rPh>
    <rPh sb="7" eb="9">
      <t>レンシュウ</t>
    </rPh>
    <rPh sb="9" eb="10">
      <t>カイ</t>
    </rPh>
    <phoneticPr fontId="4"/>
  </si>
  <si>
    <t>令和４年度全日本JrU18</t>
    <rPh sb="5" eb="8">
      <t>ゼンニホン</t>
    </rPh>
    <phoneticPr fontId="4"/>
  </si>
  <si>
    <t>令和４年度全日本JrU16</t>
    <rPh sb="5" eb="8">
      <t>ゼンニホン</t>
    </rPh>
    <phoneticPr fontId="4"/>
  </si>
  <si>
    <t>令和４年度全日本JrU14</t>
    <rPh sb="5" eb="8">
      <t>ゼンニホン</t>
    </rPh>
    <phoneticPr fontId="4"/>
  </si>
  <si>
    <t>令和４年度岐阜県中学</t>
    <rPh sb="5" eb="8">
      <t>ギフケン</t>
    </rPh>
    <rPh sb="8" eb="10">
      <t>チュウガク</t>
    </rPh>
    <phoneticPr fontId="4"/>
  </si>
  <si>
    <t>令和４年度東海毎日U18</t>
    <rPh sb="5" eb="7">
      <t>トウカイ</t>
    </rPh>
    <rPh sb="7" eb="9">
      <t>マイニチ</t>
    </rPh>
    <phoneticPr fontId="4"/>
  </si>
  <si>
    <t>令和４年度東海毎日U16</t>
    <rPh sb="5" eb="7">
      <t>トウカイ</t>
    </rPh>
    <rPh sb="7" eb="9">
      <t>マイニチ</t>
    </rPh>
    <phoneticPr fontId="4"/>
  </si>
  <si>
    <t>令和４年度最新順位</t>
    <rPh sb="5" eb="7">
      <t>サイシン</t>
    </rPh>
    <rPh sb="7" eb="9">
      <t>ジュンイ</t>
    </rPh>
    <phoneticPr fontId="4"/>
  </si>
  <si>
    <t>令和４年度選抜室内Ｊ</t>
    <phoneticPr fontId="2"/>
  </si>
  <si>
    <t>令和４年度MUFGJU16</t>
    <phoneticPr fontId="2"/>
  </si>
  <si>
    <t>東濃実</t>
    <rPh sb="2" eb="3">
      <t>ジツ</t>
    </rPh>
    <phoneticPr fontId="2"/>
  </si>
  <si>
    <t>木股直太郎</t>
    <rPh sb="2" eb="3">
      <t>ナオ</t>
    </rPh>
    <rPh sb="4" eb="5">
      <t>ロウ</t>
    </rPh>
    <phoneticPr fontId="2"/>
  </si>
  <si>
    <t>木股直太郎</t>
    <rPh sb="4" eb="5">
      <t>ロウ</t>
    </rPh>
    <phoneticPr fontId="2"/>
  </si>
  <si>
    <t>竹中　匠</t>
    <rPh sb="0" eb="2">
      <t>タケナカ</t>
    </rPh>
    <rPh sb="3" eb="4">
      <t>タクミ</t>
    </rPh>
    <phoneticPr fontId="2"/>
  </si>
  <si>
    <t>加藤　樹真</t>
    <rPh sb="0" eb="2">
      <t>カトウ</t>
    </rPh>
    <rPh sb="3" eb="4">
      <t>イツキ</t>
    </rPh>
    <rPh sb="4" eb="5">
      <t>マ</t>
    </rPh>
    <phoneticPr fontId="2"/>
  </si>
  <si>
    <t>矢内　大祐</t>
    <rPh sb="0" eb="2">
      <t>ヤウチ</t>
    </rPh>
    <rPh sb="3" eb="5">
      <t>ダイスケ</t>
    </rPh>
    <phoneticPr fontId="2"/>
  </si>
  <si>
    <t>長田虎汰郎</t>
    <rPh sb="0" eb="2">
      <t>オサダ</t>
    </rPh>
    <rPh sb="2" eb="3">
      <t>トラ</t>
    </rPh>
    <rPh sb="3" eb="4">
      <t>タ</t>
    </rPh>
    <rPh sb="4" eb="5">
      <t>ロウ</t>
    </rPh>
    <phoneticPr fontId="2"/>
  </si>
  <si>
    <t>塩崎　一護</t>
    <rPh sb="0" eb="2">
      <t>シオザキ</t>
    </rPh>
    <rPh sb="3" eb="5">
      <t>イチゴ</t>
    </rPh>
    <phoneticPr fontId="2"/>
  </si>
  <si>
    <t>加藤　佑真</t>
    <rPh sb="0" eb="2">
      <t>カトウ</t>
    </rPh>
    <rPh sb="3" eb="5">
      <t>ユウマ</t>
    </rPh>
    <phoneticPr fontId="2"/>
  </si>
  <si>
    <t>古田　陽暉</t>
    <rPh sb="0" eb="2">
      <t>フルタ</t>
    </rPh>
    <rPh sb="3" eb="4">
      <t>ハル</t>
    </rPh>
    <rPh sb="4" eb="5">
      <t>キ</t>
    </rPh>
    <phoneticPr fontId="2"/>
  </si>
  <si>
    <t>古田　蓮</t>
    <rPh sb="0" eb="2">
      <t>フルタ</t>
    </rPh>
    <rPh sb="3" eb="4">
      <t>レン</t>
    </rPh>
    <phoneticPr fontId="2"/>
  </si>
  <si>
    <t>岐南工</t>
    <rPh sb="0" eb="2">
      <t>ギナン</t>
    </rPh>
    <rPh sb="2" eb="3">
      <t>コウ</t>
    </rPh>
    <phoneticPr fontId="2"/>
  </si>
  <si>
    <t>武田　幸弥</t>
    <rPh sb="0" eb="2">
      <t>タケダ</t>
    </rPh>
    <rPh sb="3" eb="4">
      <t>サチ</t>
    </rPh>
    <rPh sb="4" eb="5">
      <t>ヤ</t>
    </rPh>
    <phoneticPr fontId="2"/>
  </si>
  <si>
    <t>大西　悠斗</t>
    <rPh sb="0" eb="2">
      <t>オオニシ</t>
    </rPh>
    <rPh sb="3" eb="4">
      <t>ユウ</t>
    </rPh>
    <rPh sb="4" eb="5">
      <t>ト</t>
    </rPh>
    <phoneticPr fontId="2"/>
  </si>
  <si>
    <t>安藤　駿佑</t>
    <rPh sb="0" eb="2">
      <t>アンドウ</t>
    </rPh>
    <rPh sb="3" eb="5">
      <t>シュンスケ</t>
    </rPh>
    <phoneticPr fontId="2"/>
  </si>
  <si>
    <t>足立　雄哉</t>
    <rPh sb="0" eb="2">
      <t>アダチ</t>
    </rPh>
    <rPh sb="3" eb="5">
      <t>ユウヤ</t>
    </rPh>
    <phoneticPr fontId="2"/>
  </si>
  <si>
    <t>堀田　寛人</t>
    <rPh sb="0" eb="2">
      <t>ホッタ</t>
    </rPh>
    <rPh sb="3" eb="5">
      <t>ヒロト</t>
    </rPh>
    <phoneticPr fontId="2"/>
  </si>
  <si>
    <t>村山　瑚都</t>
    <rPh sb="0" eb="2">
      <t>ムラヤマ</t>
    </rPh>
    <rPh sb="3" eb="4">
      <t>コ</t>
    </rPh>
    <rPh sb="4" eb="5">
      <t>ト</t>
    </rPh>
    <phoneticPr fontId="2"/>
  </si>
  <si>
    <t>上野　愛依</t>
    <rPh sb="0" eb="2">
      <t>ウエノ</t>
    </rPh>
    <rPh sb="3" eb="4">
      <t>アイ</t>
    </rPh>
    <rPh sb="4" eb="5">
      <t>イ</t>
    </rPh>
    <phoneticPr fontId="2"/>
  </si>
  <si>
    <t>本田　さと</t>
    <rPh sb="0" eb="2">
      <t>ホンダ</t>
    </rPh>
    <phoneticPr fontId="2"/>
  </si>
  <si>
    <t>伊藤　静香</t>
    <rPh sb="0" eb="2">
      <t>イトウ</t>
    </rPh>
    <rPh sb="3" eb="5">
      <t>シズカ</t>
    </rPh>
    <phoneticPr fontId="2"/>
  </si>
  <si>
    <t>堀　みう</t>
    <rPh sb="0" eb="1">
      <t>ホリ</t>
    </rPh>
    <phoneticPr fontId="2"/>
  </si>
  <si>
    <t>宮下野乃子</t>
    <rPh sb="0" eb="2">
      <t>ミヤシタ</t>
    </rPh>
    <rPh sb="2" eb="3">
      <t>ノ</t>
    </rPh>
    <rPh sb="3" eb="4">
      <t>ノ</t>
    </rPh>
    <rPh sb="4" eb="5">
      <t>コ</t>
    </rPh>
    <phoneticPr fontId="2"/>
  </si>
  <si>
    <t>安藤　毬里</t>
    <rPh sb="0" eb="2">
      <t>アンドウ</t>
    </rPh>
    <rPh sb="3" eb="4">
      <t>マリ</t>
    </rPh>
    <rPh sb="4" eb="5">
      <t>サト</t>
    </rPh>
    <phoneticPr fontId="2"/>
  </si>
  <si>
    <t>谷田　万奈</t>
    <rPh sb="0" eb="2">
      <t>タニダ</t>
    </rPh>
    <rPh sb="3" eb="4">
      <t>マン</t>
    </rPh>
    <rPh sb="4" eb="5">
      <t>ナ</t>
    </rPh>
    <phoneticPr fontId="2"/>
  </si>
  <si>
    <t>塩崎　一護</t>
    <rPh sb="0" eb="2">
      <t>シオザキ</t>
    </rPh>
    <rPh sb="3" eb="4">
      <t>イッ</t>
    </rPh>
    <rPh sb="4" eb="5">
      <t>マモル</t>
    </rPh>
    <phoneticPr fontId="2"/>
  </si>
  <si>
    <t>笠井　祐樹</t>
    <rPh sb="0" eb="2">
      <t>カサイ</t>
    </rPh>
    <rPh sb="3" eb="4">
      <t>ユウ</t>
    </rPh>
    <rPh sb="4" eb="5">
      <t>キ</t>
    </rPh>
    <phoneticPr fontId="2"/>
  </si>
  <si>
    <t>赤堀　佑真</t>
    <rPh sb="0" eb="2">
      <t>アカホリ</t>
    </rPh>
    <rPh sb="3" eb="5">
      <t>ユウマ</t>
    </rPh>
    <phoneticPr fontId="2"/>
  </si>
  <si>
    <t>日下部　峻希</t>
    <rPh sb="0" eb="3">
      <t>クサカベ</t>
    </rPh>
    <rPh sb="4" eb="6">
      <t>シュンキ</t>
    </rPh>
    <phoneticPr fontId="2"/>
  </si>
  <si>
    <t>加茂農林</t>
    <rPh sb="0" eb="2">
      <t>カモ</t>
    </rPh>
    <rPh sb="2" eb="4">
      <t>ノウリン</t>
    </rPh>
    <phoneticPr fontId="2"/>
  </si>
  <si>
    <t>松岡　颯志</t>
    <rPh sb="0" eb="2">
      <t>マツオカ</t>
    </rPh>
    <rPh sb="3" eb="5">
      <t>ソウシ</t>
    </rPh>
    <phoneticPr fontId="2"/>
  </si>
  <si>
    <t>可児工業</t>
    <rPh sb="0" eb="4">
      <t>カニコウギョウ</t>
    </rPh>
    <phoneticPr fontId="2"/>
  </si>
  <si>
    <t>水谷　隼人</t>
    <rPh sb="0" eb="2">
      <t>ミズタニ</t>
    </rPh>
    <rPh sb="3" eb="5">
      <t>ハヤト</t>
    </rPh>
    <phoneticPr fontId="2"/>
  </si>
  <si>
    <t>田中　愛美</t>
    <rPh sb="0" eb="2">
      <t>タナカ</t>
    </rPh>
    <rPh sb="3" eb="5">
      <t>マナミ</t>
    </rPh>
    <phoneticPr fontId="2"/>
  </si>
  <si>
    <t>片岡　心菜</t>
    <rPh sb="0" eb="2">
      <t>カタオカ</t>
    </rPh>
    <rPh sb="3" eb="5">
      <t>ココナ</t>
    </rPh>
    <phoneticPr fontId="2"/>
  </si>
  <si>
    <t>鈴木　蒼依</t>
    <rPh sb="0" eb="2">
      <t>スズキ</t>
    </rPh>
    <rPh sb="3" eb="5">
      <t>アオイ</t>
    </rPh>
    <phoneticPr fontId="2"/>
  </si>
  <si>
    <t>酒井　菜帆　</t>
    <rPh sb="0" eb="2">
      <t>サカイ</t>
    </rPh>
    <rPh sb="3" eb="5">
      <t>ナホ</t>
    </rPh>
    <phoneticPr fontId="2"/>
  </si>
  <si>
    <t>工藤　朱音</t>
    <rPh sb="0" eb="2">
      <t>クドウ</t>
    </rPh>
    <rPh sb="3" eb="5">
      <t>アカネ</t>
    </rPh>
    <phoneticPr fontId="2"/>
  </si>
  <si>
    <t>青木　智志</t>
    <rPh sb="0" eb="2">
      <t>アオキ</t>
    </rPh>
    <rPh sb="3" eb="4">
      <t>サトシ</t>
    </rPh>
    <rPh sb="4" eb="5">
      <t>シ</t>
    </rPh>
    <phoneticPr fontId="2"/>
  </si>
  <si>
    <t>中３</t>
    <rPh sb="0" eb="1">
      <t>チュウ</t>
    </rPh>
    <phoneticPr fontId="2"/>
  </si>
  <si>
    <t>村田　佑太</t>
    <rPh sb="0" eb="2">
      <t>ムラタ</t>
    </rPh>
    <rPh sb="3" eb="5">
      <t>ユウタ</t>
    </rPh>
    <phoneticPr fontId="2"/>
  </si>
  <si>
    <t>中3</t>
    <rPh sb="0" eb="1">
      <t>チュウ</t>
    </rPh>
    <phoneticPr fontId="2"/>
  </si>
  <si>
    <t>橋詰　汐優</t>
    <rPh sb="0" eb="2">
      <t>ハシヅメ</t>
    </rPh>
    <rPh sb="3" eb="4">
      <t>シオ</t>
    </rPh>
    <rPh sb="4" eb="5">
      <t>ユウ</t>
    </rPh>
    <phoneticPr fontId="2"/>
  </si>
  <si>
    <t>中1</t>
    <rPh sb="0" eb="1">
      <t>チュウ</t>
    </rPh>
    <phoneticPr fontId="2"/>
  </si>
  <si>
    <t>青山　拓矢</t>
    <rPh sb="0" eb="2">
      <t>アオヤマ</t>
    </rPh>
    <rPh sb="3" eb="5">
      <t>タクヤ</t>
    </rPh>
    <phoneticPr fontId="2"/>
  </si>
  <si>
    <t>山田　稜真</t>
    <rPh sb="0" eb="2">
      <t>ヤマダ</t>
    </rPh>
    <rPh sb="3" eb="5">
      <t>リョウマ</t>
    </rPh>
    <phoneticPr fontId="2"/>
  </si>
  <si>
    <t>今井　力輝</t>
    <rPh sb="0" eb="2">
      <t>イマイ</t>
    </rPh>
    <rPh sb="3" eb="4">
      <t>リキ</t>
    </rPh>
    <rPh sb="4" eb="5">
      <t>キ</t>
    </rPh>
    <phoneticPr fontId="2"/>
  </si>
  <si>
    <t>中2</t>
    <rPh sb="0" eb="1">
      <t>チュウ</t>
    </rPh>
    <phoneticPr fontId="2"/>
  </si>
  <si>
    <t>山口　雄大</t>
    <rPh sb="0" eb="2">
      <t>ヤマグチ</t>
    </rPh>
    <rPh sb="3" eb="5">
      <t>ユウダイ</t>
    </rPh>
    <phoneticPr fontId="2"/>
  </si>
  <si>
    <t>橋詰　拡輝</t>
    <rPh sb="0" eb="2">
      <t>ハシヅメ</t>
    </rPh>
    <rPh sb="3" eb="4">
      <t>ヒロム</t>
    </rPh>
    <rPh sb="4" eb="5">
      <t>キ</t>
    </rPh>
    <phoneticPr fontId="2"/>
  </si>
  <si>
    <t>山田　舞子</t>
    <rPh sb="0" eb="2">
      <t>ヤマダ</t>
    </rPh>
    <rPh sb="3" eb="5">
      <t>マイコ</t>
    </rPh>
    <phoneticPr fontId="2"/>
  </si>
  <si>
    <t>木村　心優</t>
    <rPh sb="0" eb="2">
      <t>キムラ</t>
    </rPh>
    <rPh sb="3" eb="4">
      <t>ココロ</t>
    </rPh>
    <rPh sb="4" eb="5">
      <t>ヤサ</t>
    </rPh>
    <phoneticPr fontId="2"/>
  </si>
  <si>
    <t>山谷　莉子</t>
    <rPh sb="0" eb="2">
      <t>ヤマタニ</t>
    </rPh>
    <rPh sb="3" eb="5">
      <t>リコ</t>
    </rPh>
    <phoneticPr fontId="2"/>
  </si>
  <si>
    <t>池俣　知佳</t>
    <rPh sb="0" eb="1">
      <t>イケ</t>
    </rPh>
    <rPh sb="1" eb="2">
      <t>マタ</t>
    </rPh>
    <rPh sb="3" eb="5">
      <t>チカ</t>
    </rPh>
    <phoneticPr fontId="2"/>
  </si>
  <si>
    <t>大宮　さつき</t>
    <phoneticPr fontId="2"/>
  </si>
  <si>
    <t>山下　恵麻</t>
    <rPh sb="0" eb="2">
      <t>ヤマシタ</t>
    </rPh>
    <rPh sb="3" eb="4">
      <t>エ</t>
    </rPh>
    <rPh sb="4" eb="5">
      <t>マ</t>
    </rPh>
    <phoneticPr fontId="2"/>
  </si>
  <si>
    <t>伊藤　布美香</t>
    <rPh sb="0" eb="2">
      <t>イトウ</t>
    </rPh>
    <rPh sb="3" eb="4">
      <t>ヌノ</t>
    </rPh>
    <rPh sb="4" eb="5">
      <t>ミ</t>
    </rPh>
    <rPh sb="5" eb="6">
      <t>カ</t>
    </rPh>
    <phoneticPr fontId="2"/>
  </si>
  <si>
    <t>深尾　友里</t>
    <rPh sb="3" eb="5">
      <t>ユリ</t>
    </rPh>
    <phoneticPr fontId="2"/>
  </si>
  <si>
    <t>小瀬喜代治</t>
    <rPh sb="0" eb="2">
      <t>オゼ</t>
    </rPh>
    <rPh sb="2" eb="3">
      <t>キ</t>
    </rPh>
    <rPh sb="3" eb="4">
      <t>ヨ</t>
    </rPh>
    <rPh sb="4" eb="5">
      <t>オサム</t>
    </rPh>
    <phoneticPr fontId="2"/>
  </si>
  <si>
    <t>大畑絢之介</t>
    <rPh sb="0" eb="2">
      <t>オオハタ</t>
    </rPh>
    <rPh sb="2" eb="3">
      <t>アヤ</t>
    </rPh>
    <phoneticPr fontId="2"/>
  </si>
  <si>
    <t>武藤　三樹</t>
    <rPh sb="0" eb="2">
      <t>ムトウ</t>
    </rPh>
    <rPh sb="3" eb="4">
      <t>サン</t>
    </rPh>
    <rPh sb="4" eb="5">
      <t>キ</t>
    </rPh>
    <phoneticPr fontId="2"/>
  </si>
  <si>
    <t>武藤　祐樹</t>
    <rPh sb="0" eb="2">
      <t>ムトウ</t>
    </rPh>
    <rPh sb="3" eb="4">
      <t>ユウ</t>
    </rPh>
    <phoneticPr fontId="2"/>
  </si>
  <si>
    <t>草分　陽登</t>
    <rPh sb="0" eb="2">
      <t>クサワ</t>
    </rPh>
    <rPh sb="3" eb="5">
      <t>ハルト</t>
    </rPh>
    <phoneticPr fontId="2"/>
  </si>
  <si>
    <t>柘植　奏人</t>
    <rPh sb="0" eb="2">
      <t>ツゲ</t>
    </rPh>
    <rPh sb="3" eb="4">
      <t>ソウ</t>
    </rPh>
    <rPh sb="4" eb="5">
      <t>ヒト</t>
    </rPh>
    <phoneticPr fontId="2"/>
  </si>
  <si>
    <t>澤田　澪</t>
    <rPh sb="0" eb="2">
      <t>サワダ</t>
    </rPh>
    <rPh sb="3" eb="4">
      <t>ミオ</t>
    </rPh>
    <phoneticPr fontId="2"/>
  </si>
  <si>
    <t>簑島利来人</t>
    <rPh sb="0" eb="2">
      <t>ミノシマ</t>
    </rPh>
    <rPh sb="2" eb="3">
      <t>リ</t>
    </rPh>
    <rPh sb="3" eb="4">
      <t>キ</t>
    </rPh>
    <rPh sb="4" eb="5">
      <t>ヒト</t>
    </rPh>
    <phoneticPr fontId="2"/>
  </si>
  <si>
    <t>亀川　蒼空</t>
    <rPh sb="0" eb="2">
      <t>カメカワ</t>
    </rPh>
    <rPh sb="3" eb="4">
      <t>アオ</t>
    </rPh>
    <rPh sb="4" eb="5">
      <t>ソラ</t>
    </rPh>
    <phoneticPr fontId="2"/>
  </si>
  <si>
    <t>小松　怜愛</t>
    <rPh sb="0" eb="2">
      <t>コマツ</t>
    </rPh>
    <rPh sb="3" eb="4">
      <t>レイ</t>
    </rPh>
    <rPh sb="4" eb="5">
      <t>アイ</t>
    </rPh>
    <phoneticPr fontId="2"/>
  </si>
  <si>
    <t>尾下　咲愛</t>
    <rPh sb="0" eb="2">
      <t>オシタ</t>
    </rPh>
    <rPh sb="3" eb="4">
      <t>サ</t>
    </rPh>
    <rPh sb="4" eb="5">
      <t>アイ</t>
    </rPh>
    <phoneticPr fontId="2"/>
  </si>
  <si>
    <t>中田　乃愛</t>
    <rPh sb="0" eb="2">
      <t>ナカタ</t>
    </rPh>
    <rPh sb="3" eb="4">
      <t>ノ</t>
    </rPh>
    <rPh sb="4" eb="5">
      <t>アイ</t>
    </rPh>
    <phoneticPr fontId="2"/>
  </si>
  <si>
    <t>鷲見　莉央</t>
    <rPh sb="0" eb="2">
      <t>スミ</t>
    </rPh>
    <rPh sb="3" eb="5">
      <t>リオ</t>
    </rPh>
    <phoneticPr fontId="2"/>
  </si>
  <si>
    <t>細川晴衣名</t>
    <rPh sb="0" eb="2">
      <t>ホソカワ</t>
    </rPh>
    <rPh sb="2" eb="3">
      <t>ハ</t>
    </rPh>
    <rPh sb="3" eb="4">
      <t>イ</t>
    </rPh>
    <rPh sb="4" eb="5">
      <t>ナ</t>
    </rPh>
    <phoneticPr fontId="2"/>
  </si>
  <si>
    <t>山田　まや</t>
    <rPh sb="0" eb="2">
      <t>ヤマダ</t>
    </rPh>
    <phoneticPr fontId="2"/>
  </si>
  <si>
    <t>市川　夢菜</t>
    <rPh sb="0" eb="2">
      <t>イチカワ</t>
    </rPh>
    <rPh sb="3" eb="5">
      <t>ユメナ</t>
    </rPh>
    <phoneticPr fontId="2"/>
  </si>
  <si>
    <t>熊谷　栄輝</t>
    <rPh sb="0" eb="2">
      <t>クマガイ</t>
    </rPh>
    <rPh sb="3" eb="4">
      <t>エイ</t>
    </rPh>
    <rPh sb="4" eb="5">
      <t>キ</t>
    </rPh>
    <phoneticPr fontId="2"/>
  </si>
  <si>
    <t>可児工</t>
    <rPh sb="0" eb="3">
      <t>カニコウ</t>
    </rPh>
    <phoneticPr fontId="2"/>
  </si>
  <si>
    <t>山村　恵史</t>
    <rPh sb="0" eb="2">
      <t>ヤマムラ</t>
    </rPh>
    <rPh sb="3" eb="4">
      <t>ケイ</t>
    </rPh>
    <rPh sb="4" eb="5">
      <t>シ</t>
    </rPh>
    <phoneticPr fontId="2"/>
  </si>
  <si>
    <t>白橋　永晟</t>
    <rPh sb="0" eb="2">
      <t>シラハシ</t>
    </rPh>
    <rPh sb="3" eb="4">
      <t>エイ</t>
    </rPh>
    <rPh sb="4" eb="5">
      <t>アキラ</t>
    </rPh>
    <phoneticPr fontId="2"/>
  </si>
  <si>
    <t>五十嵐　煉</t>
    <rPh sb="0" eb="3">
      <t>イガラシ</t>
    </rPh>
    <rPh sb="4" eb="5">
      <t>レン</t>
    </rPh>
    <phoneticPr fontId="2"/>
  </si>
  <si>
    <t>石井　佑弥</t>
    <rPh sb="0" eb="2">
      <t>イシイ</t>
    </rPh>
    <rPh sb="3" eb="4">
      <t>ユウ</t>
    </rPh>
    <rPh sb="4" eb="5">
      <t>ヤ</t>
    </rPh>
    <phoneticPr fontId="2"/>
  </si>
  <si>
    <t>田中　つばさ</t>
    <rPh sb="0" eb="2">
      <t>タナカ</t>
    </rPh>
    <phoneticPr fontId="2"/>
  </si>
  <si>
    <t>藤田　華歌</t>
    <rPh sb="0" eb="2">
      <t>フジタ</t>
    </rPh>
    <rPh sb="3" eb="4">
      <t>ハナ</t>
    </rPh>
    <rPh sb="4" eb="5">
      <t>ウタ</t>
    </rPh>
    <phoneticPr fontId="2"/>
  </si>
  <si>
    <t>荒川　絢音</t>
    <rPh sb="0" eb="2">
      <t>アラカワ</t>
    </rPh>
    <rPh sb="3" eb="4">
      <t>アヤ</t>
    </rPh>
    <rPh sb="4" eb="5">
      <t>オト</t>
    </rPh>
    <phoneticPr fontId="2"/>
  </si>
  <si>
    <t>和田　日香</t>
    <rPh sb="0" eb="2">
      <t>ワダ</t>
    </rPh>
    <rPh sb="3" eb="4">
      <t>ヒ</t>
    </rPh>
    <rPh sb="4" eb="5">
      <t>カ</t>
    </rPh>
    <phoneticPr fontId="2"/>
  </si>
  <si>
    <t>中村　朱里</t>
    <rPh sb="0" eb="2">
      <t>ナカムラ</t>
    </rPh>
    <rPh sb="3" eb="5">
      <t>アカリ</t>
    </rPh>
    <phoneticPr fontId="2"/>
  </si>
  <si>
    <t>浦沢　さくら</t>
    <rPh sb="0" eb="2">
      <t>ウラザワ</t>
    </rPh>
    <phoneticPr fontId="2"/>
  </si>
  <si>
    <t>木村　奏太</t>
    <rPh sb="0" eb="2">
      <t>キムラ</t>
    </rPh>
    <rPh sb="3" eb="5">
      <t>ソウタ</t>
    </rPh>
    <phoneticPr fontId="2"/>
  </si>
  <si>
    <t>HIDE TA</t>
  </si>
  <si>
    <t>HIDE TA</t>
    <phoneticPr fontId="2"/>
  </si>
  <si>
    <t>関スポーツ塾</t>
    <rPh sb="0" eb="1">
      <t>セキ</t>
    </rPh>
    <rPh sb="5" eb="6">
      <t>ジュク</t>
    </rPh>
    <phoneticPr fontId="2"/>
  </si>
  <si>
    <t>TEAM YONEZAWA 岐阜</t>
    <rPh sb="14" eb="16">
      <t>ギフ</t>
    </rPh>
    <phoneticPr fontId="2"/>
  </si>
  <si>
    <t>テニスラウンジ</t>
    <phoneticPr fontId="2"/>
  </si>
  <si>
    <t>岐阜西TC</t>
    <rPh sb="0" eb="3">
      <t>ギフニシ</t>
    </rPh>
    <phoneticPr fontId="2"/>
  </si>
  <si>
    <t>八幡中</t>
    <rPh sb="0" eb="2">
      <t>ハチマン</t>
    </rPh>
    <rPh sb="2" eb="3">
      <t>チュウ</t>
    </rPh>
    <phoneticPr fontId="2"/>
  </si>
  <si>
    <t>岐阜ITC</t>
    <phoneticPr fontId="2"/>
  </si>
  <si>
    <t>恵那峡TC</t>
    <rPh sb="0" eb="3">
      <t>エナキョウ</t>
    </rPh>
    <phoneticPr fontId="2"/>
  </si>
  <si>
    <t>岐阜ITC</t>
    <rPh sb="0" eb="2">
      <t>ギフ</t>
    </rPh>
    <phoneticPr fontId="2"/>
  </si>
  <si>
    <t>WiM岐阜</t>
    <rPh sb="3" eb="5">
      <t>ギフ</t>
    </rPh>
    <phoneticPr fontId="2"/>
  </si>
  <si>
    <t>八幡中</t>
    <rPh sb="0" eb="3">
      <t>ハチマンチュウ</t>
    </rPh>
    <phoneticPr fontId="2"/>
  </si>
  <si>
    <t>三輪中</t>
    <rPh sb="0" eb="3">
      <t>ミワチュウ</t>
    </rPh>
    <phoneticPr fontId="2"/>
  </si>
  <si>
    <t>岐阜聖徳付属中</t>
    <rPh sb="0" eb="2">
      <t>ギフ</t>
    </rPh>
    <rPh sb="2" eb="4">
      <t>ショウトク</t>
    </rPh>
    <rPh sb="4" eb="6">
      <t>フゾク</t>
    </rPh>
    <rPh sb="6" eb="7">
      <t>チュウ</t>
    </rPh>
    <phoneticPr fontId="2"/>
  </si>
  <si>
    <t>関スポーツ塾T</t>
    <rPh sb="0" eb="1">
      <t>セキ</t>
    </rPh>
    <rPh sb="5" eb="6">
      <t>ジュク</t>
    </rPh>
    <phoneticPr fontId="2"/>
  </si>
  <si>
    <t>フェスタTC</t>
    <phoneticPr fontId="2"/>
  </si>
  <si>
    <t>長森中</t>
    <rPh sb="0" eb="3">
      <t>ナガモリチュウ</t>
    </rPh>
    <phoneticPr fontId="2"/>
  </si>
  <si>
    <t>長森中</t>
    <rPh sb="0" eb="2">
      <t>ナガモリ</t>
    </rPh>
    <rPh sb="2" eb="3">
      <t>チュウ</t>
    </rPh>
    <phoneticPr fontId="2"/>
  </si>
  <si>
    <t>TA-NOBU</t>
  </si>
  <si>
    <t>TA-NOBU</t>
    <phoneticPr fontId="2"/>
  </si>
  <si>
    <t>横山　凜帆</t>
    <rPh sb="0" eb="2">
      <t>ヨコヤマ</t>
    </rPh>
    <rPh sb="3" eb="4">
      <t>リン</t>
    </rPh>
    <rPh sb="4" eb="5">
      <t>ホ</t>
    </rPh>
    <phoneticPr fontId="2"/>
  </si>
  <si>
    <t>田口　心優</t>
    <rPh sb="0" eb="2">
      <t>タグチ</t>
    </rPh>
    <rPh sb="3" eb="4">
      <t>ココロ</t>
    </rPh>
    <rPh sb="4" eb="5">
      <t>ヤサ</t>
    </rPh>
    <phoneticPr fontId="2"/>
  </si>
  <si>
    <t>長屋　丈大</t>
    <rPh sb="0" eb="2">
      <t>ナガヤ</t>
    </rPh>
    <rPh sb="3" eb="5">
      <t>ジョウダイ</t>
    </rPh>
    <phoneticPr fontId="2"/>
  </si>
  <si>
    <t>帝京大可児</t>
    <rPh sb="0" eb="5">
      <t>テイキョウダイカニ</t>
    </rPh>
    <phoneticPr fontId="2"/>
  </si>
  <si>
    <t>山中　柚希</t>
    <rPh sb="0" eb="2">
      <t>ヤマナカ</t>
    </rPh>
    <rPh sb="3" eb="4">
      <t>ユズ</t>
    </rPh>
    <rPh sb="4" eb="5">
      <t>キ</t>
    </rPh>
    <phoneticPr fontId="2"/>
  </si>
  <si>
    <t>各務原西</t>
    <rPh sb="3" eb="4">
      <t>ニシ</t>
    </rPh>
    <phoneticPr fontId="2"/>
  </si>
  <si>
    <t>佐橋　柚香</t>
    <rPh sb="0" eb="2">
      <t>サハシ</t>
    </rPh>
    <rPh sb="3" eb="4">
      <t>ユズ</t>
    </rPh>
    <rPh sb="4" eb="5">
      <t>カオ</t>
    </rPh>
    <phoneticPr fontId="2"/>
  </si>
  <si>
    <t>加藤　桜月</t>
    <rPh sb="0" eb="2">
      <t>カトウ</t>
    </rPh>
    <rPh sb="3" eb="4">
      <t>サクラ</t>
    </rPh>
    <rPh sb="4" eb="5">
      <t>ツキ</t>
    </rPh>
    <phoneticPr fontId="2"/>
  </si>
  <si>
    <t>堀田　真央</t>
    <rPh sb="0" eb="2">
      <t>ホッタ</t>
    </rPh>
    <rPh sb="3" eb="5">
      <t>マオ</t>
    </rPh>
    <phoneticPr fontId="2"/>
  </si>
  <si>
    <t>岡﨑　菜華</t>
    <rPh sb="0" eb="1">
      <t>オカ</t>
    </rPh>
    <rPh sb="1" eb="2">
      <t>ザキ</t>
    </rPh>
    <rPh sb="3" eb="4">
      <t>ナ</t>
    </rPh>
    <rPh sb="4" eb="5">
      <t>ハナ</t>
    </rPh>
    <phoneticPr fontId="2"/>
  </si>
  <si>
    <t>多和田　愛杜</t>
    <rPh sb="0" eb="3">
      <t>タワダ</t>
    </rPh>
    <rPh sb="4" eb="5">
      <t>アイ</t>
    </rPh>
    <rPh sb="5" eb="6">
      <t>モリ</t>
    </rPh>
    <phoneticPr fontId="2"/>
  </si>
  <si>
    <t>岐阜工</t>
    <rPh sb="0" eb="3">
      <t>ギフコウ</t>
    </rPh>
    <phoneticPr fontId="2"/>
  </si>
  <si>
    <t>藤原　永王</t>
    <rPh sb="0" eb="2">
      <t>フジワラ</t>
    </rPh>
    <rPh sb="3" eb="4">
      <t>エイ</t>
    </rPh>
    <rPh sb="4" eb="5">
      <t>オウ</t>
    </rPh>
    <phoneticPr fontId="2"/>
  </si>
  <si>
    <t>大西　崚央</t>
    <rPh sb="0" eb="2">
      <t>オオニシ</t>
    </rPh>
    <rPh sb="3" eb="4">
      <t>リョウ</t>
    </rPh>
    <rPh sb="4" eb="5">
      <t>オウ</t>
    </rPh>
    <phoneticPr fontId="2"/>
  </si>
  <si>
    <t>岐阜東</t>
    <rPh sb="0" eb="3">
      <t>ギフヒガシ</t>
    </rPh>
    <phoneticPr fontId="2"/>
  </si>
  <si>
    <t>浜崎　侑弥</t>
    <rPh sb="0" eb="2">
      <t>ハマザキ</t>
    </rPh>
    <rPh sb="3" eb="5">
      <t>ユウヤ</t>
    </rPh>
    <phoneticPr fontId="2"/>
  </si>
  <si>
    <t>山崎正二朗</t>
    <rPh sb="0" eb="2">
      <t>ヤマザキ</t>
    </rPh>
    <rPh sb="2" eb="4">
      <t>ショウジ</t>
    </rPh>
    <rPh sb="4" eb="5">
      <t>ロウ</t>
    </rPh>
    <phoneticPr fontId="2"/>
  </si>
  <si>
    <t>江口　晴</t>
    <rPh sb="0" eb="2">
      <t>エグチ</t>
    </rPh>
    <rPh sb="3" eb="4">
      <t>ハレ</t>
    </rPh>
    <phoneticPr fontId="2"/>
  </si>
  <si>
    <t>岐阜城北</t>
    <rPh sb="0" eb="4">
      <t>ギフジョウホク</t>
    </rPh>
    <phoneticPr fontId="2"/>
  </si>
  <si>
    <t>藤田　夏遙</t>
    <rPh sb="0" eb="2">
      <t>フジタ</t>
    </rPh>
    <rPh sb="3" eb="4">
      <t>ナツ</t>
    </rPh>
    <rPh sb="4" eb="5">
      <t>ハル</t>
    </rPh>
    <phoneticPr fontId="2"/>
  </si>
  <si>
    <t>江川　日菜</t>
    <rPh sb="0" eb="2">
      <t>エガワ</t>
    </rPh>
    <rPh sb="3" eb="5">
      <t>ヒナ</t>
    </rPh>
    <phoneticPr fontId="2"/>
  </si>
  <si>
    <t>青木　奈菜</t>
    <rPh sb="0" eb="2">
      <t>アオキ</t>
    </rPh>
    <rPh sb="3" eb="5">
      <t>ナナ</t>
    </rPh>
    <phoneticPr fontId="2"/>
  </si>
  <si>
    <t>杉山莉央奈</t>
    <rPh sb="0" eb="2">
      <t>スギヤマ</t>
    </rPh>
    <rPh sb="2" eb="3">
      <t>リ</t>
    </rPh>
    <rPh sb="3" eb="4">
      <t>オウ</t>
    </rPh>
    <rPh sb="4" eb="5">
      <t>ナ</t>
    </rPh>
    <phoneticPr fontId="2"/>
  </si>
  <si>
    <t>鈴木　蒼依</t>
    <rPh sb="0" eb="2">
      <t>スズキ</t>
    </rPh>
    <rPh sb="3" eb="4">
      <t>アオ</t>
    </rPh>
    <rPh sb="4" eb="5">
      <t>イ</t>
    </rPh>
    <phoneticPr fontId="2"/>
  </si>
  <si>
    <t>山田　紅葉</t>
    <rPh sb="0" eb="2">
      <t>ヤマダ</t>
    </rPh>
    <rPh sb="3" eb="5">
      <t>モミジ</t>
    </rPh>
    <phoneticPr fontId="2"/>
  </si>
  <si>
    <t>古田　暖乃</t>
    <rPh sb="0" eb="2">
      <t>フルタ</t>
    </rPh>
    <rPh sb="3" eb="4">
      <t>アタタ</t>
    </rPh>
    <rPh sb="4" eb="5">
      <t>ノ</t>
    </rPh>
    <phoneticPr fontId="2"/>
  </si>
  <si>
    <t>土本　萌絵</t>
    <rPh sb="0" eb="2">
      <t>ツチモト</t>
    </rPh>
    <rPh sb="3" eb="4">
      <t>モエ</t>
    </rPh>
    <rPh sb="4" eb="5">
      <t>エ</t>
    </rPh>
    <phoneticPr fontId="2"/>
  </si>
  <si>
    <t>片岡　心菜</t>
    <rPh sb="0" eb="2">
      <t>カタオカ</t>
    </rPh>
    <rPh sb="3" eb="4">
      <t>ココロ</t>
    </rPh>
    <rPh sb="4" eb="5">
      <t>ナ</t>
    </rPh>
    <phoneticPr fontId="2"/>
  </si>
  <si>
    <t>廣瀬菜々音</t>
    <rPh sb="0" eb="2">
      <t>ヒロセ</t>
    </rPh>
    <rPh sb="2" eb="3">
      <t>サイ</t>
    </rPh>
    <rPh sb="4" eb="5">
      <t>オン</t>
    </rPh>
    <phoneticPr fontId="2"/>
  </si>
  <si>
    <t>加藤　来望</t>
    <rPh sb="0" eb="2">
      <t>カトウ</t>
    </rPh>
    <rPh sb="3" eb="5">
      <t>キノゾミ</t>
    </rPh>
    <phoneticPr fontId="2"/>
  </si>
  <si>
    <t>金ヶ江絢菜</t>
    <rPh sb="0" eb="3">
      <t>カネガエ</t>
    </rPh>
    <rPh sb="3" eb="5">
      <t>アヤナ</t>
    </rPh>
    <phoneticPr fontId="2"/>
  </si>
  <si>
    <t>石間　美有</t>
    <rPh sb="0" eb="2">
      <t>イシマ</t>
    </rPh>
    <rPh sb="3" eb="4">
      <t>ミ</t>
    </rPh>
    <rPh sb="4" eb="5">
      <t>タモツ</t>
    </rPh>
    <phoneticPr fontId="2"/>
  </si>
  <si>
    <t>福手ももこ</t>
    <rPh sb="0" eb="2">
      <t>フクテ</t>
    </rPh>
    <phoneticPr fontId="2"/>
  </si>
  <si>
    <t>梅田　　陽</t>
    <rPh sb="0" eb="2">
      <t>ウメダ</t>
    </rPh>
    <rPh sb="4" eb="5">
      <t>ハル</t>
    </rPh>
    <phoneticPr fontId="2"/>
  </si>
  <si>
    <t>林　　亜梨左</t>
    <rPh sb="3" eb="4">
      <t>ア</t>
    </rPh>
    <rPh sb="4" eb="5">
      <t>ナシ</t>
    </rPh>
    <rPh sb="5" eb="6">
      <t>ヒダリ</t>
    </rPh>
    <phoneticPr fontId="2"/>
  </si>
  <si>
    <t>加野　詩織</t>
    <rPh sb="0" eb="2">
      <t>カノ</t>
    </rPh>
    <rPh sb="3" eb="5">
      <t>シオリ</t>
    </rPh>
    <phoneticPr fontId="2"/>
  </si>
  <si>
    <t>高木純愛梨</t>
    <rPh sb="0" eb="2">
      <t>タカギ</t>
    </rPh>
    <rPh sb="2" eb="3">
      <t>ジュン</t>
    </rPh>
    <rPh sb="3" eb="4">
      <t>アイ</t>
    </rPh>
    <rPh sb="4" eb="5">
      <t>ナシ</t>
    </rPh>
    <phoneticPr fontId="2"/>
  </si>
  <si>
    <t>堀　　千陽</t>
    <rPh sb="0" eb="1">
      <t>ホリ</t>
    </rPh>
    <rPh sb="3" eb="4">
      <t>セン</t>
    </rPh>
    <rPh sb="4" eb="5">
      <t>ハル</t>
    </rPh>
    <phoneticPr fontId="2"/>
  </si>
  <si>
    <t>岡部　芹耶</t>
    <rPh sb="0" eb="2">
      <t>オカベ</t>
    </rPh>
    <rPh sb="3" eb="4">
      <t>セリ</t>
    </rPh>
    <rPh sb="4" eb="5">
      <t>ヤ</t>
    </rPh>
    <phoneticPr fontId="2"/>
  </si>
  <si>
    <t>各務原</t>
    <rPh sb="0" eb="3">
      <t>カガミハラ</t>
    </rPh>
    <phoneticPr fontId="2"/>
  </si>
  <si>
    <t>奥村菜々星</t>
    <rPh sb="0" eb="2">
      <t>オクムラ</t>
    </rPh>
    <rPh sb="2" eb="5">
      <t>ナナセ</t>
    </rPh>
    <phoneticPr fontId="2"/>
  </si>
  <si>
    <t>澤田　亮覇</t>
    <rPh sb="0" eb="2">
      <t>サワダ</t>
    </rPh>
    <rPh sb="3" eb="4">
      <t>リョウ</t>
    </rPh>
    <rPh sb="4" eb="5">
      <t>ハ</t>
    </rPh>
    <phoneticPr fontId="2"/>
  </si>
  <si>
    <t>坪井　友哉</t>
    <rPh sb="0" eb="2">
      <t>ツボイ</t>
    </rPh>
    <rPh sb="3" eb="5">
      <t>ユウヤ</t>
    </rPh>
    <phoneticPr fontId="2"/>
  </si>
  <si>
    <t>早川　僚真</t>
    <rPh sb="0" eb="2">
      <t>ハヤカワ</t>
    </rPh>
    <rPh sb="3" eb="4">
      <t>リョウ</t>
    </rPh>
    <rPh sb="4" eb="5">
      <t>マ</t>
    </rPh>
    <phoneticPr fontId="2"/>
  </si>
  <si>
    <t>三品　遥輝</t>
    <rPh sb="0" eb="2">
      <t>ミシナ</t>
    </rPh>
    <rPh sb="3" eb="5">
      <t>ハルキ</t>
    </rPh>
    <phoneticPr fontId="2"/>
  </si>
  <si>
    <t>後藤　悠汰</t>
    <rPh sb="0" eb="2">
      <t>ゴトウ</t>
    </rPh>
    <rPh sb="3" eb="5">
      <t>ユウタ</t>
    </rPh>
    <phoneticPr fontId="2"/>
  </si>
  <si>
    <t>高須　　煌</t>
    <rPh sb="0" eb="2">
      <t>タカス</t>
    </rPh>
    <rPh sb="4" eb="5">
      <t>キラ</t>
    </rPh>
    <phoneticPr fontId="2"/>
  </si>
  <si>
    <t>村田　瑞樹</t>
    <rPh sb="0" eb="2">
      <t>ムラタ</t>
    </rPh>
    <rPh sb="3" eb="4">
      <t>ミズ</t>
    </rPh>
    <rPh sb="4" eb="5">
      <t>キ</t>
    </rPh>
    <phoneticPr fontId="2"/>
  </si>
  <si>
    <t>鈴木　　啓太</t>
    <rPh sb="4" eb="6">
      <t>ケイタ</t>
    </rPh>
    <phoneticPr fontId="2"/>
  </si>
  <si>
    <t>林　　大和</t>
    <rPh sb="3" eb="5">
      <t>ヤマト</t>
    </rPh>
    <phoneticPr fontId="2"/>
  </si>
  <si>
    <t>小栗　彰太</t>
    <rPh sb="0" eb="2">
      <t>オグリ</t>
    </rPh>
    <rPh sb="3" eb="5">
      <t>ショウタ</t>
    </rPh>
    <phoneticPr fontId="2"/>
  </si>
  <si>
    <t>尾関日乃佑</t>
    <rPh sb="0" eb="2">
      <t>オゼキ</t>
    </rPh>
    <rPh sb="2" eb="3">
      <t>ヒ</t>
    </rPh>
    <rPh sb="3" eb="4">
      <t>ノ</t>
    </rPh>
    <rPh sb="4" eb="5">
      <t>ユウ</t>
    </rPh>
    <phoneticPr fontId="2"/>
  </si>
  <si>
    <t>後藤　敦朗</t>
    <rPh sb="3" eb="5">
      <t>アツロウ</t>
    </rPh>
    <phoneticPr fontId="2"/>
  </si>
  <si>
    <t>笠井　祐樹</t>
    <rPh sb="0" eb="2">
      <t>カサイ</t>
    </rPh>
    <rPh sb="3" eb="5">
      <t>ユウキ</t>
    </rPh>
    <phoneticPr fontId="2"/>
  </si>
  <si>
    <t>加藤　静真</t>
    <rPh sb="0" eb="2">
      <t>カトウ</t>
    </rPh>
    <rPh sb="3" eb="4">
      <t>シズカ</t>
    </rPh>
    <rPh sb="4" eb="5">
      <t>マコト</t>
    </rPh>
    <phoneticPr fontId="2"/>
  </si>
  <si>
    <t>浜崎　侑弥</t>
    <rPh sb="0" eb="2">
      <t>ハマサキ</t>
    </rPh>
    <rPh sb="3" eb="5">
      <t>ユウヤ</t>
    </rPh>
    <phoneticPr fontId="2"/>
  </si>
  <si>
    <t>令和４年度ポイントランキング表（女子シングルス）　R4/10/10現在</t>
    <rPh sb="0" eb="1">
      <t>レイ</t>
    </rPh>
    <rPh sb="1" eb="2">
      <t>ワ</t>
    </rPh>
    <rPh sb="16" eb="18">
      <t>ジョシ</t>
    </rPh>
    <phoneticPr fontId="4"/>
  </si>
  <si>
    <t>令和４年度ポイントランキング表（男子シングルス）　R4/10/10現在</t>
    <rPh sb="0" eb="1">
      <t>レイ</t>
    </rPh>
    <rPh sb="7" eb="9">
      <t>ダンシ</t>
    </rPh>
    <phoneticPr fontId="4"/>
  </si>
  <si>
    <t>上原　綺里</t>
    <rPh sb="0" eb="2">
      <t>ウエハラ</t>
    </rPh>
    <rPh sb="3" eb="4">
      <t>アヤ</t>
    </rPh>
    <rPh sb="4" eb="5">
      <t>サト</t>
    </rPh>
    <phoneticPr fontId="2"/>
  </si>
  <si>
    <t>山田　莉子</t>
    <rPh sb="0" eb="2">
      <t>ヤマダ</t>
    </rPh>
    <rPh sb="3" eb="5">
      <t>リコ</t>
    </rPh>
    <phoneticPr fontId="2"/>
  </si>
  <si>
    <t>田牧　里渉</t>
    <rPh sb="0" eb="1">
      <t>タ</t>
    </rPh>
    <rPh sb="1" eb="2">
      <t>マキ</t>
    </rPh>
    <rPh sb="3" eb="4">
      <t>サト</t>
    </rPh>
    <rPh sb="4" eb="5">
      <t>ワタル</t>
    </rPh>
    <phoneticPr fontId="2"/>
  </si>
  <si>
    <t>加藤　樹真</t>
    <phoneticPr fontId="2"/>
  </si>
  <si>
    <t>續木優太朗</t>
    <rPh sb="0" eb="1">
      <t>ツヅキ</t>
    </rPh>
    <rPh sb="1" eb="2">
      <t>キ</t>
    </rPh>
    <rPh sb="2" eb="5">
      <t>ユウタロウ</t>
    </rPh>
    <phoneticPr fontId="2"/>
  </si>
  <si>
    <t>平光　更彩</t>
  </si>
  <si>
    <t>岐阜北</t>
  </si>
  <si>
    <t>吉村　知優</t>
  </si>
  <si>
    <t>可児</t>
  </si>
  <si>
    <t>堀　　みう</t>
  </si>
  <si>
    <t>大垣北</t>
  </si>
  <si>
    <t>令和４年度ポイントランキング表（男子ダブルス）　R4/9/23現在</t>
    <rPh sb="0" eb="1">
      <t>レイ</t>
    </rPh>
    <rPh sb="1" eb="2">
      <t>ワ</t>
    </rPh>
    <rPh sb="16" eb="18">
      <t>ダンシ</t>
    </rPh>
    <phoneticPr fontId="4"/>
  </si>
  <si>
    <t>令和４年度ポイントランキング表（女子ダブルス）　R4/9/23現在</t>
    <rPh sb="0" eb="1">
      <t>レイ</t>
    </rPh>
    <phoneticPr fontId="4"/>
  </si>
  <si>
    <t>板垣　陽遥</t>
    <rPh sb="0" eb="2">
      <t>イタガキ</t>
    </rPh>
    <rPh sb="3" eb="4">
      <t>ハル</t>
    </rPh>
    <rPh sb="4" eb="5">
      <t>ハルカ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</si>
</sst>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3" formatCode="0.0000_ "/>
    <numFmt numFmtId="184" formatCode="0.0000_);[Red]\(0.0000\)"/>
    <numFmt numFmtId="185" formatCode="#,##0.000_ ;[Red]\-#,##0.000\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0" fillId="0" borderId="0"/>
    <xf numFmtId="0" fontId="11" fillId="0" borderId="0">
      <alignment vertical="center"/>
    </xf>
    <xf numFmtId="0" fontId="5" fillId="0" borderId="0">
      <alignment vertical="center"/>
    </xf>
  </cellStyleXfs>
  <cellXfs count="3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 shrinkToFit="1"/>
    </xf>
    <xf numFmtId="0" fontId="0" fillId="0" borderId="2" xfId="2" applyNumberFormat="1" applyFont="1" applyFill="1" applyBorder="1" applyAlignment="1">
      <alignment horizontal="center" vertical="center" textRotation="255" shrinkToFit="1"/>
    </xf>
    <xf numFmtId="0" fontId="5" fillId="0" borderId="7" xfId="2" applyFont="1" applyFill="1" applyBorder="1" applyAlignment="1">
      <alignment horizontal="center" vertical="center" textRotation="255" shrinkToFit="1"/>
    </xf>
    <xf numFmtId="0" fontId="0" fillId="0" borderId="2" xfId="0" applyFill="1" applyBorder="1" applyAlignment="1">
      <alignment horizontal="center" vertical="center" textRotation="255" shrinkToFit="1"/>
    </xf>
    <xf numFmtId="0" fontId="5" fillId="0" borderId="8" xfId="0" applyFont="1" applyFill="1" applyBorder="1" applyAlignment="1">
      <alignment horizontal="center" vertical="center" textRotation="255"/>
    </xf>
    <xf numFmtId="0" fontId="0" fillId="0" borderId="0" xfId="0" applyFill="1" applyAlignment="1">
      <alignment vertical="center" textRotation="255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2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0" fontId="5" fillId="0" borderId="0" xfId="2" applyNumberForma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0" fillId="0" borderId="31" xfId="0" applyFill="1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1" xfId="0" applyFill="1" applyBorder="1">
      <alignment vertical="center"/>
    </xf>
    <xf numFmtId="181" fontId="5" fillId="0" borderId="18" xfId="1" applyNumberFormat="1" applyFont="1" applyFill="1" applyBorder="1" applyAlignment="1"/>
    <xf numFmtId="0" fontId="0" fillId="0" borderId="31" xfId="0" applyNumberFormat="1" applyFill="1" applyBorder="1" applyAlignment="1"/>
    <xf numFmtId="0" fontId="0" fillId="0" borderId="3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1" fontId="0" fillId="0" borderId="12" xfId="0" applyNumberFormat="1" applyFill="1" applyBorder="1">
      <alignment vertical="center"/>
    </xf>
    <xf numFmtId="0" fontId="0" fillId="0" borderId="9" xfId="0" applyFill="1" applyBorder="1">
      <alignment vertical="center"/>
    </xf>
    <xf numFmtId="181" fontId="0" fillId="0" borderId="24" xfId="0" applyNumberFormat="1" applyFill="1" applyBorder="1">
      <alignment vertical="center"/>
    </xf>
    <xf numFmtId="0" fontId="0" fillId="0" borderId="9" xfId="0" applyNumberFormat="1" applyFill="1" applyBorder="1" applyAlignment="1"/>
    <xf numFmtId="181" fontId="0" fillId="0" borderId="12" xfId="0" applyNumberFormat="1" applyFill="1" applyBorder="1" applyAlignment="1"/>
    <xf numFmtId="0" fontId="0" fillId="0" borderId="19" xfId="0" applyFill="1" applyBorder="1" applyAlignment="1">
      <alignment horizontal="center" vertical="center"/>
    </xf>
    <xf numFmtId="181" fontId="0" fillId="0" borderId="17" xfId="0" applyNumberFormat="1" applyFill="1" applyBorder="1" applyAlignment="1"/>
    <xf numFmtId="181" fontId="0" fillId="0" borderId="17" xfId="0" applyNumberFormat="1" applyFill="1" applyBorder="1">
      <alignment vertical="center"/>
    </xf>
    <xf numFmtId="181" fontId="0" fillId="0" borderId="33" xfId="0" applyNumberFormat="1" applyFill="1" applyBorder="1">
      <alignment vertical="center"/>
    </xf>
    <xf numFmtId="181" fontId="0" fillId="0" borderId="33" xfId="0" applyNumberFormat="1" applyFill="1" applyBorder="1" applyAlignment="1"/>
    <xf numFmtId="182" fontId="0" fillId="0" borderId="12" xfId="0" applyNumberFormat="1" applyFill="1" applyBorder="1">
      <alignment vertical="center"/>
    </xf>
    <xf numFmtId="182" fontId="0" fillId="0" borderId="24" xfId="0" applyNumberForma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181" fontId="0" fillId="0" borderId="21" xfId="0" applyNumberFormat="1" applyFill="1" applyBorder="1">
      <alignment vertical="center"/>
    </xf>
    <xf numFmtId="0" fontId="0" fillId="0" borderId="16" xfId="0" applyNumberFormat="1" applyFill="1" applyBorder="1" applyAlignment="1"/>
    <xf numFmtId="181" fontId="0" fillId="0" borderId="21" xfId="0" applyNumberFormat="1" applyFill="1" applyBorder="1" applyAlignment="1"/>
    <xf numFmtId="0" fontId="0" fillId="0" borderId="25" xfId="0" applyFill="1" applyBorder="1" applyAlignment="1">
      <alignment horizontal="center" vertical="center"/>
    </xf>
    <xf numFmtId="181" fontId="0" fillId="0" borderId="26" xfId="0" applyNumberFormat="1" applyFill="1" applyBorder="1">
      <alignment vertical="center"/>
    </xf>
    <xf numFmtId="0" fontId="0" fillId="0" borderId="25" xfId="0" applyFill="1" applyBorder="1">
      <alignment vertical="center"/>
    </xf>
    <xf numFmtId="181" fontId="0" fillId="0" borderId="29" xfId="0" applyNumberFormat="1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4" xfId="0" applyNumberFormat="1" applyFill="1" applyBorder="1" applyAlignment="1"/>
    <xf numFmtId="181" fontId="0" fillId="0" borderId="35" xfId="0" applyNumberFormat="1" applyFill="1" applyBorder="1" applyAlignment="1"/>
    <xf numFmtId="0" fontId="0" fillId="0" borderId="34" xfId="0" applyFill="1" applyBorder="1" applyAlignment="1">
      <alignment horizontal="center" vertical="center"/>
    </xf>
    <xf numFmtId="181" fontId="0" fillId="0" borderId="35" xfId="0" applyNumberFormat="1" applyFill="1" applyBorder="1">
      <alignment vertical="center"/>
    </xf>
    <xf numFmtId="0" fontId="0" fillId="0" borderId="0" xfId="0" applyFill="1" applyAlignment="1"/>
    <xf numFmtId="0" fontId="0" fillId="0" borderId="25" xfId="0" applyNumberFormat="1" applyFill="1" applyBorder="1" applyAlignment="1"/>
    <xf numFmtId="181" fontId="0" fillId="0" borderId="26" xfId="0" applyNumberFormat="1" applyFill="1" applyBorder="1" applyAlignment="1"/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>
      <alignment vertical="center"/>
    </xf>
    <xf numFmtId="0" fontId="0" fillId="0" borderId="39" xfId="0" applyFill="1" applyBorder="1" applyAlignment="1"/>
    <xf numFmtId="0" fontId="0" fillId="0" borderId="9" xfId="0" applyFill="1" applyBorder="1" applyAlignment="1"/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Fill="1" applyBorder="1"/>
    <xf numFmtId="0" fontId="5" fillId="0" borderId="1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/>
    <xf numFmtId="0" fontId="5" fillId="0" borderId="0" xfId="2" applyNumberFormat="1" applyFill="1" applyBorder="1"/>
    <xf numFmtId="180" fontId="0" fillId="0" borderId="0" xfId="0" applyNumberFormat="1" applyFill="1" applyBorder="1" applyAlignment="1"/>
    <xf numFmtId="0" fontId="5" fillId="0" borderId="7" xfId="2" applyFont="1" applyFill="1" applyBorder="1" applyAlignment="1">
      <alignment horizontal="center" vertical="center" textRotation="255"/>
    </xf>
    <xf numFmtId="0" fontId="5" fillId="0" borderId="7" xfId="2" applyNumberFormat="1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 shrinkToFit="1"/>
    </xf>
    <xf numFmtId="181" fontId="5" fillId="0" borderId="40" xfId="1" applyNumberFormat="1" applyFont="1" applyFill="1" applyBorder="1" applyAlignment="1"/>
    <xf numFmtId="0" fontId="5" fillId="0" borderId="40" xfId="1" applyNumberFormat="1" applyFont="1" applyFill="1" applyBorder="1" applyAlignment="1"/>
    <xf numFmtId="181" fontId="5" fillId="0" borderId="44" xfId="1" applyNumberFormat="1" applyFont="1" applyFill="1" applyBorder="1" applyAlignment="1"/>
    <xf numFmtId="0" fontId="0" fillId="0" borderId="15" xfId="0" applyFill="1" applyBorder="1" applyAlignment="1"/>
    <xf numFmtId="0" fontId="0" fillId="0" borderId="22" xfId="0" applyFill="1" applyBorder="1" applyAlignment="1"/>
    <xf numFmtId="0" fontId="0" fillId="0" borderId="28" xfId="0" applyFill="1" applyBorder="1" applyAlignment="1"/>
    <xf numFmtId="0" fontId="0" fillId="0" borderId="2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40" xfId="0" applyNumberFormat="1" applyFill="1" applyBorder="1" applyAlignment="1"/>
    <xf numFmtId="0" fontId="0" fillId="0" borderId="12" xfId="0" applyNumberFormat="1" applyFill="1" applyBorder="1" applyAlignment="1"/>
    <xf numFmtId="0" fontId="0" fillId="0" borderId="25" xfId="0" applyFill="1" applyBorder="1" applyAlignment="1"/>
    <xf numFmtId="0" fontId="0" fillId="0" borderId="26" xfId="0" applyNumberForma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/>
    </xf>
    <xf numFmtId="0" fontId="0" fillId="0" borderId="6" xfId="0" applyFill="1" applyBorder="1" applyAlignment="1">
      <alignment horizontal="center" vertical="center" textRotation="255" shrinkToFit="1"/>
    </xf>
    <xf numFmtId="0" fontId="0" fillId="0" borderId="41" xfId="0" applyFill="1" applyBorder="1" applyAlignment="1">
      <alignment horizontal="center" vertical="center"/>
    </xf>
    <xf numFmtId="176" fontId="0" fillId="2" borderId="37" xfId="0" applyNumberForma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right" vertical="center"/>
    </xf>
    <xf numFmtId="0" fontId="0" fillId="0" borderId="31" xfId="0" applyFill="1" applyBorder="1" applyAlignment="1"/>
    <xf numFmtId="0" fontId="0" fillId="0" borderId="0" xfId="0" applyFill="1" applyBorder="1" applyAlignment="1"/>
    <xf numFmtId="0" fontId="5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0" fontId="5" fillId="0" borderId="0" xfId="2" applyFont="1" applyFill="1" applyBorder="1" applyAlignment="1">
      <alignment horizontal="right" vertical="center"/>
    </xf>
    <xf numFmtId="0" fontId="0" fillId="0" borderId="0" xfId="0" applyFill="1" applyAlignment="1">
      <alignment horizontal="distributed" justifyLastLine="1"/>
    </xf>
    <xf numFmtId="0" fontId="0" fillId="0" borderId="32" xfId="0" applyFill="1" applyBorder="1" applyAlignment="1"/>
    <xf numFmtId="0" fontId="0" fillId="0" borderId="19" xfId="0" applyFill="1" applyBorder="1" applyAlignment="1"/>
    <xf numFmtId="0" fontId="0" fillId="0" borderId="30" xfId="0" applyFill="1" applyBorder="1" applyAlignment="1"/>
    <xf numFmtId="181" fontId="0" fillId="0" borderId="0" xfId="0" applyNumberForma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/>
    <xf numFmtId="184" fontId="9" fillId="0" borderId="1" xfId="0" applyNumberFormat="1" applyFont="1" applyFill="1" applyBorder="1" applyAlignment="1"/>
    <xf numFmtId="40" fontId="0" fillId="2" borderId="8" xfId="1" applyNumberFormat="1" applyFont="1" applyFill="1" applyBorder="1" applyAlignment="1">
      <alignment horizontal="center" vertical="center" textRotation="255"/>
    </xf>
    <xf numFmtId="184" fontId="0" fillId="0" borderId="4" xfId="0" applyNumberFormat="1" applyFill="1" applyBorder="1" applyAlignment="1">
      <alignment horizontal="center" vertical="center" textRotation="255" wrapText="1"/>
    </xf>
    <xf numFmtId="0" fontId="5" fillId="0" borderId="7" xfId="0" applyNumberFormat="1" applyFont="1" applyFill="1" applyBorder="1" applyAlignment="1">
      <alignment horizontal="center" vertical="center" textRotation="255"/>
    </xf>
    <xf numFmtId="0" fontId="5" fillId="0" borderId="4" xfId="0" applyNumberFormat="1" applyFont="1" applyFill="1" applyBorder="1" applyAlignment="1">
      <alignment horizontal="center" vertical="center" textRotation="255"/>
    </xf>
    <xf numFmtId="0" fontId="0" fillId="0" borderId="36" xfId="2" applyFont="1" applyFill="1" applyBorder="1" applyAlignment="1">
      <alignment horizontal="center" vertical="center" textRotation="255" shrinkToFit="1"/>
    </xf>
    <xf numFmtId="0" fontId="5" fillId="0" borderId="7" xfId="2" applyNumberFormat="1" applyFont="1" applyFill="1" applyBorder="1" applyAlignment="1">
      <alignment horizontal="center" vertical="center" textRotation="255" shrinkToFit="1"/>
    </xf>
    <xf numFmtId="0" fontId="5" fillId="0" borderId="8" xfId="2" applyNumberFormat="1" applyFont="1" applyFill="1" applyBorder="1" applyAlignment="1">
      <alignment horizontal="center" vertical="center" textRotation="255" shrinkToFit="1"/>
    </xf>
    <xf numFmtId="0" fontId="0" fillId="0" borderId="2" xfId="2" applyFont="1" applyFill="1" applyBorder="1" applyAlignment="1">
      <alignment horizontal="center" vertical="center" textRotation="255" shrinkToFit="1"/>
    </xf>
    <xf numFmtId="0" fontId="5" fillId="0" borderId="4" xfId="2" applyNumberFormat="1" applyFont="1" applyFill="1" applyBorder="1" applyAlignment="1">
      <alignment horizontal="center" vertical="center" textRotation="255" shrinkToFit="1"/>
    </xf>
    <xf numFmtId="184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183" fontId="0" fillId="0" borderId="0" xfId="0" applyNumberFormat="1" applyFill="1" applyBorder="1" applyAlignment="1"/>
    <xf numFmtId="0" fontId="5" fillId="0" borderId="0" xfId="2" applyNumberFormat="1" applyFill="1" applyBorder="1" applyAlignment="1">
      <alignment horizontal="right" vertical="center"/>
    </xf>
    <xf numFmtId="184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0" fontId="5" fillId="0" borderId="44" xfId="1" applyNumberFormat="1" applyFont="1" applyFill="1" applyBorder="1" applyAlignment="1"/>
    <xf numFmtId="0" fontId="0" fillId="0" borderId="24" xfId="0" applyNumberFormat="1" applyFill="1" applyBorder="1" applyAlignment="1"/>
    <xf numFmtId="0" fontId="0" fillId="0" borderId="29" xfId="0" applyNumberFormat="1" applyFill="1" applyBorder="1" applyAlignment="1"/>
    <xf numFmtId="0" fontId="0" fillId="0" borderId="0" xfId="0" applyNumberFormat="1" applyFill="1" applyBorder="1" applyAlignment="1"/>
    <xf numFmtId="184" fontId="0" fillId="0" borderId="5" xfId="0" applyNumberFormat="1" applyFill="1" applyBorder="1" applyAlignment="1">
      <alignment horizontal="center"/>
    </xf>
    <xf numFmtId="184" fontId="0" fillId="0" borderId="37" xfId="0" applyNumberFormat="1" applyFill="1" applyBorder="1" applyAlignment="1">
      <alignment horizontal="center"/>
    </xf>
    <xf numFmtId="184" fontId="0" fillId="0" borderId="14" xfId="0" applyNumberFormat="1" applyFill="1" applyBorder="1" applyAlignment="1">
      <alignment horizontal="center"/>
    </xf>
    <xf numFmtId="184" fontId="0" fillId="0" borderId="27" xfId="0" applyNumberFormat="1" applyFill="1" applyBorder="1" applyAlignment="1">
      <alignment horizontal="center"/>
    </xf>
    <xf numFmtId="0" fontId="0" fillId="0" borderId="40" xfId="0" applyFill="1" applyBorder="1" applyAlignment="1">
      <alignment vertical="center" shrinkToFit="1"/>
    </xf>
    <xf numFmtId="0" fontId="5" fillId="0" borderId="7" xfId="0" applyNumberFormat="1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right" vertical="center" textRotation="255" wrapText="1"/>
    </xf>
    <xf numFmtId="0" fontId="5" fillId="0" borderId="7" xfId="2" applyFont="1" applyFill="1" applyBorder="1" applyAlignment="1">
      <alignment horizontal="center" vertical="center" textRotation="255" wrapText="1"/>
    </xf>
    <xf numFmtId="0" fontId="5" fillId="0" borderId="2" xfId="2" applyFont="1" applyFill="1" applyBorder="1" applyAlignment="1">
      <alignment horizontal="center" vertical="center" textRotation="255" wrapText="1" shrinkToFit="1"/>
    </xf>
    <xf numFmtId="0" fontId="5" fillId="0" borderId="7" xfId="2" applyNumberFormat="1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 shrinkToFit="1"/>
    </xf>
    <xf numFmtId="0" fontId="5" fillId="0" borderId="7" xfId="2" applyFont="1" applyFill="1" applyBorder="1" applyAlignment="1">
      <alignment horizontal="center" vertical="center" textRotation="255" wrapText="1" shrinkToFit="1"/>
    </xf>
    <xf numFmtId="0" fontId="0" fillId="0" borderId="6" xfId="0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/>
    </xf>
    <xf numFmtId="0" fontId="0" fillId="0" borderId="2" xfId="0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/>
    </xf>
    <xf numFmtId="0" fontId="5" fillId="0" borderId="3" xfId="2" applyFont="1" applyFill="1" applyBorder="1" applyAlignment="1">
      <alignment horizontal="center" vertical="center" textRotation="255"/>
    </xf>
    <xf numFmtId="176" fontId="12" fillId="0" borderId="9" xfId="0" applyNumberFormat="1" applyFont="1" applyFill="1" applyBorder="1" applyAlignment="1">
      <alignment horizontal="right" vertical="center"/>
    </xf>
    <xf numFmtId="0" fontId="12" fillId="0" borderId="0" xfId="0" applyFont="1" applyFill="1" applyAlignment="1"/>
    <xf numFmtId="0" fontId="5" fillId="0" borderId="19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shrinkToFit="1"/>
    </xf>
    <xf numFmtId="176" fontId="12" fillId="2" borderId="13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76" fontId="12" fillId="2" borderId="14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shrinkToFit="1"/>
    </xf>
    <xf numFmtId="179" fontId="5" fillId="0" borderId="17" xfId="2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shrinkToFit="1"/>
    </xf>
    <xf numFmtId="179" fontId="5" fillId="0" borderId="12" xfId="2" applyNumberFormat="1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177" fontId="5" fillId="0" borderId="0" xfId="2" applyNumberFormat="1" applyFont="1" applyFill="1"/>
    <xf numFmtId="40" fontId="13" fillId="2" borderId="5" xfId="1" applyNumberFormat="1" applyFont="1" applyFill="1" applyBorder="1" applyAlignment="1">
      <alignment horizontal="center" vertical="center" textRotation="255" shrinkToFit="1"/>
    </xf>
    <xf numFmtId="40" fontId="13" fillId="2" borderId="8" xfId="1" applyNumberFormat="1" applyFont="1" applyFill="1" applyBorder="1" applyAlignment="1">
      <alignment horizontal="center" vertical="center" textRotation="255"/>
    </xf>
    <xf numFmtId="0" fontId="13" fillId="0" borderId="6" xfId="2" applyFont="1" applyFill="1" applyBorder="1" applyAlignment="1">
      <alignment horizontal="center" vertical="center" textRotation="255"/>
    </xf>
    <xf numFmtId="0" fontId="13" fillId="0" borderId="2" xfId="2" applyFont="1" applyFill="1" applyBorder="1" applyAlignment="1">
      <alignment horizontal="center" vertical="center" textRotation="255" shrinkToFit="1"/>
    </xf>
    <xf numFmtId="0" fontId="13" fillId="0" borderId="2" xfId="2" applyNumberFormat="1" applyFont="1" applyFill="1" applyBorder="1" applyAlignment="1">
      <alignment horizontal="center" vertical="center" textRotation="255" shrinkToFit="1"/>
    </xf>
    <xf numFmtId="0" fontId="13" fillId="0" borderId="10" xfId="0" applyFont="1" applyFill="1" applyBorder="1" applyAlignment="1">
      <alignment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vertical="center" shrinkToFit="1"/>
    </xf>
    <xf numFmtId="176" fontId="5" fillId="2" borderId="14" xfId="2" applyNumberFormat="1" applyFont="1" applyFill="1" applyBorder="1" applyAlignment="1">
      <alignment horizontal="right" vertical="center"/>
    </xf>
    <xf numFmtId="0" fontId="13" fillId="0" borderId="24" xfId="2" applyFont="1" applyFill="1" applyBorder="1" applyAlignment="1">
      <alignment vertical="center" shrinkToFit="1"/>
    </xf>
    <xf numFmtId="0" fontId="13" fillId="0" borderId="0" xfId="0" applyFont="1" applyFill="1" applyBorder="1">
      <alignment vertical="center"/>
    </xf>
    <xf numFmtId="177" fontId="13" fillId="0" borderId="0" xfId="0" applyNumberFormat="1" applyFont="1" applyFill="1" applyBorder="1">
      <alignment vertical="center"/>
    </xf>
    <xf numFmtId="0" fontId="13" fillId="0" borderId="0" xfId="0" applyNumberFormat="1" applyFont="1" applyFill="1" applyBorder="1">
      <alignment vertical="center"/>
    </xf>
    <xf numFmtId="0" fontId="13" fillId="0" borderId="2" xfId="0" applyNumberFormat="1" applyFont="1" applyFill="1" applyBorder="1" applyAlignment="1">
      <alignment horizontal="center" vertical="center" textRotation="255" wrapText="1" shrinkToFit="1"/>
    </xf>
    <xf numFmtId="0" fontId="13" fillId="0" borderId="31" xfId="0" applyFont="1" applyFill="1" applyBorder="1">
      <alignment vertical="center"/>
    </xf>
    <xf numFmtId="0" fontId="13" fillId="0" borderId="32" xfId="0" applyFont="1" applyFill="1" applyBorder="1">
      <alignment vertical="center"/>
    </xf>
    <xf numFmtId="0" fontId="13" fillId="0" borderId="15" xfId="0" applyFont="1" applyFill="1" applyBorder="1">
      <alignment vertical="center"/>
    </xf>
    <xf numFmtId="0" fontId="13" fillId="0" borderId="15" xfId="0" applyFont="1" applyFill="1" applyBorder="1" applyAlignment="1"/>
    <xf numFmtId="0" fontId="13" fillId="0" borderId="9" xfId="0" applyFont="1" applyFill="1" applyBorder="1">
      <alignment vertical="center"/>
    </xf>
    <xf numFmtId="181" fontId="13" fillId="0" borderId="12" xfId="0" applyNumberFormat="1" applyFont="1" applyFill="1" applyBorder="1">
      <alignment vertical="center"/>
    </xf>
    <xf numFmtId="0" fontId="13" fillId="0" borderId="12" xfId="0" applyNumberFormat="1" applyFont="1" applyFill="1" applyBorder="1">
      <alignment vertical="center"/>
    </xf>
    <xf numFmtId="0" fontId="13" fillId="0" borderId="19" xfId="0" applyFont="1" applyFill="1" applyBorder="1">
      <alignment vertical="center"/>
    </xf>
    <xf numFmtId="0" fontId="13" fillId="0" borderId="22" xfId="0" applyFont="1" applyFill="1" applyBorder="1">
      <alignment vertical="center"/>
    </xf>
    <xf numFmtId="181" fontId="13" fillId="0" borderId="24" xfId="0" applyNumberFormat="1" applyFont="1" applyFill="1" applyBorder="1">
      <alignment vertical="center"/>
    </xf>
    <xf numFmtId="0" fontId="13" fillId="0" borderId="22" xfId="0" applyFont="1" applyFill="1" applyBorder="1" applyAlignment="1"/>
    <xf numFmtId="181" fontId="13" fillId="0" borderId="24" xfId="0" applyNumberFormat="1" applyFont="1" applyFill="1" applyBorder="1" applyAlignment="1"/>
    <xf numFmtId="182" fontId="13" fillId="0" borderId="12" xfId="0" applyNumberFormat="1" applyFont="1" applyFill="1" applyBorder="1">
      <alignment vertical="center"/>
    </xf>
    <xf numFmtId="0" fontId="13" fillId="0" borderId="25" xfId="0" applyFont="1" applyFill="1" applyBorder="1">
      <alignment vertical="center"/>
    </xf>
    <xf numFmtId="181" fontId="13" fillId="0" borderId="26" xfId="0" applyNumberFormat="1" applyFont="1" applyFill="1" applyBorder="1">
      <alignment vertical="center"/>
    </xf>
    <xf numFmtId="0" fontId="13" fillId="0" borderId="30" xfId="0" applyFont="1" applyFill="1" applyBorder="1">
      <alignment vertical="center"/>
    </xf>
    <xf numFmtId="0" fontId="13" fillId="0" borderId="28" xfId="0" applyFont="1" applyFill="1" applyBorder="1">
      <alignment vertical="center"/>
    </xf>
    <xf numFmtId="181" fontId="13" fillId="0" borderId="29" xfId="0" applyNumberFormat="1" applyFont="1" applyFill="1" applyBorder="1">
      <alignment vertical="center"/>
    </xf>
    <xf numFmtId="0" fontId="13" fillId="0" borderId="28" xfId="0" applyFont="1" applyFill="1" applyBorder="1" applyAlignment="1"/>
    <xf numFmtId="181" fontId="13" fillId="0" borderId="29" xfId="0" applyNumberFormat="1" applyFont="1" applyFill="1" applyBorder="1" applyAlignment="1"/>
    <xf numFmtId="0" fontId="13" fillId="0" borderId="0" xfId="0" applyFont="1" applyFill="1" applyAlignment="1"/>
    <xf numFmtId="177" fontId="13" fillId="0" borderId="0" xfId="0" applyNumberFormat="1" applyFont="1" applyFill="1">
      <alignment vertical="center"/>
    </xf>
    <xf numFmtId="0" fontId="13" fillId="0" borderId="0" xfId="0" applyNumberFormat="1" applyFont="1" applyFill="1">
      <alignment vertical="center"/>
    </xf>
    <xf numFmtId="40" fontId="13" fillId="2" borderId="36" xfId="1" applyNumberFormat="1" applyFont="1" applyFill="1" applyBorder="1" applyAlignment="1">
      <alignment horizontal="center" vertical="center" textRotation="255" shrinkToFit="1"/>
    </xf>
    <xf numFmtId="40" fontId="13" fillId="2" borderId="5" xfId="1" applyNumberFormat="1" applyFont="1" applyFill="1" applyBorder="1" applyAlignment="1">
      <alignment horizontal="center" vertical="center" textRotation="255"/>
    </xf>
    <xf numFmtId="0" fontId="13" fillId="0" borderId="5" xfId="0" applyFont="1" applyFill="1" applyBorder="1" applyAlignment="1">
      <alignment horizontal="center" vertical="center" textRotation="255" wrapText="1"/>
    </xf>
    <xf numFmtId="0" fontId="13" fillId="0" borderId="2" xfId="0" applyFont="1" applyFill="1" applyBorder="1" applyAlignment="1">
      <alignment horizontal="center" vertical="center" textRotation="255"/>
    </xf>
    <xf numFmtId="0" fontId="13" fillId="0" borderId="2" xfId="0" applyFont="1" applyFill="1" applyBorder="1" applyAlignment="1">
      <alignment horizontal="center" vertical="center" textRotation="255" shrinkToFit="1"/>
    </xf>
    <xf numFmtId="0" fontId="13" fillId="0" borderId="6" xfId="0" applyFont="1" applyFill="1" applyBorder="1" applyAlignment="1">
      <alignment horizontal="center" vertical="center" textRotation="255" shrinkToFit="1"/>
    </xf>
    <xf numFmtId="0" fontId="13" fillId="0" borderId="4" xfId="0" applyFont="1" applyFill="1" applyBorder="1" applyAlignment="1">
      <alignment horizontal="center" vertical="center" textRotation="255"/>
    </xf>
    <xf numFmtId="0" fontId="13" fillId="0" borderId="0" xfId="0" applyFont="1" applyFill="1" applyAlignment="1">
      <alignment horizontal="center" vertical="center"/>
    </xf>
    <xf numFmtId="176" fontId="13" fillId="0" borderId="9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176" fontId="13" fillId="2" borderId="1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176" fontId="13" fillId="2" borderId="1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distributed" justifyLastLine="1"/>
    </xf>
    <xf numFmtId="0" fontId="13" fillId="0" borderId="0" xfId="0" applyFont="1" applyFill="1" applyBorder="1" applyAlignment="1">
      <alignment horizontal="center" justifyLastLine="1"/>
    </xf>
    <xf numFmtId="0" fontId="13" fillId="0" borderId="0" xfId="0" applyFont="1" applyFill="1" applyAlignment="1">
      <alignment horizontal="left" shrinkToFi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distributed" justifyLastLine="1"/>
    </xf>
    <xf numFmtId="0" fontId="13" fillId="0" borderId="0" xfId="0" applyFont="1" applyFill="1" applyAlignment="1">
      <alignment horizontal="center" justifyLastLine="1"/>
    </xf>
    <xf numFmtId="0" fontId="13" fillId="0" borderId="31" xfId="0" applyFont="1" applyFill="1" applyBorder="1" applyAlignment="1"/>
    <xf numFmtId="0" fontId="13" fillId="0" borderId="39" xfId="0" applyFont="1" applyFill="1" applyBorder="1" applyAlignment="1"/>
    <xf numFmtId="0" fontId="13" fillId="0" borderId="31" xfId="0" applyNumberFormat="1" applyFont="1" applyFill="1" applyBorder="1" applyAlignment="1"/>
    <xf numFmtId="0" fontId="13" fillId="0" borderId="31" xfId="0" applyFont="1" applyFill="1" applyBorder="1" applyAlignment="1">
      <alignment horizontal="right" vertical="center"/>
    </xf>
    <xf numFmtId="0" fontId="13" fillId="0" borderId="32" xfId="0" applyFont="1" applyFill="1" applyBorder="1" applyAlignment="1"/>
    <xf numFmtId="0" fontId="13" fillId="0" borderId="9" xfId="0" applyFont="1" applyFill="1" applyBorder="1" applyAlignment="1"/>
    <xf numFmtId="181" fontId="13" fillId="0" borderId="12" xfId="0" applyNumberFormat="1" applyFont="1" applyFill="1" applyBorder="1" applyAlignment="1"/>
    <xf numFmtId="0" fontId="13" fillId="0" borderId="9" xfId="0" applyNumberFormat="1" applyFont="1" applyFill="1" applyBorder="1" applyAlignment="1"/>
    <xf numFmtId="0" fontId="13" fillId="0" borderId="9" xfId="0" applyFont="1" applyFill="1" applyBorder="1" applyAlignment="1">
      <alignment horizontal="right" vertical="center"/>
    </xf>
    <xf numFmtId="0" fontId="13" fillId="0" borderId="19" xfId="0" applyFont="1" applyFill="1" applyBorder="1" applyAlignment="1"/>
    <xf numFmtId="181" fontId="13" fillId="0" borderId="17" xfId="0" applyNumberFormat="1" applyFont="1" applyFill="1" applyBorder="1" applyAlignment="1"/>
    <xf numFmtId="181" fontId="13" fillId="0" borderId="33" xfId="0" applyNumberFormat="1" applyFont="1" applyFill="1" applyBorder="1" applyAlignment="1"/>
    <xf numFmtId="182" fontId="13" fillId="0" borderId="12" xfId="0" applyNumberFormat="1" applyFont="1" applyFill="1" applyBorder="1" applyAlignment="1"/>
    <xf numFmtId="182" fontId="13" fillId="0" borderId="24" xfId="0" applyNumberFormat="1" applyFont="1" applyFill="1" applyBorder="1" applyAlignment="1"/>
    <xf numFmtId="0" fontId="13" fillId="0" borderId="16" xfId="0" applyFont="1" applyFill="1" applyBorder="1" applyAlignment="1"/>
    <xf numFmtId="181" fontId="13" fillId="0" borderId="21" xfId="0" applyNumberFormat="1" applyFont="1" applyFill="1" applyBorder="1" applyAlignment="1"/>
    <xf numFmtId="0" fontId="13" fillId="0" borderId="16" xfId="0" applyNumberFormat="1" applyFont="1" applyFill="1" applyBorder="1" applyAlignment="1"/>
    <xf numFmtId="0" fontId="13" fillId="0" borderId="25" xfId="0" applyFont="1" applyFill="1" applyBorder="1" applyAlignment="1"/>
    <xf numFmtId="181" fontId="13" fillId="0" borderId="26" xfId="0" applyNumberFormat="1" applyFont="1" applyFill="1" applyBorder="1" applyAlignment="1"/>
    <xf numFmtId="0" fontId="13" fillId="0" borderId="30" xfId="0" applyFont="1" applyFill="1" applyBorder="1" applyAlignment="1"/>
    <xf numFmtId="0" fontId="13" fillId="0" borderId="34" xfId="0" applyNumberFormat="1" applyFont="1" applyFill="1" applyBorder="1" applyAlignment="1"/>
    <xf numFmtId="181" fontId="13" fillId="0" borderId="35" xfId="0" applyNumberFormat="1" applyFont="1" applyFill="1" applyBorder="1" applyAlignment="1"/>
    <xf numFmtId="0" fontId="13" fillId="0" borderId="34" xfId="0" applyFont="1" applyFill="1" applyBorder="1" applyAlignment="1">
      <alignment horizontal="right" vertical="center"/>
    </xf>
    <xf numFmtId="0" fontId="13" fillId="0" borderId="25" xfId="0" applyNumberFormat="1" applyFont="1" applyFill="1" applyBorder="1" applyAlignment="1"/>
    <xf numFmtId="181" fontId="13" fillId="0" borderId="0" xfId="0" applyNumberFormat="1" applyFont="1" applyFill="1" applyBorder="1" applyAlignment="1"/>
    <xf numFmtId="181" fontId="13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textRotation="255" wrapText="1"/>
    </xf>
    <xf numFmtId="0" fontId="5" fillId="0" borderId="45" xfId="0" applyFont="1" applyFill="1" applyBorder="1" applyAlignment="1">
      <alignment horizontal="center" vertical="center" textRotation="255" shrinkToFit="1"/>
    </xf>
    <xf numFmtId="0" fontId="5" fillId="0" borderId="45" xfId="0" applyFont="1" applyFill="1" applyBorder="1" applyAlignment="1">
      <alignment horizontal="center" vertical="center" textRotation="255"/>
    </xf>
    <xf numFmtId="177" fontId="5" fillId="0" borderId="5" xfId="2" applyNumberFormat="1" applyFont="1" applyFill="1" applyBorder="1" applyAlignment="1">
      <alignment horizontal="center" vertical="center" textRotation="255" wrapText="1"/>
    </xf>
    <xf numFmtId="176" fontId="5" fillId="0" borderId="9" xfId="0" applyNumberFormat="1" applyFont="1" applyFill="1" applyBorder="1" applyAlignment="1">
      <alignment vertical="center"/>
    </xf>
    <xf numFmtId="179" fontId="5" fillId="0" borderId="12" xfId="2" applyNumberForma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179" fontId="5" fillId="0" borderId="40" xfId="2" applyNumberFormat="1" applyFill="1" applyBorder="1" applyAlignment="1">
      <alignment horizontal="center" vertical="center"/>
    </xf>
    <xf numFmtId="176" fontId="13" fillId="0" borderId="31" xfId="0" applyNumberFormat="1" applyFont="1" applyFill="1" applyBorder="1" applyAlignment="1">
      <alignment vertical="center"/>
    </xf>
    <xf numFmtId="176" fontId="5" fillId="0" borderId="39" xfId="2" applyNumberFormat="1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13" fillId="0" borderId="40" xfId="2" applyFont="1" applyFill="1" applyBorder="1" applyAlignment="1">
      <alignment vertical="center" shrinkToFit="1"/>
    </xf>
    <xf numFmtId="176" fontId="5" fillId="2" borderId="37" xfId="2" applyNumberFormat="1" applyFont="1" applyFill="1" applyBorder="1" applyAlignment="1">
      <alignment horizontal="right" vertical="center"/>
    </xf>
    <xf numFmtId="0" fontId="5" fillId="0" borderId="43" xfId="2" applyFont="1" applyFill="1" applyBorder="1" applyAlignment="1">
      <alignment horizontal="center" vertical="center"/>
    </xf>
    <xf numFmtId="176" fontId="5" fillId="0" borderId="9" xfId="2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left" vertical="center" shrinkToFit="1"/>
    </xf>
    <xf numFmtId="176" fontId="12" fillId="0" borderId="3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180" fontId="12" fillId="0" borderId="31" xfId="0" applyNumberFormat="1" applyFont="1" applyFill="1" applyBorder="1" applyAlignment="1">
      <alignment horizontal="center" vertical="center"/>
    </xf>
    <xf numFmtId="180" fontId="12" fillId="0" borderId="9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>
      <alignment vertical="center"/>
    </xf>
    <xf numFmtId="0" fontId="5" fillId="0" borderId="40" xfId="2" applyNumberFormat="1" applyFont="1" applyFill="1" applyBorder="1" applyAlignment="1">
      <alignment horizontal="center" vertical="center"/>
    </xf>
    <xf numFmtId="0" fontId="5" fillId="0" borderId="12" xfId="2" applyNumberFormat="1" applyFont="1" applyFill="1" applyBorder="1" applyAlignment="1">
      <alignment horizontal="center" vertical="center"/>
    </xf>
    <xf numFmtId="0" fontId="5" fillId="0" borderId="17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0" borderId="41" xfId="2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shrinkToFit="1"/>
    </xf>
    <xf numFmtId="178" fontId="12" fillId="2" borderId="13" xfId="0" applyNumberFormat="1" applyFont="1" applyFill="1" applyBorder="1" applyAlignment="1">
      <alignment vertical="center"/>
    </xf>
    <xf numFmtId="178" fontId="12" fillId="2" borderId="14" xfId="0" applyNumberFormat="1" applyFont="1" applyFill="1" applyBorder="1" applyAlignment="1">
      <alignment vertical="center"/>
    </xf>
    <xf numFmtId="177" fontId="12" fillId="0" borderId="18" xfId="0" applyNumberFormat="1" applyFont="1" applyFill="1" applyBorder="1" applyAlignment="1">
      <alignment vertical="center"/>
    </xf>
    <xf numFmtId="177" fontId="12" fillId="0" borderId="24" xfId="0" applyNumberFormat="1" applyFont="1" applyFill="1" applyBorder="1" applyAlignment="1">
      <alignment vertical="center"/>
    </xf>
    <xf numFmtId="185" fontId="13" fillId="2" borderId="42" xfId="0" applyNumberFormat="1" applyFont="1" applyFill="1" applyBorder="1" applyAlignment="1">
      <alignment vertical="center"/>
    </xf>
    <xf numFmtId="185" fontId="13" fillId="2" borderId="23" xfId="0" applyNumberFormat="1" applyFont="1" applyFill="1" applyBorder="1" applyAlignment="1">
      <alignment vertical="center"/>
    </xf>
    <xf numFmtId="185" fontId="13" fillId="2" borderId="14" xfId="0" applyNumberFormat="1" applyFont="1" applyFill="1" applyBorder="1" applyAlignment="1">
      <alignment vertical="center"/>
    </xf>
    <xf numFmtId="177" fontId="5" fillId="0" borderId="37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178" fontId="13" fillId="2" borderId="20" xfId="0" applyNumberFormat="1" applyFont="1" applyFill="1" applyBorder="1" applyAlignment="1">
      <alignment horizontal="right" vertical="center"/>
    </xf>
    <xf numFmtId="178" fontId="13" fillId="2" borderId="23" xfId="0" applyNumberFormat="1" applyFont="1" applyFill="1" applyBorder="1" applyAlignment="1">
      <alignment horizontal="right" vertical="center"/>
    </xf>
    <xf numFmtId="178" fontId="13" fillId="0" borderId="13" xfId="0" applyNumberFormat="1" applyFont="1" applyFill="1" applyBorder="1" applyAlignment="1">
      <alignment horizontal="right" vertical="center"/>
    </xf>
    <xf numFmtId="178" fontId="13" fillId="0" borderId="14" xfId="0" applyNumberFormat="1" applyFont="1" applyFill="1" applyBorder="1" applyAlignment="1">
      <alignment horizontal="right" vertical="center"/>
    </xf>
    <xf numFmtId="177" fontId="0" fillId="2" borderId="37" xfId="0" applyNumberFormat="1" applyFill="1" applyBorder="1" applyAlignment="1">
      <alignment horizontal="right" vertical="center"/>
    </xf>
    <xf numFmtId="177" fontId="0" fillId="2" borderId="14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7" fontId="0" fillId="0" borderId="2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3" fillId="0" borderId="0" xfId="2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 2 2" xfId="5" xr:uid="{00000000-0005-0000-0000-000003000000}"/>
    <cellStyle name="標準 3" xfId="3" xr:uid="{00000000-0005-0000-0000-000004000000}"/>
    <cellStyle name="標準_Sheet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C114"/>
  <sheetViews>
    <sheetView view="pageBreakPreview" zoomScale="70" zoomScaleNormal="85" zoomScaleSheetLayoutView="70" workbookViewId="0">
      <pane xSplit="7" ySplit="3" topLeftCell="H57" activePane="bottomRight" state="frozen"/>
      <selection activeCell="A2" sqref="A2"/>
      <selection pane="topRight" activeCell="A2" sqref="A2"/>
      <selection pane="bottomLeft" activeCell="A2" sqref="A2"/>
      <selection pane="bottomRight" activeCell="J72" sqref="J72"/>
    </sheetView>
  </sheetViews>
  <sheetFormatPr defaultColWidth="9" defaultRowHeight="13.2" x14ac:dyDescent="0.2"/>
  <cols>
    <col min="1" max="1" width="6.109375" style="1" customWidth="1"/>
    <col min="2" max="2" width="12.6640625" style="1" customWidth="1"/>
    <col min="3" max="3" width="4.88671875" style="2" customWidth="1"/>
    <col min="4" max="4" width="10.88671875" style="1" customWidth="1"/>
    <col min="5" max="5" width="9.33203125" style="1" customWidth="1"/>
    <col min="6" max="6" width="7.6640625" style="3" customWidth="1"/>
    <col min="7" max="7" width="9.33203125" style="1" customWidth="1"/>
    <col min="8" max="8" width="5.6640625" style="3" customWidth="1"/>
    <col min="9" max="9" width="5.6640625" style="1" customWidth="1"/>
    <col min="10" max="10" width="5.6640625" style="3" customWidth="1"/>
    <col min="11" max="13" width="5.6640625" style="1" customWidth="1"/>
    <col min="14" max="14" width="5.6640625" style="3" customWidth="1"/>
    <col min="15" max="15" width="5.6640625" style="1" customWidth="1"/>
    <col min="16" max="16" width="5.6640625" style="3" customWidth="1"/>
    <col min="17" max="21" width="5.6640625" style="1" customWidth="1"/>
    <col min="22" max="22" width="5.6640625" style="3" customWidth="1"/>
    <col min="23" max="23" width="5.6640625" style="1" customWidth="1"/>
    <col min="24" max="24" width="5.6640625" style="3" customWidth="1"/>
    <col min="25" max="25" width="5.6640625" style="1" customWidth="1"/>
    <col min="26" max="26" width="5.88671875" style="3" customWidth="1"/>
    <col min="27" max="27" width="5.88671875" style="1" customWidth="1"/>
    <col min="28" max="28" width="5.88671875" style="3" customWidth="1"/>
    <col min="29" max="29" width="5.88671875" style="1" customWidth="1"/>
    <col min="30" max="16384" width="9" style="1"/>
  </cols>
  <sheetData>
    <row r="1" spans="1:29" ht="28.35" customHeight="1" x14ac:dyDescent="0.2">
      <c r="A1" s="312" t="s">
        <v>484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</row>
    <row r="2" spans="1:29" ht="18.899999999999999" customHeight="1" thickBot="1" x14ac:dyDescent="0.25">
      <c r="A2" s="111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</row>
    <row r="3" spans="1:29" s="16" customFormat="1" ht="177.75" customHeight="1" thickBot="1" x14ac:dyDescent="0.25">
      <c r="A3" s="4" t="s">
        <v>0</v>
      </c>
      <c r="B3" s="5" t="s">
        <v>1</v>
      </c>
      <c r="C3" s="5" t="s">
        <v>2</v>
      </c>
      <c r="D3" s="6" t="s">
        <v>3</v>
      </c>
      <c r="E3" s="7" t="s">
        <v>305</v>
      </c>
      <c r="F3" s="8" t="s">
        <v>317</v>
      </c>
      <c r="G3" s="9" t="s">
        <v>307</v>
      </c>
      <c r="H3" s="156" t="s">
        <v>308</v>
      </c>
      <c r="I3" s="10" t="s">
        <v>7</v>
      </c>
      <c r="J3" s="11" t="s">
        <v>310</v>
      </c>
      <c r="K3" s="6" t="s">
        <v>7</v>
      </c>
      <c r="L3" s="11" t="s">
        <v>309</v>
      </c>
      <c r="M3" s="6" t="s">
        <v>7</v>
      </c>
      <c r="N3" s="11" t="s">
        <v>311</v>
      </c>
      <c r="O3" s="10" t="s">
        <v>7</v>
      </c>
      <c r="P3" s="11" t="s">
        <v>312</v>
      </c>
      <c r="Q3" s="10" t="s">
        <v>7</v>
      </c>
      <c r="R3" s="12" t="s">
        <v>313</v>
      </c>
      <c r="S3" s="13" t="s">
        <v>7</v>
      </c>
      <c r="T3" s="12" t="s">
        <v>314</v>
      </c>
      <c r="U3" s="13" t="s">
        <v>7</v>
      </c>
      <c r="V3" s="14" t="s">
        <v>318</v>
      </c>
      <c r="W3" s="6" t="s">
        <v>7</v>
      </c>
      <c r="X3" s="11" t="s">
        <v>315</v>
      </c>
      <c r="Y3" s="10" t="s">
        <v>7</v>
      </c>
      <c r="Z3" s="11" t="s">
        <v>316</v>
      </c>
      <c r="AA3" s="15" t="s">
        <v>7</v>
      </c>
      <c r="AB3" s="14" t="s">
        <v>319</v>
      </c>
      <c r="AC3" s="10" t="s">
        <v>7</v>
      </c>
    </row>
    <row r="4" spans="1:29" ht="15.9" customHeight="1" x14ac:dyDescent="0.2">
      <c r="A4" s="272">
        <v>1</v>
      </c>
      <c r="B4" s="273" t="s">
        <v>95</v>
      </c>
      <c r="C4" s="106">
        <v>2</v>
      </c>
      <c r="D4" s="148" t="s">
        <v>132</v>
      </c>
      <c r="E4" s="308">
        <f t="shared" ref="E4:E35" si="0">SUM(G4,I4,K4,M4,O4,Q4,S4,U4,W4,Y4,AA4,AC4)</f>
        <v>115.5</v>
      </c>
      <c r="F4" s="107">
        <f t="shared" ref="F4:F35" si="1">RANK(E4,$E$4:$E$85)</f>
        <v>1</v>
      </c>
      <c r="G4" s="310">
        <v>49</v>
      </c>
      <c r="H4" s="108">
        <v>2</v>
      </c>
      <c r="I4" s="274">
        <f t="shared" ref="I4:I35" si="2">IF(H4="","",VLOOKUP(H4,H$91:I$111,2))</f>
        <v>21</v>
      </c>
      <c r="J4" s="108">
        <v>1</v>
      </c>
      <c r="K4" s="274">
        <f t="shared" ref="K4:K35" si="3">IF(J4="","",VLOOKUP(J4,J$91:K$111,2))</f>
        <v>22</v>
      </c>
      <c r="L4" s="108">
        <v>32</v>
      </c>
      <c r="M4" s="274">
        <f t="shared" ref="M4:M35" si="4">IF(L4="","",VLOOKUP(L4,L$91:M$111,2))</f>
        <v>1.5</v>
      </c>
      <c r="N4" s="108">
        <v>1</v>
      </c>
      <c r="O4" s="274">
        <f t="shared" ref="O4:O35" si="5">IF(N4="","",VLOOKUP(N4,N$91:O$113,2))</f>
        <v>22</v>
      </c>
      <c r="P4" s="108"/>
      <c r="Q4" s="274" t="str">
        <f t="shared" ref="Q4:Q35" si="6">IF(P4="","",VLOOKUP(P4,P$91:Q$111,2))</f>
        <v/>
      </c>
      <c r="R4" s="108"/>
      <c r="S4" s="274" t="str">
        <f t="shared" ref="S4:S35" si="7">IF(R4="","",VLOOKUP(R4,R$91:S$113,2))</f>
        <v/>
      </c>
      <c r="T4" s="108"/>
      <c r="U4" s="274" t="str">
        <f t="shared" ref="U4:U35" si="8">IF(T4="","",VLOOKUP(T4,T$91:U$111,2))</f>
        <v/>
      </c>
      <c r="V4" s="108"/>
      <c r="W4" s="274" t="str">
        <f t="shared" ref="W4:W35" si="9">IF(V4="","",VLOOKUP(V4,V$91:W$111,2))</f>
        <v/>
      </c>
      <c r="X4" s="108"/>
      <c r="Y4" s="274" t="str">
        <f t="shared" ref="Y4:Y35" si="10">IF(X4="","",VLOOKUP(X4,X$91:Y$113,2))</f>
        <v/>
      </c>
      <c r="Z4" s="108"/>
      <c r="AA4" s="274" t="str">
        <f t="shared" ref="AA4:AA35" si="11">IF(Z4="","",VLOOKUP(Z4,Z$91:AA$111,2))</f>
        <v/>
      </c>
      <c r="AB4" s="108"/>
      <c r="AC4" s="274" t="str">
        <f t="shared" ref="AC4:AC35" si="12">IF(AB4="","",VLOOKUP(AB4,AB$91:AC$111,2))</f>
        <v/>
      </c>
    </row>
    <row r="5" spans="1:29" ht="15.9" customHeight="1" x14ac:dyDescent="0.2">
      <c r="A5" s="269">
        <v>2</v>
      </c>
      <c r="B5" s="17" t="s">
        <v>57</v>
      </c>
      <c r="C5" s="20">
        <v>3</v>
      </c>
      <c r="D5" s="18" t="s">
        <v>23</v>
      </c>
      <c r="E5" s="309">
        <f t="shared" si="0"/>
        <v>113.5</v>
      </c>
      <c r="F5" s="109">
        <f t="shared" si="1"/>
        <v>2</v>
      </c>
      <c r="G5" s="311">
        <v>66.5</v>
      </c>
      <c r="H5" s="19">
        <v>1</v>
      </c>
      <c r="I5" s="270">
        <f t="shared" si="2"/>
        <v>33</v>
      </c>
      <c r="J5" s="19"/>
      <c r="K5" s="270" t="str">
        <f t="shared" si="3"/>
        <v/>
      </c>
      <c r="L5" s="19"/>
      <c r="M5" s="270" t="str">
        <f t="shared" si="4"/>
        <v/>
      </c>
      <c r="N5" s="19">
        <v>2</v>
      </c>
      <c r="O5" s="270">
        <f t="shared" si="5"/>
        <v>14</v>
      </c>
      <c r="P5" s="19"/>
      <c r="Q5" s="270" t="str">
        <f t="shared" si="6"/>
        <v/>
      </c>
      <c r="R5" s="19"/>
      <c r="S5" s="270" t="str">
        <f t="shared" si="7"/>
        <v/>
      </c>
      <c r="T5" s="19"/>
      <c r="U5" s="270" t="str">
        <f t="shared" si="8"/>
        <v/>
      </c>
      <c r="V5" s="19"/>
      <c r="W5" s="270" t="str">
        <f t="shared" si="9"/>
        <v/>
      </c>
      <c r="X5" s="19"/>
      <c r="Y5" s="270" t="str">
        <f t="shared" si="10"/>
        <v/>
      </c>
      <c r="Z5" s="19"/>
      <c r="AA5" s="270" t="str">
        <f t="shared" si="11"/>
        <v/>
      </c>
      <c r="AB5" s="19"/>
      <c r="AC5" s="270" t="str">
        <f t="shared" si="12"/>
        <v/>
      </c>
    </row>
    <row r="6" spans="1:29" ht="15.9" customHeight="1" x14ac:dyDescent="0.2">
      <c r="A6" s="269">
        <v>3</v>
      </c>
      <c r="B6" s="17" t="s">
        <v>97</v>
      </c>
      <c r="C6" s="20">
        <v>2</v>
      </c>
      <c r="D6" s="18" t="s">
        <v>134</v>
      </c>
      <c r="E6" s="309">
        <f t="shared" si="0"/>
        <v>72.5</v>
      </c>
      <c r="F6" s="109">
        <f t="shared" si="1"/>
        <v>3</v>
      </c>
      <c r="G6" s="311">
        <v>36</v>
      </c>
      <c r="H6" s="19">
        <v>3</v>
      </c>
      <c r="I6" s="270">
        <f t="shared" si="2"/>
        <v>16</v>
      </c>
      <c r="J6" s="19">
        <v>4</v>
      </c>
      <c r="K6" s="270">
        <f t="shared" si="3"/>
        <v>8</v>
      </c>
      <c r="L6" s="19">
        <v>32</v>
      </c>
      <c r="M6" s="270">
        <f t="shared" si="4"/>
        <v>1.5</v>
      </c>
      <c r="N6" s="19"/>
      <c r="O6" s="270" t="str">
        <f t="shared" si="5"/>
        <v/>
      </c>
      <c r="P6" s="19">
        <v>1</v>
      </c>
      <c r="Q6" s="270">
        <f t="shared" si="6"/>
        <v>11</v>
      </c>
      <c r="R6" s="19"/>
      <c r="S6" s="270" t="str">
        <f t="shared" si="7"/>
        <v/>
      </c>
      <c r="T6" s="19"/>
      <c r="U6" s="270" t="str">
        <f t="shared" si="8"/>
        <v/>
      </c>
      <c r="V6" s="19"/>
      <c r="W6" s="270" t="str">
        <f t="shared" si="9"/>
        <v/>
      </c>
      <c r="X6" s="19"/>
      <c r="Y6" s="270" t="str">
        <f t="shared" si="10"/>
        <v/>
      </c>
      <c r="Z6" s="19"/>
      <c r="AA6" s="270" t="str">
        <f t="shared" si="11"/>
        <v/>
      </c>
      <c r="AB6" s="19"/>
      <c r="AC6" s="270" t="str">
        <f t="shared" si="12"/>
        <v/>
      </c>
    </row>
    <row r="7" spans="1:29" ht="15.9" customHeight="1" x14ac:dyDescent="0.2">
      <c r="A7" s="269">
        <v>4</v>
      </c>
      <c r="B7" s="17" t="s">
        <v>56</v>
      </c>
      <c r="C7" s="20">
        <v>3</v>
      </c>
      <c r="D7" s="18" t="s">
        <v>23</v>
      </c>
      <c r="E7" s="309">
        <f t="shared" si="0"/>
        <v>66</v>
      </c>
      <c r="F7" s="109">
        <f t="shared" si="1"/>
        <v>4</v>
      </c>
      <c r="G7" s="311">
        <v>44</v>
      </c>
      <c r="H7" s="19">
        <v>4</v>
      </c>
      <c r="I7" s="270">
        <f t="shared" si="2"/>
        <v>12</v>
      </c>
      <c r="J7" s="19"/>
      <c r="K7" s="270" t="str">
        <f t="shared" si="3"/>
        <v/>
      </c>
      <c r="L7" s="19"/>
      <c r="M7" s="270" t="str">
        <f t="shared" si="4"/>
        <v/>
      </c>
      <c r="N7" s="19">
        <v>3</v>
      </c>
      <c r="O7" s="270">
        <f t="shared" si="5"/>
        <v>10</v>
      </c>
      <c r="P7" s="19"/>
      <c r="Q7" s="270" t="str">
        <f t="shared" si="6"/>
        <v/>
      </c>
      <c r="R7" s="19"/>
      <c r="S7" s="270" t="str">
        <f t="shared" si="7"/>
        <v/>
      </c>
      <c r="T7" s="19"/>
      <c r="U7" s="270" t="str">
        <f t="shared" si="8"/>
        <v/>
      </c>
      <c r="V7" s="19"/>
      <c r="W7" s="270" t="str">
        <f t="shared" si="9"/>
        <v/>
      </c>
      <c r="X7" s="19"/>
      <c r="Y7" s="270" t="str">
        <f t="shared" si="10"/>
        <v/>
      </c>
      <c r="Z7" s="19"/>
      <c r="AA7" s="270" t="str">
        <f t="shared" si="11"/>
        <v/>
      </c>
      <c r="AB7" s="19"/>
      <c r="AC7" s="270" t="str">
        <f t="shared" si="12"/>
        <v/>
      </c>
    </row>
    <row r="8" spans="1:29" ht="15.9" customHeight="1" x14ac:dyDescent="0.2">
      <c r="A8" s="269">
        <v>5</v>
      </c>
      <c r="B8" s="17" t="s">
        <v>96</v>
      </c>
      <c r="C8" s="20">
        <v>2</v>
      </c>
      <c r="D8" s="18" t="s">
        <v>133</v>
      </c>
      <c r="E8" s="309">
        <f t="shared" si="0"/>
        <v>54.5</v>
      </c>
      <c r="F8" s="109">
        <f t="shared" si="1"/>
        <v>5</v>
      </c>
      <c r="G8" s="311">
        <v>29</v>
      </c>
      <c r="H8" s="19">
        <v>16</v>
      </c>
      <c r="I8" s="270">
        <f t="shared" si="2"/>
        <v>3</v>
      </c>
      <c r="J8" s="19">
        <v>2</v>
      </c>
      <c r="K8" s="270">
        <f t="shared" si="3"/>
        <v>14</v>
      </c>
      <c r="L8" s="19">
        <v>32</v>
      </c>
      <c r="M8" s="270">
        <f t="shared" si="4"/>
        <v>1.5</v>
      </c>
      <c r="N8" s="19">
        <v>5</v>
      </c>
      <c r="O8" s="270">
        <f t="shared" si="5"/>
        <v>7</v>
      </c>
      <c r="P8" s="19"/>
      <c r="Q8" s="270" t="str">
        <f t="shared" si="6"/>
        <v/>
      </c>
      <c r="R8" s="19"/>
      <c r="S8" s="270" t="str">
        <f t="shared" si="7"/>
        <v/>
      </c>
      <c r="T8" s="19"/>
      <c r="U8" s="270" t="str">
        <f t="shared" si="8"/>
        <v/>
      </c>
      <c r="V8" s="19"/>
      <c r="W8" s="270" t="str">
        <f t="shared" si="9"/>
        <v/>
      </c>
      <c r="X8" s="19"/>
      <c r="Y8" s="270" t="str">
        <f t="shared" si="10"/>
        <v/>
      </c>
      <c r="Z8" s="19"/>
      <c r="AA8" s="270" t="str">
        <f t="shared" si="11"/>
        <v/>
      </c>
      <c r="AB8" s="19"/>
      <c r="AC8" s="270" t="str">
        <f t="shared" si="12"/>
        <v/>
      </c>
    </row>
    <row r="9" spans="1:29" ht="15.9" customHeight="1" x14ac:dyDescent="0.2">
      <c r="A9" s="269">
        <v>6</v>
      </c>
      <c r="B9" s="17" t="s">
        <v>92</v>
      </c>
      <c r="C9" s="20">
        <v>3</v>
      </c>
      <c r="D9" s="18" t="s">
        <v>20</v>
      </c>
      <c r="E9" s="309">
        <f t="shared" si="0"/>
        <v>51</v>
      </c>
      <c r="F9" s="109">
        <f t="shared" si="1"/>
        <v>6</v>
      </c>
      <c r="G9" s="311">
        <v>37</v>
      </c>
      <c r="H9" s="19">
        <v>6</v>
      </c>
      <c r="I9" s="270">
        <f t="shared" si="2"/>
        <v>9</v>
      </c>
      <c r="J9" s="19"/>
      <c r="K9" s="270" t="str">
        <f t="shared" si="3"/>
        <v/>
      </c>
      <c r="L9" s="19"/>
      <c r="M9" s="270" t="str">
        <f t="shared" si="4"/>
        <v/>
      </c>
      <c r="N9" s="19">
        <v>7</v>
      </c>
      <c r="O9" s="270">
        <f t="shared" si="5"/>
        <v>5</v>
      </c>
      <c r="P9" s="19"/>
      <c r="Q9" s="270" t="str">
        <f t="shared" si="6"/>
        <v/>
      </c>
      <c r="R9" s="19"/>
      <c r="S9" s="270" t="str">
        <f t="shared" si="7"/>
        <v/>
      </c>
      <c r="T9" s="19"/>
      <c r="U9" s="270" t="str">
        <f t="shared" si="8"/>
        <v/>
      </c>
      <c r="V9" s="19"/>
      <c r="W9" s="270" t="str">
        <f t="shared" si="9"/>
        <v/>
      </c>
      <c r="X9" s="19"/>
      <c r="Y9" s="270" t="str">
        <f t="shared" si="10"/>
        <v/>
      </c>
      <c r="Z9" s="19"/>
      <c r="AA9" s="270" t="str">
        <f t="shared" si="11"/>
        <v/>
      </c>
      <c r="AB9" s="19"/>
      <c r="AC9" s="270" t="str">
        <f t="shared" si="12"/>
        <v/>
      </c>
    </row>
    <row r="10" spans="1:29" ht="15.9" customHeight="1" x14ac:dyDescent="0.2">
      <c r="A10" s="269">
        <v>7</v>
      </c>
      <c r="B10" s="17" t="s">
        <v>58</v>
      </c>
      <c r="C10" s="20">
        <v>3</v>
      </c>
      <c r="D10" s="18" t="s">
        <v>23</v>
      </c>
      <c r="E10" s="309">
        <f t="shared" si="0"/>
        <v>47.5</v>
      </c>
      <c r="F10" s="109">
        <f t="shared" si="1"/>
        <v>7</v>
      </c>
      <c r="G10" s="311">
        <v>27.5</v>
      </c>
      <c r="H10" s="19">
        <v>5</v>
      </c>
      <c r="I10" s="270">
        <f t="shared" si="2"/>
        <v>10</v>
      </c>
      <c r="J10" s="19"/>
      <c r="K10" s="270" t="str">
        <f t="shared" si="3"/>
        <v/>
      </c>
      <c r="L10" s="19"/>
      <c r="M10" s="270" t="str">
        <f t="shared" si="4"/>
        <v/>
      </c>
      <c r="N10" s="19">
        <v>4</v>
      </c>
      <c r="O10" s="270">
        <f t="shared" si="5"/>
        <v>10</v>
      </c>
      <c r="P10" s="19"/>
      <c r="Q10" s="270" t="str">
        <f t="shared" si="6"/>
        <v/>
      </c>
      <c r="R10" s="19"/>
      <c r="S10" s="270" t="str">
        <f t="shared" si="7"/>
        <v/>
      </c>
      <c r="T10" s="19"/>
      <c r="U10" s="270" t="str">
        <f t="shared" si="8"/>
        <v/>
      </c>
      <c r="V10" s="19"/>
      <c r="W10" s="270" t="str">
        <f t="shared" si="9"/>
        <v/>
      </c>
      <c r="X10" s="19"/>
      <c r="Y10" s="270" t="str">
        <f t="shared" si="10"/>
        <v/>
      </c>
      <c r="Z10" s="19"/>
      <c r="AA10" s="270" t="str">
        <f t="shared" si="11"/>
        <v/>
      </c>
      <c r="AB10" s="19"/>
      <c r="AC10" s="270" t="str">
        <f t="shared" si="12"/>
        <v/>
      </c>
    </row>
    <row r="11" spans="1:29" ht="15.9" customHeight="1" x14ac:dyDescent="0.2">
      <c r="A11" s="269">
        <v>8</v>
      </c>
      <c r="B11" s="17" t="s">
        <v>33</v>
      </c>
      <c r="C11" s="20">
        <v>2</v>
      </c>
      <c r="D11" s="18" t="s">
        <v>132</v>
      </c>
      <c r="E11" s="309">
        <f t="shared" si="0"/>
        <v>38</v>
      </c>
      <c r="F11" s="109">
        <f t="shared" si="1"/>
        <v>8</v>
      </c>
      <c r="G11" s="311">
        <v>15.5</v>
      </c>
      <c r="H11" s="19">
        <v>16</v>
      </c>
      <c r="I11" s="270">
        <f t="shared" si="2"/>
        <v>3</v>
      </c>
      <c r="J11" s="19">
        <v>3</v>
      </c>
      <c r="K11" s="270">
        <f t="shared" si="3"/>
        <v>11</v>
      </c>
      <c r="L11" s="19">
        <v>32</v>
      </c>
      <c r="M11" s="270">
        <f t="shared" si="4"/>
        <v>1.5</v>
      </c>
      <c r="N11" s="19"/>
      <c r="O11" s="270" t="str">
        <f t="shared" si="5"/>
        <v/>
      </c>
      <c r="P11" s="19">
        <v>2</v>
      </c>
      <c r="Q11" s="270">
        <f t="shared" si="6"/>
        <v>7</v>
      </c>
      <c r="R11" s="19"/>
      <c r="S11" s="270" t="str">
        <f t="shared" si="7"/>
        <v/>
      </c>
      <c r="T11" s="19"/>
      <c r="U11" s="270" t="str">
        <f t="shared" si="8"/>
        <v/>
      </c>
      <c r="V11" s="19"/>
      <c r="W11" s="270" t="str">
        <f t="shared" si="9"/>
        <v/>
      </c>
      <c r="X11" s="19"/>
      <c r="Y11" s="270" t="str">
        <f t="shared" si="10"/>
        <v/>
      </c>
      <c r="Z11" s="19"/>
      <c r="AA11" s="270" t="str">
        <f t="shared" si="11"/>
        <v/>
      </c>
      <c r="AB11" s="19"/>
      <c r="AC11" s="270" t="str">
        <f t="shared" si="12"/>
        <v/>
      </c>
    </row>
    <row r="12" spans="1:29" ht="15.9" customHeight="1" x14ac:dyDescent="0.2">
      <c r="A12" s="269">
        <v>9</v>
      </c>
      <c r="B12" s="17" t="s">
        <v>19</v>
      </c>
      <c r="C12" s="20">
        <v>3</v>
      </c>
      <c r="D12" s="18" t="s">
        <v>20</v>
      </c>
      <c r="E12" s="309">
        <f t="shared" si="0"/>
        <v>33</v>
      </c>
      <c r="F12" s="109">
        <f t="shared" si="1"/>
        <v>9</v>
      </c>
      <c r="G12" s="311">
        <v>20</v>
      </c>
      <c r="H12" s="19">
        <v>7</v>
      </c>
      <c r="I12" s="270">
        <f t="shared" si="2"/>
        <v>8</v>
      </c>
      <c r="J12" s="19"/>
      <c r="K12" s="270" t="str">
        <f t="shared" si="3"/>
        <v/>
      </c>
      <c r="L12" s="19"/>
      <c r="M12" s="270" t="str">
        <f t="shared" si="4"/>
        <v/>
      </c>
      <c r="N12" s="19">
        <v>8</v>
      </c>
      <c r="O12" s="270">
        <f t="shared" si="5"/>
        <v>5</v>
      </c>
      <c r="P12" s="19"/>
      <c r="Q12" s="270" t="str">
        <f t="shared" si="6"/>
        <v/>
      </c>
      <c r="R12" s="19"/>
      <c r="S12" s="270" t="str">
        <f t="shared" si="7"/>
        <v/>
      </c>
      <c r="T12" s="19"/>
      <c r="U12" s="270" t="str">
        <f t="shared" si="8"/>
        <v/>
      </c>
      <c r="V12" s="19"/>
      <c r="W12" s="270" t="str">
        <f t="shared" si="9"/>
        <v/>
      </c>
      <c r="X12" s="19"/>
      <c r="Y12" s="270" t="str">
        <f t="shared" si="10"/>
        <v/>
      </c>
      <c r="Z12" s="19"/>
      <c r="AA12" s="270" t="str">
        <f t="shared" si="11"/>
        <v/>
      </c>
      <c r="AB12" s="19"/>
      <c r="AC12" s="270" t="str">
        <f t="shared" si="12"/>
        <v/>
      </c>
    </row>
    <row r="13" spans="1:29" ht="15.9" customHeight="1" x14ac:dyDescent="0.2">
      <c r="A13" s="269">
        <v>10</v>
      </c>
      <c r="B13" s="17" t="s">
        <v>13</v>
      </c>
      <c r="C13" s="20">
        <v>3</v>
      </c>
      <c r="D13" s="18" t="s">
        <v>23</v>
      </c>
      <c r="E13" s="309">
        <f t="shared" si="0"/>
        <v>29</v>
      </c>
      <c r="F13" s="109">
        <f t="shared" si="1"/>
        <v>10</v>
      </c>
      <c r="G13" s="311">
        <v>16</v>
      </c>
      <c r="H13" s="19">
        <v>8</v>
      </c>
      <c r="I13" s="270">
        <f t="shared" si="2"/>
        <v>6</v>
      </c>
      <c r="J13" s="19"/>
      <c r="K13" s="270" t="str">
        <f t="shared" si="3"/>
        <v/>
      </c>
      <c r="L13" s="19"/>
      <c r="M13" s="270" t="str">
        <f t="shared" si="4"/>
        <v/>
      </c>
      <c r="N13" s="19">
        <v>6</v>
      </c>
      <c r="O13" s="270">
        <f t="shared" si="5"/>
        <v>7</v>
      </c>
      <c r="P13" s="19"/>
      <c r="Q13" s="270" t="str">
        <f t="shared" si="6"/>
        <v/>
      </c>
      <c r="R13" s="19"/>
      <c r="S13" s="270" t="str">
        <f t="shared" si="7"/>
        <v/>
      </c>
      <c r="T13" s="19"/>
      <c r="U13" s="270" t="str">
        <f t="shared" si="8"/>
        <v/>
      </c>
      <c r="V13" s="19"/>
      <c r="W13" s="270" t="str">
        <f t="shared" si="9"/>
        <v/>
      </c>
      <c r="X13" s="19"/>
      <c r="Y13" s="270" t="str">
        <f t="shared" si="10"/>
        <v/>
      </c>
      <c r="Z13" s="19"/>
      <c r="AA13" s="270" t="str">
        <f t="shared" si="11"/>
        <v/>
      </c>
      <c r="AB13" s="19"/>
      <c r="AC13" s="270" t="str">
        <f t="shared" si="12"/>
        <v/>
      </c>
    </row>
    <row r="14" spans="1:29" ht="15.9" customHeight="1" x14ac:dyDescent="0.2">
      <c r="A14" s="269">
        <v>11</v>
      </c>
      <c r="B14" s="17" t="s">
        <v>12</v>
      </c>
      <c r="C14" s="20">
        <v>3</v>
      </c>
      <c r="D14" s="18" t="s">
        <v>20</v>
      </c>
      <c r="E14" s="309">
        <f t="shared" si="0"/>
        <v>26</v>
      </c>
      <c r="F14" s="109">
        <f t="shared" si="1"/>
        <v>11</v>
      </c>
      <c r="G14" s="311">
        <v>21</v>
      </c>
      <c r="H14" s="19">
        <v>16</v>
      </c>
      <c r="I14" s="270">
        <f t="shared" si="2"/>
        <v>3</v>
      </c>
      <c r="J14" s="19"/>
      <c r="K14" s="270" t="str">
        <f t="shared" si="3"/>
        <v/>
      </c>
      <c r="L14" s="19"/>
      <c r="M14" s="270" t="str">
        <f t="shared" si="4"/>
        <v/>
      </c>
      <c r="N14" s="19">
        <v>16</v>
      </c>
      <c r="O14" s="270">
        <f t="shared" si="5"/>
        <v>2</v>
      </c>
      <c r="P14" s="19"/>
      <c r="Q14" s="270" t="str">
        <f t="shared" si="6"/>
        <v/>
      </c>
      <c r="R14" s="19"/>
      <c r="S14" s="270" t="str">
        <f t="shared" si="7"/>
        <v/>
      </c>
      <c r="T14" s="19"/>
      <c r="U14" s="270" t="str">
        <f t="shared" si="8"/>
        <v/>
      </c>
      <c r="V14" s="19"/>
      <c r="W14" s="270" t="str">
        <f t="shared" si="9"/>
        <v/>
      </c>
      <c r="X14" s="19"/>
      <c r="Y14" s="270" t="str">
        <f t="shared" si="10"/>
        <v/>
      </c>
      <c r="Z14" s="19"/>
      <c r="AA14" s="270" t="str">
        <f t="shared" si="11"/>
        <v/>
      </c>
      <c r="AB14" s="19"/>
      <c r="AC14" s="270" t="str">
        <f t="shared" si="12"/>
        <v/>
      </c>
    </row>
    <row r="15" spans="1:29" ht="15.9" customHeight="1" x14ac:dyDescent="0.2">
      <c r="A15" s="269">
        <v>12</v>
      </c>
      <c r="B15" s="17" t="s">
        <v>91</v>
      </c>
      <c r="C15" s="20">
        <v>3</v>
      </c>
      <c r="D15" s="18" t="s">
        <v>20</v>
      </c>
      <c r="E15" s="309">
        <f t="shared" si="0"/>
        <v>20.5</v>
      </c>
      <c r="F15" s="109">
        <f t="shared" si="1"/>
        <v>12</v>
      </c>
      <c r="G15" s="311">
        <v>15.5</v>
      </c>
      <c r="H15" s="19">
        <v>16</v>
      </c>
      <c r="I15" s="270">
        <f t="shared" si="2"/>
        <v>3</v>
      </c>
      <c r="J15" s="19"/>
      <c r="K15" s="270" t="str">
        <f t="shared" si="3"/>
        <v/>
      </c>
      <c r="L15" s="19"/>
      <c r="M15" s="270" t="str">
        <f t="shared" si="4"/>
        <v/>
      </c>
      <c r="N15" s="19">
        <v>16</v>
      </c>
      <c r="O15" s="270">
        <f t="shared" si="5"/>
        <v>2</v>
      </c>
      <c r="P15" s="19"/>
      <c r="Q15" s="270" t="str">
        <f t="shared" si="6"/>
        <v/>
      </c>
      <c r="R15" s="19"/>
      <c r="S15" s="270" t="str">
        <f t="shared" si="7"/>
        <v/>
      </c>
      <c r="T15" s="19"/>
      <c r="U15" s="270" t="str">
        <f t="shared" si="8"/>
        <v/>
      </c>
      <c r="V15" s="19"/>
      <c r="W15" s="270" t="str">
        <f t="shared" si="9"/>
        <v/>
      </c>
      <c r="X15" s="19"/>
      <c r="Y15" s="270" t="str">
        <f t="shared" si="10"/>
        <v/>
      </c>
      <c r="Z15" s="19"/>
      <c r="AA15" s="270" t="str">
        <f t="shared" si="11"/>
        <v/>
      </c>
      <c r="AB15" s="19"/>
      <c r="AC15" s="270" t="str">
        <f t="shared" si="12"/>
        <v/>
      </c>
    </row>
    <row r="16" spans="1:29" ht="15.9" customHeight="1" x14ac:dyDescent="0.2">
      <c r="A16" s="269">
        <v>13</v>
      </c>
      <c r="B16" s="183" t="s">
        <v>112</v>
      </c>
      <c r="C16" s="20">
        <v>2</v>
      </c>
      <c r="D16" s="18" t="s">
        <v>83</v>
      </c>
      <c r="E16" s="309">
        <f t="shared" si="0"/>
        <v>20.5</v>
      </c>
      <c r="F16" s="109">
        <f t="shared" si="1"/>
        <v>12</v>
      </c>
      <c r="G16" s="311">
        <v>10.5</v>
      </c>
      <c r="H16" s="19">
        <v>32</v>
      </c>
      <c r="I16" s="270">
        <f t="shared" si="2"/>
        <v>1.5</v>
      </c>
      <c r="J16" s="19">
        <v>16</v>
      </c>
      <c r="K16" s="270">
        <f t="shared" si="3"/>
        <v>2</v>
      </c>
      <c r="L16" s="19">
        <v>32</v>
      </c>
      <c r="M16" s="270">
        <f t="shared" si="4"/>
        <v>1.5</v>
      </c>
      <c r="N16" s="19"/>
      <c r="O16" s="270" t="str">
        <f t="shared" si="5"/>
        <v/>
      </c>
      <c r="P16" s="19">
        <v>4</v>
      </c>
      <c r="Q16" s="270">
        <f t="shared" si="6"/>
        <v>5</v>
      </c>
      <c r="R16" s="19"/>
      <c r="S16" s="270" t="str">
        <f t="shared" si="7"/>
        <v/>
      </c>
      <c r="T16" s="19"/>
      <c r="U16" s="270" t="str">
        <f t="shared" si="8"/>
        <v/>
      </c>
      <c r="V16" s="19"/>
      <c r="W16" s="270" t="str">
        <f t="shared" si="9"/>
        <v/>
      </c>
      <c r="X16" s="19"/>
      <c r="Y16" s="270" t="str">
        <f t="shared" si="10"/>
        <v/>
      </c>
      <c r="Z16" s="19"/>
      <c r="AA16" s="270" t="str">
        <f t="shared" si="11"/>
        <v/>
      </c>
      <c r="AB16" s="19"/>
      <c r="AC16" s="270" t="str">
        <f t="shared" si="12"/>
        <v/>
      </c>
    </row>
    <row r="17" spans="1:29" ht="15.9" customHeight="1" x14ac:dyDescent="0.2">
      <c r="A17" s="269">
        <v>14</v>
      </c>
      <c r="B17" s="183" t="s">
        <v>325</v>
      </c>
      <c r="C17" s="20">
        <v>1</v>
      </c>
      <c r="D17" s="18" t="s">
        <v>23</v>
      </c>
      <c r="E17" s="309">
        <f t="shared" si="0"/>
        <v>19</v>
      </c>
      <c r="F17" s="109">
        <f t="shared" si="1"/>
        <v>14</v>
      </c>
      <c r="G17" s="311">
        <v>4</v>
      </c>
      <c r="H17" s="19">
        <v>32</v>
      </c>
      <c r="I17" s="270">
        <f t="shared" si="2"/>
        <v>1.5</v>
      </c>
      <c r="J17" s="19">
        <v>5</v>
      </c>
      <c r="K17" s="270">
        <f t="shared" si="3"/>
        <v>7</v>
      </c>
      <c r="L17" s="19">
        <v>32</v>
      </c>
      <c r="M17" s="270">
        <f t="shared" si="4"/>
        <v>1.5</v>
      </c>
      <c r="N17" s="19"/>
      <c r="O17" s="270" t="str">
        <f t="shared" si="5"/>
        <v/>
      </c>
      <c r="P17" s="19">
        <v>3</v>
      </c>
      <c r="Q17" s="270">
        <f t="shared" si="6"/>
        <v>5</v>
      </c>
      <c r="R17" s="19"/>
      <c r="S17" s="270" t="str">
        <f t="shared" si="7"/>
        <v/>
      </c>
      <c r="T17" s="19"/>
      <c r="U17" s="270" t="str">
        <f t="shared" si="8"/>
        <v/>
      </c>
      <c r="V17" s="19"/>
      <c r="W17" s="270" t="str">
        <f t="shared" si="9"/>
        <v/>
      </c>
      <c r="X17" s="19"/>
      <c r="Y17" s="270" t="str">
        <f t="shared" si="10"/>
        <v/>
      </c>
      <c r="Z17" s="19"/>
      <c r="AA17" s="270" t="str">
        <f t="shared" si="11"/>
        <v/>
      </c>
      <c r="AB17" s="19"/>
      <c r="AC17" s="270" t="str">
        <f t="shared" si="12"/>
        <v/>
      </c>
    </row>
    <row r="18" spans="1:29" ht="15.9" customHeight="1" x14ac:dyDescent="0.2">
      <c r="A18" s="269">
        <v>15</v>
      </c>
      <c r="B18" s="17" t="s">
        <v>111</v>
      </c>
      <c r="C18" s="20">
        <v>2</v>
      </c>
      <c r="D18" s="18" t="s">
        <v>132</v>
      </c>
      <c r="E18" s="309">
        <f t="shared" si="0"/>
        <v>14.5</v>
      </c>
      <c r="F18" s="109">
        <f t="shared" si="1"/>
        <v>15</v>
      </c>
      <c r="G18" s="311">
        <v>7</v>
      </c>
      <c r="H18" s="19">
        <v>16</v>
      </c>
      <c r="I18" s="270">
        <f t="shared" si="2"/>
        <v>3</v>
      </c>
      <c r="J18" s="19">
        <v>32</v>
      </c>
      <c r="K18" s="270">
        <f t="shared" si="3"/>
        <v>1</v>
      </c>
      <c r="L18" s="19">
        <v>32</v>
      </c>
      <c r="M18" s="270">
        <f t="shared" si="4"/>
        <v>1.5</v>
      </c>
      <c r="N18" s="19">
        <v>16</v>
      </c>
      <c r="O18" s="270">
        <f t="shared" si="5"/>
        <v>2</v>
      </c>
      <c r="P18" s="19"/>
      <c r="Q18" s="270" t="str">
        <f t="shared" si="6"/>
        <v/>
      </c>
      <c r="R18" s="19"/>
      <c r="S18" s="270" t="str">
        <f t="shared" si="7"/>
        <v/>
      </c>
      <c r="T18" s="19"/>
      <c r="U18" s="270" t="str">
        <f t="shared" si="8"/>
        <v/>
      </c>
      <c r="V18" s="19"/>
      <c r="W18" s="270" t="str">
        <f t="shared" si="9"/>
        <v/>
      </c>
      <c r="X18" s="19"/>
      <c r="Y18" s="270" t="str">
        <f t="shared" si="10"/>
        <v/>
      </c>
      <c r="Z18" s="19"/>
      <c r="AA18" s="270" t="str">
        <f t="shared" si="11"/>
        <v/>
      </c>
      <c r="AB18" s="19"/>
      <c r="AC18" s="270" t="str">
        <f t="shared" si="12"/>
        <v/>
      </c>
    </row>
    <row r="19" spans="1:29" ht="15.9" customHeight="1" x14ac:dyDescent="0.2">
      <c r="A19" s="269">
        <v>16</v>
      </c>
      <c r="B19" s="183" t="s">
        <v>326</v>
      </c>
      <c r="C19" s="20">
        <v>1</v>
      </c>
      <c r="D19" s="18" t="s">
        <v>23</v>
      </c>
      <c r="E19" s="309">
        <f t="shared" si="0"/>
        <v>13.5</v>
      </c>
      <c r="F19" s="109">
        <f t="shared" si="1"/>
        <v>16</v>
      </c>
      <c r="G19" s="311">
        <v>0</v>
      </c>
      <c r="H19" s="19">
        <v>16</v>
      </c>
      <c r="I19" s="270">
        <f t="shared" si="2"/>
        <v>3</v>
      </c>
      <c r="J19" s="19">
        <v>7</v>
      </c>
      <c r="K19" s="270">
        <f t="shared" si="3"/>
        <v>5</v>
      </c>
      <c r="L19" s="19">
        <v>32</v>
      </c>
      <c r="M19" s="270">
        <f t="shared" si="4"/>
        <v>1.5</v>
      </c>
      <c r="N19" s="19"/>
      <c r="O19" s="270" t="str">
        <f t="shared" si="5"/>
        <v/>
      </c>
      <c r="P19" s="19">
        <v>6</v>
      </c>
      <c r="Q19" s="270">
        <f t="shared" si="6"/>
        <v>4</v>
      </c>
      <c r="R19" s="19"/>
      <c r="S19" s="270" t="str">
        <f t="shared" si="7"/>
        <v/>
      </c>
      <c r="T19" s="19"/>
      <c r="U19" s="270" t="str">
        <f t="shared" si="8"/>
        <v/>
      </c>
      <c r="V19" s="19"/>
      <c r="W19" s="270" t="str">
        <f t="shared" si="9"/>
        <v/>
      </c>
      <c r="X19" s="19"/>
      <c r="Y19" s="270" t="str">
        <f t="shared" si="10"/>
        <v/>
      </c>
      <c r="Z19" s="19"/>
      <c r="AA19" s="270" t="str">
        <f t="shared" si="11"/>
        <v/>
      </c>
      <c r="AB19" s="19"/>
      <c r="AC19" s="270" t="str">
        <f t="shared" si="12"/>
        <v/>
      </c>
    </row>
    <row r="20" spans="1:29" ht="15.9" customHeight="1" x14ac:dyDescent="0.2">
      <c r="A20" s="269">
        <v>17</v>
      </c>
      <c r="B20" s="17" t="s">
        <v>46</v>
      </c>
      <c r="C20" s="20">
        <v>3</v>
      </c>
      <c r="D20" s="18" t="s">
        <v>20</v>
      </c>
      <c r="E20" s="309">
        <f t="shared" si="0"/>
        <v>11.75</v>
      </c>
      <c r="F20" s="109">
        <f t="shared" si="1"/>
        <v>18</v>
      </c>
      <c r="G20" s="311">
        <v>9.75</v>
      </c>
      <c r="H20" s="19"/>
      <c r="I20" s="270" t="str">
        <f t="shared" si="2"/>
        <v/>
      </c>
      <c r="J20" s="19"/>
      <c r="K20" s="270" t="str">
        <f t="shared" si="3"/>
        <v/>
      </c>
      <c r="L20" s="19"/>
      <c r="M20" s="270" t="str">
        <f t="shared" si="4"/>
        <v/>
      </c>
      <c r="N20" s="19">
        <v>16</v>
      </c>
      <c r="O20" s="270">
        <f t="shared" si="5"/>
        <v>2</v>
      </c>
      <c r="P20" s="19"/>
      <c r="Q20" s="270" t="str">
        <f t="shared" si="6"/>
        <v/>
      </c>
      <c r="R20" s="19"/>
      <c r="S20" s="270" t="str">
        <f t="shared" si="7"/>
        <v/>
      </c>
      <c r="T20" s="19"/>
      <c r="U20" s="270" t="str">
        <f t="shared" si="8"/>
        <v/>
      </c>
      <c r="V20" s="19"/>
      <c r="W20" s="270" t="str">
        <f t="shared" si="9"/>
        <v/>
      </c>
      <c r="X20" s="19"/>
      <c r="Y20" s="270" t="str">
        <f t="shared" si="10"/>
        <v/>
      </c>
      <c r="Z20" s="19"/>
      <c r="AA20" s="270" t="str">
        <f t="shared" si="11"/>
        <v/>
      </c>
      <c r="AB20" s="19"/>
      <c r="AC20" s="270" t="str">
        <f t="shared" si="12"/>
        <v/>
      </c>
    </row>
    <row r="21" spans="1:29" ht="15.9" customHeight="1" x14ac:dyDescent="0.2">
      <c r="A21" s="269">
        <v>18</v>
      </c>
      <c r="B21" s="17" t="s">
        <v>148</v>
      </c>
      <c r="C21" s="20">
        <v>2</v>
      </c>
      <c r="D21" s="18" t="s">
        <v>142</v>
      </c>
      <c r="E21" s="309">
        <f t="shared" si="0"/>
        <v>13</v>
      </c>
      <c r="F21" s="109">
        <f t="shared" si="1"/>
        <v>17</v>
      </c>
      <c r="G21" s="311">
        <v>5.5</v>
      </c>
      <c r="H21" s="19">
        <v>16</v>
      </c>
      <c r="I21" s="270">
        <f t="shared" si="2"/>
        <v>3</v>
      </c>
      <c r="J21" s="19">
        <v>32</v>
      </c>
      <c r="K21" s="270">
        <f t="shared" si="3"/>
        <v>1</v>
      </c>
      <c r="L21" s="19">
        <v>32</v>
      </c>
      <c r="M21" s="270">
        <f t="shared" si="4"/>
        <v>1.5</v>
      </c>
      <c r="N21" s="19">
        <v>16</v>
      </c>
      <c r="O21" s="270">
        <f t="shared" si="5"/>
        <v>2</v>
      </c>
      <c r="P21" s="19"/>
      <c r="Q21" s="270" t="str">
        <f t="shared" si="6"/>
        <v/>
      </c>
      <c r="R21" s="19"/>
      <c r="S21" s="270" t="str">
        <f t="shared" si="7"/>
        <v/>
      </c>
      <c r="T21" s="19"/>
      <c r="U21" s="270" t="str">
        <f t="shared" si="8"/>
        <v/>
      </c>
      <c r="V21" s="19"/>
      <c r="W21" s="270" t="str">
        <f t="shared" si="9"/>
        <v/>
      </c>
      <c r="X21" s="19"/>
      <c r="Y21" s="270" t="str">
        <f t="shared" si="10"/>
        <v/>
      </c>
      <c r="Z21" s="19"/>
      <c r="AA21" s="270" t="str">
        <f t="shared" si="11"/>
        <v/>
      </c>
      <c r="AB21" s="19"/>
      <c r="AC21" s="270" t="str">
        <f t="shared" si="12"/>
        <v/>
      </c>
    </row>
    <row r="22" spans="1:29" ht="15.9" customHeight="1" x14ac:dyDescent="0.2">
      <c r="A22" s="269">
        <v>19</v>
      </c>
      <c r="B22" s="17" t="s">
        <v>110</v>
      </c>
      <c r="C22" s="20">
        <v>2</v>
      </c>
      <c r="D22" s="18" t="s">
        <v>10</v>
      </c>
      <c r="E22" s="309">
        <f t="shared" si="0"/>
        <v>10</v>
      </c>
      <c r="F22" s="109">
        <f t="shared" si="1"/>
        <v>22</v>
      </c>
      <c r="G22" s="311">
        <v>8</v>
      </c>
      <c r="H22" s="19"/>
      <c r="I22" s="270" t="str">
        <f t="shared" si="2"/>
        <v/>
      </c>
      <c r="J22" s="19"/>
      <c r="K22" s="270" t="str">
        <f t="shared" si="3"/>
        <v/>
      </c>
      <c r="L22" s="19"/>
      <c r="M22" s="270" t="str">
        <f t="shared" si="4"/>
        <v/>
      </c>
      <c r="N22" s="19">
        <v>16</v>
      </c>
      <c r="O22" s="270">
        <f t="shared" si="5"/>
        <v>2</v>
      </c>
      <c r="P22" s="19"/>
      <c r="Q22" s="270" t="str">
        <f t="shared" si="6"/>
        <v/>
      </c>
      <c r="R22" s="19"/>
      <c r="S22" s="270" t="str">
        <f t="shared" si="7"/>
        <v/>
      </c>
      <c r="T22" s="19"/>
      <c r="U22" s="270" t="str">
        <f t="shared" si="8"/>
        <v/>
      </c>
      <c r="V22" s="19"/>
      <c r="W22" s="270" t="str">
        <f t="shared" si="9"/>
        <v/>
      </c>
      <c r="X22" s="19"/>
      <c r="Y22" s="270" t="str">
        <f t="shared" si="10"/>
        <v/>
      </c>
      <c r="Z22" s="19"/>
      <c r="AA22" s="270" t="str">
        <f t="shared" si="11"/>
        <v/>
      </c>
      <c r="AB22" s="19"/>
      <c r="AC22" s="270" t="str">
        <f t="shared" si="12"/>
        <v/>
      </c>
    </row>
    <row r="23" spans="1:29" ht="15.9" customHeight="1" x14ac:dyDescent="0.2">
      <c r="A23" s="269">
        <v>20</v>
      </c>
      <c r="B23" s="183" t="s">
        <v>156</v>
      </c>
      <c r="C23" s="20">
        <v>2</v>
      </c>
      <c r="D23" s="18" t="s">
        <v>157</v>
      </c>
      <c r="E23" s="309">
        <f t="shared" si="0"/>
        <v>11</v>
      </c>
      <c r="F23" s="109">
        <f t="shared" si="1"/>
        <v>19</v>
      </c>
      <c r="G23" s="311">
        <v>6</v>
      </c>
      <c r="H23" s="19">
        <v>32</v>
      </c>
      <c r="I23" s="270">
        <f t="shared" si="2"/>
        <v>1.5</v>
      </c>
      <c r="J23" s="19">
        <v>16</v>
      </c>
      <c r="K23" s="270">
        <f t="shared" si="3"/>
        <v>2</v>
      </c>
      <c r="L23" s="19">
        <v>32</v>
      </c>
      <c r="M23" s="270">
        <f t="shared" si="4"/>
        <v>1.5</v>
      </c>
      <c r="N23" s="19"/>
      <c r="O23" s="270" t="str">
        <f t="shared" si="5"/>
        <v/>
      </c>
      <c r="P23" s="19"/>
      <c r="Q23" s="270" t="str">
        <f t="shared" si="6"/>
        <v/>
      </c>
      <c r="R23" s="19"/>
      <c r="S23" s="270" t="str">
        <f t="shared" si="7"/>
        <v/>
      </c>
      <c r="T23" s="19"/>
      <c r="U23" s="270" t="str">
        <f t="shared" si="8"/>
        <v/>
      </c>
      <c r="V23" s="19"/>
      <c r="W23" s="270" t="str">
        <f t="shared" si="9"/>
        <v/>
      </c>
      <c r="X23" s="19"/>
      <c r="Y23" s="270" t="str">
        <f t="shared" si="10"/>
        <v/>
      </c>
      <c r="Z23" s="19"/>
      <c r="AA23" s="270" t="str">
        <f t="shared" si="11"/>
        <v/>
      </c>
      <c r="AB23" s="19"/>
      <c r="AC23" s="270" t="str">
        <f t="shared" si="12"/>
        <v/>
      </c>
    </row>
    <row r="24" spans="1:29" ht="15.9" customHeight="1" x14ac:dyDescent="0.2">
      <c r="A24" s="269">
        <v>21</v>
      </c>
      <c r="B24" s="183" t="s">
        <v>159</v>
      </c>
      <c r="C24" s="20">
        <v>1</v>
      </c>
      <c r="D24" s="18" t="s">
        <v>83</v>
      </c>
      <c r="E24" s="309">
        <f t="shared" si="0"/>
        <v>11</v>
      </c>
      <c r="F24" s="109">
        <f t="shared" si="1"/>
        <v>19</v>
      </c>
      <c r="G24" s="311">
        <v>6</v>
      </c>
      <c r="H24" s="19">
        <v>32</v>
      </c>
      <c r="I24" s="270">
        <f t="shared" si="2"/>
        <v>1.5</v>
      </c>
      <c r="J24" s="19">
        <v>16</v>
      </c>
      <c r="K24" s="270">
        <f t="shared" si="3"/>
        <v>2</v>
      </c>
      <c r="L24" s="19">
        <v>32</v>
      </c>
      <c r="M24" s="270">
        <f t="shared" si="4"/>
        <v>1.5</v>
      </c>
      <c r="N24" s="19"/>
      <c r="O24" s="270" t="str">
        <f t="shared" si="5"/>
        <v/>
      </c>
      <c r="P24" s="19"/>
      <c r="Q24" s="270" t="str">
        <f t="shared" si="6"/>
        <v/>
      </c>
      <c r="R24" s="19"/>
      <c r="S24" s="270" t="str">
        <f t="shared" si="7"/>
        <v/>
      </c>
      <c r="T24" s="19"/>
      <c r="U24" s="270" t="str">
        <f t="shared" si="8"/>
        <v/>
      </c>
      <c r="V24" s="19"/>
      <c r="W24" s="270" t="str">
        <f t="shared" si="9"/>
        <v/>
      </c>
      <c r="X24" s="19"/>
      <c r="Y24" s="270" t="str">
        <f t="shared" si="10"/>
        <v/>
      </c>
      <c r="Z24" s="19"/>
      <c r="AA24" s="270" t="str">
        <f t="shared" si="11"/>
        <v/>
      </c>
      <c r="AB24" s="19"/>
      <c r="AC24" s="270" t="str">
        <f t="shared" si="12"/>
        <v/>
      </c>
    </row>
    <row r="25" spans="1:29" ht="15.9" customHeight="1" x14ac:dyDescent="0.2">
      <c r="A25" s="269">
        <v>22</v>
      </c>
      <c r="B25" s="183" t="s">
        <v>345</v>
      </c>
      <c r="C25" s="20">
        <v>1</v>
      </c>
      <c r="D25" s="18" t="s">
        <v>23</v>
      </c>
      <c r="E25" s="309">
        <f t="shared" si="0"/>
        <v>10.5</v>
      </c>
      <c r="F25" s="109">
        <f t="shared" si="1"/>
        <v>21</v>
      </c>
      <c r="G25" s="311">
        <v>0</v>
      </c>
      <c r="H25" s="19">
        <v>16</v>
      </c>
      <c r="I25" s="270">
        <f t="shared" si="2"/>
        <v>3</v>
      </c>
      <c r="J25" s="19">
        <v>6</v>
      </c>
      <c r="K25" s="270">
        <f t="shared" si="3"/>
        <v>6</v>
      </c>
      <c r="L25" s="19">
        <v>32</v>
      </c>
      <c r="M25" s="270">
        <f t="shared" si="4"/>
        <v>1.5</v>
      </c>
      <c r="N25" s="19"/>
      <c r="O25" s="270" t="str">
        <f t="shared" si="5"/>
        <v/>
      </c>
      <c r="P25" s="19"/>
      <c r="Q25" s="270" t="str">
        <f t="shared" si="6"/>
        <v/>
      </c>
      <c r="R25" s="19"/>
      <c r="S25" s="270" t="str">
        <f t="shared" si="7"/>
        <v/>
      </c>
      <c r="T25" s="19"/>
      <c r="U25" s="270" t="str">
        <f t="shared" si="8"/>
        <v/>
      </c>
      <c r="V25" s="19"/>
      <c r="W25" s="270" t="str">
        <f t="shared" si="9"/>
        <v/>
      </c>
      <c r="X25" s="19"/>
      <c r="Y25" s="270" t="str">
        <f t="shared" si="10"/>
        <v/>
      </c>
      <c r="Z25" s="19"/>
      <c r="AA25" s="270" t="str">
        <f t="shared" si="11"/>
        <v/>
      </c>
      <c r="AB25" s="19"/>
      <c r="AC25" s="270" t="str">
        <f t="shared" si="12"/>
        <v/>
      </c>
    </row>
    <row r="26" spans="1:29" ht="15.9" customHeight="1" x14ac:dyDescent="0.2">
      <c r="A26" s="269">
        <v>23</v>
      </c>
      <c r="B26" s="17" t="s">
        <v>322</v>
      </c>
      <c r="C26" s="20">
        <v>3</v>
      </c>
      <c r="D26" s="18" t="s">
        <v>59</v>
      </c>
      <c r="E26" s="309">
        <f t="shared" si="0"/>
        <v>8</v>
      </c>
      <c r="F26" s="109">
        <f t="shared" si="1"/>
        <v>23</v>
      </c>
      <c r="G26" s="311">
        <v>6</v>
      </c>
      <c r="H26" s="19"/>
      <c r="I26" s="270" t="str">
        <f t="shared" si="2"/>
        <v/>
      </c>
      <c r="J26" s="19"/>
      <c r="K26" s="270" t="str">
        <f t="shared" si="3"/>
        <v/>
      </c>
      <c r="L26" s="19"/>
      <c r="M26" s="270" t="str">
        <f t="shared" si="4"/>
        <v/>
      </c>
      <c r="N26" s="19">
        <v>16</v>
      </c>
      <c r="O26" s="270">
        <f t="shared" si="5"/>
        <v>2</v>
      </c>
      <c r="P26" s="19"/>
      <c r="Q26" s="270" t="str">
        <f t="shared" si="6"/>
        <v/>
      </c>
      <c r="R26" s="19"/>
      <c r="S26" s="270" t="str">
        <f t="shared" si="7"/>
        <v/>
      </c>
      <c r="T26" s="19"/>
      <c r="U26" s="270" t="str">
        <f t="shared" si="8"/>
        <v/>
      </c>
      <c r="V26" s="19"/>
      <c r="W26" s="270" t="str">
        <f t="shared" si="9"/>
        <v/>
      </c>
      <c r="X26" s="19"/>
      <c r="Y26" s="270" t="str">
        <f t="shared" si="10"/>
        <v/>
      </c>
      <c r="Z26" s="19"/>
      <c r="AA26" s="270" t="str">
        <f t="shared" si="11"/>
        <v/>
      </c>
      <c r="AB26" s="19"/>
      <c r="AC26" s="270" t="str">
        <f t="shared" si="12"/>
        <v/>
      </c>
    </row>
    <row r="27" spans="1:29" ht="15.9" customHeight="1" x14ac:dyDescent="0.2">
      <c r="A27" s="269">
        <v>24</v>
      </c>
      <c r="B27" s="183" t="s">
        <v>358</v>
      </c>
      <c r="C27" s="20" t="s">
        <v>359</v>
      </c>
      <c r="D27" s="18" t="s">
        <v>411</v>
      </c>
      <c r="E27" s="309">
        <f t="shared" si="0"/>
        <v>7</v>
      </c>
      <c r="F27" s="109">
        <f t="shared" si="1"/>
        <v>25</v>
      </c>
      <c r="G27" s="311">
        <v>0</v>
      </c>
      <c r="H27" s="19"/>
      <c r="I27" s="270" t="str">
        <f t="shared" si="2"/>
        <v/>
      </c>
      <c r="J27" s="19"/>
      <c r="K27" s="270" t="str">
        <f t="shared" si="3"/>
        <v/>
      </c>
      <c r="L27" s="19"/>
      <c r="M27" s="270" t="str">
        <f t="shared" si="4"/>
        <v/>
      </c>
      <c r="N27" s="19"/>
      <c r="O27" s="270" t="str">
        <f t="shared" si="5"/>
        <v/>
      </c>
      <c r="P27" s="19"/>
      <c r="Q27" s="270" t="str">
        <f t="shared" si="6"/>
        <v/>
      </c>
      <c r="R27" s="19">
        <v>3</v>
      </c>
      <c r="S27" s="270">
        <f t="shared" si="7"/>
        <v>3</v>
      </c>
      <c r="T27" s="19">
        <v>2</v>
      </c>
      <c r="U27" s="270">
        <f t="shared" si="8"/>
        <v>4</v>
      </c>
      <c r="V27" s="19"/>
      <c r="W27" s="270" t="str">
        <f t="shared" si="9"/>
        <v/>
      </c>
      <c r="X27" s="19"/>
      <c r="Y27" s="270" t="str">
        <f t="shared" si="10"/>
        <v/>
      </c>
      <c r="Z27" s="19"/>
      <c r="AA27" s="270" t="str">
        <f t="shared" si="11"/>
        <v/>
      </c>
      <c r="AB27" s="19"/>
      <c r="AC27" s="270" t="str">
        <f t="shared" si="12"/>
        <v/>
      </c>
    </row>
    <row r="28" spans="1:29" ht="15.9" customHeight="1" x14ac:dyDescent="0.2">
      <c r="A28" s="269">
        <v>25</v>
      </c>
      <c r="B28" s="183" t="s">
        <v>366</v>
      </c>
      <c r="C28" s="20" t="s">
        <v>367</v>
      </c>
      <c r="D28" s="18" t="s">
        <v>408</v>
      </c>
      <c r="E28" s="309">
        <f t="shared" si="0"/>
        <v>7</v>
      </c>
      <c r="F28" s="109">
        <f t="shared" si="1"/>
        <v>25</v>
      </c>
      <c r="G28" s="311">
        <v>0</v>
      </c>
      <c r="H28" s="19"/>
      <c r="I28" s="270" t="str">
        <f t="shared" si="2"/>
        <v/>
      </c>
      <c r="J28" s="19"/>
      <c r="K28" s="270" t="str">
        <f t="shared" si="3"/>
        <v/>
      </c>
      <c r="L28" s="19"/>
      <c r="M28" s="270" t="str">
        <f t="shared" si="4"/>
        <v/>
      </c>
      <c r="N28" s="19"/>
      <c r="O28" s="270" t="str">
        <f t="shared" si="5"/>
        <v/>
      </c>
      <c r="P28" s="19"/>
      <c r="Q28" s="270" t="str">
        <f t="shared" si="6"/>
        <v/>
      </c>
      <c r="R28" s="19">
        <v>1</v>
      </c>
      <c r="S28" s="270">
        <f t="shared" si="7"/>
        <v>6</v>
      </c>
      <c r="T28" s="19">
        <v>7</v>
      </c>
      <c r="U28" s="270">
        <f t="shared" si="8"/>
        <v>1</v>
      </c>
      <c r="V28" s="19"/>
      <c r="W28" s="270" t="str">
        <f t="shared" si="9"/>
        <v/>
      </c>
      <c r="X28" s="19"/>
      <c r="Y28" s="270" t="str">
        <f t="shared" si="10"/>
        <v/>
      </c>
      <c r="Z28" s="19"/>
      <c r="AA28" s="270" t="str">
        <f t="shared" si="11"/>
        <v/>
      </c>
      <c r="AB28" s="19"/>
      <c r="AC28" s="270" t="str">
        <f t="shared" si="12"/>
        <v/>
      </c>
    </row>
    <row r="29" spans="1:29" ht="15.9" customHeight="1" x14ac:dyDescent="0.2">
      <c r="A29" s="269">
        <v>26</v>
      </c>
      <c r="B29" s="183" t="s">
        <v>362</v>
      </c>
      <c r="C29" s="20" t="s">
        <v>363</v>
      </c>
      <c r="D29" s="18" t="s">
        <v>410</v>
      </c>
      <c r="E29" s="309">
        <f t="shared" si="0"/>
        <v>7</v>
      </c>
      <c r="F29" s="109">
        <f t="shared" si="1"/>
        <v>25</v>
      </c>
      <c r="G29" s="311">
        <v>0</v>
      </c>
      <c r="H29" s="19"/>
      <c r="I29" s="270" t="str">
        <f t="shared" si="2"/>
        <v/>
      </c>
      <c r="J29" s="19"/>
      <c r="K29" s="270" t="str">
        <f t="shared" si="3"/>
        <v/>
      </c>
      <c r="L29" s="19"/>
      <c r="M29" s="270" t="str">
        <f t="shared" si="4"/>
        <v/>
      </c>
      <c r="N29" s="19"/>
      <c r="O29" s="270" t="str">
        <f t="shared" si="5"/>
        <v/>
      </c>
      <c r="P29" s="19"/>
      <c r="Q29" s="270" t="str">
        <f t="shared" si="6"/>
        <v/>
      </c>
      <c r="R29" s="19">
        <v>2</v>
      </c>
      <c r="S29" s="270">
        <f t="shared" si="7"/>
        <v>4</v>
      </c>
      <c r="T29" s="19">
        <v>3</v>
      </c>
      <c r="U29" s="270">
        <f t="shared" si="8"/>
        <v>3</v>
      </c>
      <c r="V29" s="19"/>
      <c r="W29" s="270" t="str">
        <f t="shared" si="9"/>
        <v/>
      </c>
      <c r="X29" s="19"/>
      <c r="Y29" s="270" t="str">
        <f t="shared" si="10"/>
        <v/>
      </c>
      <c r="Z29" s="19"/>
      <c r="AA29" s="270" t="str">
        <f t="shared" si="11"/>
        <v/>
      </c>
      <c r="AB29" s="19"/>
      <c r="AC29" s="270" t="str">
        <f t="shared" si="12"/>
        <v/>
      </c>
    </row>
    <row r="30" spans="1:29" ht="15.9" customHeight="1" x14ac:dyDescent="0.2">
      <c r="A30" s="269">
        <v>27</v>
      </c>
      <c r="B30" s="17" t="s">
        <v>50</v>
      </c>
      <c r="C30" s="20">
        <v>3</v>
      </c>
      <c r="D30" s="18" t="s">
        <v>59</v>
      </c>
      <c r="E30" s="309">
        <f t="shared" si="0"/>
        <v>6.25</v>
      </c>
      <c r="F30" s="109">
        <f t="shared" si="1"/>
        <v>31</v>
      </c>
      <c r="G30" s="311">
        <v>4.25</v>
      </c>
      <c r="H30" s="19"/>
      <c r="I30" s="270" t="str">
        <f t="shared" si="2"/>
        <v/>
      </c>
      <c r="J30" s="19"/>
      <c r="K30" s="270" t="str">
        <f t="shared" si="3"/>
        <v/>
      </c>
      <c r="L30" s="19"/>
      <c r="M30" s="270" t="str">
        <f t="shared" si="4"/>
        <v/>
      </c>
      <c r="N30" s="19">
        <v>16</v>
      </c>
      <c r="O30" s="270">
        <f t="shared" si="5"/>
        <v>2</v>
      </c>
      <c r="P30" s="19"/>
      <c r="Q30" s="270" t="str">
        <f t="shared" si="6"/>
        <v/>
      </c>
      <c r="R30" s="19"/>
      <c r="S30" s="270" t="str">
        <f t="shared" si="7"/>
        <v/>
      </c>
      <c r="T30" s="19"/>
      <c r="U30" s="270" t="str">
        <f t="shared" si="8"/>
        <v/>
      </c>
      <c r="V30" s="19"/>
      <c r="W30" s="270" t="str">
        <f t="shared" si="9"/>
        <v/>
      </c>
      <c r="X30" s="19"/>
      <c r="Y30" s="270" t="str">
        <f t="shared" si="10"/>
        <v/>
      </c>
      <c r="Z30" s="19"/>
      <c r="AA30" s="270" t="str">
        <f t="shared" si="11"/>
        <v/>
      </c>
      <c r="AB30" s="19"/>
      <c r="AC30" s="270" t="str">
        <f t="shared" si="12"/>
        <v/>
      </c>
    </row>
    <row r="31" spans="1:29" ht="15.9" customHeight="1" x14ac:dyDescent="0.2">
      <c r="A31" s="269">
        <v>28</v>
      </c>
      <c r="B31" s="183" t="s">
        <v>360</v>
      </c>
      <c r="C31" s="20" t="s">
        <v>361</v>
      </c>
      <c r="D31" s="18" t="s">
        <v>411</v>
      </c>
      <c r="E31" s="309">
        <f t="shared" si="0"/>
        <v>6</v>
      </c>
      <c r="F31" s="109">
        <f t="shared" si="1"/>
        <v>32</v>
      </c>
      <c r="G31" s="311">
        <v>0</v>
      </c>
      <c r="H31" s="19"/>
      <c r="I31" s="270" t="str">
        <f t="shared" si="2"/>
        <v/>
      </c>
      <c r="J31" s="19"/>
      <c r="K31" s="270" t="str">
        <f t="shared" si="3"/>
        <v/>
      </c>
      <c r="L31" s="19"/>
      <c r="M31" s="270" t="str">
        <f t="shared" si="4"/>
        <v/>
      </c>
      <c r="N31" s="19"/>
      <c r="O31" s="270" t="str">
        <f t="shared" si="5"/>
        <v/>
      </c>
      <c r="P31" s="19"/>
      <c r="Q31" s="270" t="str">
        <f t="shared" si="6"/>
        <v/>
      </c>
      <c r="R31" s="19"/>
      <c r="S31" s="270" t="str">
        <f t="shared" si="7"/>
        <v/>
      </c>
      <c r="T31" s="19">
        <v>1</v>
      </c>
      <c r="U31" s="270">
        <f t="shared" si="8"/>
        <v>6</v>
      </c>
      <c r="V31" s="19"/>
      <c r="W31" s="270" t="str">
        <f t="shared" si="9"/>
        <v/>
      </c>
      <c r="X31" s="19"/>
      <c r="Y31" s="270" t="str">
        <f t="shared" si="10"/>
        <v/>
      </c>
      <c r="Z31" s="19"/>
      <c r="AA31" s="270" t="str">
        <f t="shared" si="11"/>
        <v/>
      </c>
      <c r="AB31" s="19"/>
      <c r="AC31" s="270" t="str">
        <f t="shared" si="12"/>
        <v/>
      </c>
    </row>
    <row r="32" spans="1:29" ht="15.9" customHeight="1" x14ac:dyDescent="0.2">
      <c r="A32" s="269">
        <v>29</v>
      </c>
      <c r="B32" s="17" t="s">
        <v>146</v>
      </c>
      <c r="C32" s="20">
        <v>2</v>
      </c>
      <c r="D32" s="18" t="s">
        <v>147</v>
      </c>
      <c r="E32" s="309">
        <f t="shared" si="0"/>
        <v>7.5</v>
      </c>
      <c r="F32" s="109">
        <f t="shared" si="1"/>
        <v>24</v>
      </c>
      <c r="G32" s="311">
        <v>3.5</v>
      </c>
      <c r="H32" s="19">
        <v>32</v>
      </c>
      <c r="I32" s="270">
        <f t="shared" si="2"/>
        <v>1.5</v>
      </c>
      <c r="J32" s="19">
        <v>32</v>
      </c>
      <c r="K32" s="270">
        <f t="shared" si="3"/>
        <v>1</v>
      </c>
      <c r="L32" s="19">
        <v>32</v>
      </c>
      <c r="M32" s="270">
        <f t="shared" si="4"/>
        <v>1.5</v>
      </c>
      <c r="N32" s="19"/>
      <c r="O32" s="270" t="str">
        <f t="shared" si="5"/>
        <v/>
      </c>
      <c r="P32" s="19"/>
      <c r="Q32" s="270" t="str">
        <f t="shared" si="6"/>
        <v/>
      </c>
      <c r="R32" s="19"/>
      <c r="S32" s="270" t="str">
        <f t="shared" si="7"/>
        <v/>
      </c>
      <c r="T32" s="19"/>
      <c r="U32" s="270" t="str">
        <f t="shared" si="8"/>
        <v/>
      </c>
      <c r="V32" s="19"/>
      <c r="W32" s="270" t="str">
        <f t="shared" si="9"/>
        <v/>
      </c>
      <c r="X32" s="19"/>
      <c r="Y32" s="270" t="str">
        <f t="shared" si="10"/>
        <v/>
      </c>
      <c r="Z32" s="19"/>
      <c r="AA32" s="270" t="str">
        <f t="shared" si="11"/>
        <v/>
      </c>
      <c r="AB32" s="19"/>
      <c r="AC32" s="270" t="str">
        <f t="shared" si="12"/>
        <v/>
      </c>
    </row>
    <row r="33" spans="1:29" ht="15.9" customHeight="1" x14ac:dyDescent="0.2">
      <c r="A33" s="269">
        <v>30</v>
      </c>
      <c r="B33" s="183" t="s">
        <v>257</v>
      </c>
      <c r="C33" s="20">
        <v>2</v>
      </c>
      <c r="D33" s="18" t="s">
        <v>44</v>
      </c>
      <c r="E33" s="309">
        <f t="shared" si="0"/>
        <v>7</v>
      </c>
      <c r="F33" s="109">
        <f t="shared" si="1"/>
        <v>25</v>
      </c>
      <c r="G33" s="311">
        <v>0</v>
      </c>
      <c r="H33" s="19">
        <v>32</v>
      </c>
      <c r="I33" s="270">
        <f t="shared" si="2"/>
        <v>1.5</v>
      </c>
      <c r="J33" s="19">
        <v>8</v>
      </c>
      <c r="K33" s="270">
        <f t="shared" si="3"/>
        <v>4</v>
      </c>
      <c r="L33" s="19">
        <v>32</v>
      </c>
      <c r="M33" s="270">
        <f t="shared" si="4"/>
        <v>1.5</v>
      </c>
      <c r="N33" s="19"/>
      <c r="O33" s="270" t="str">
        <f t="shared" si="5"/>
        <v/>
      </c>
      <c r="P33" s="19"/>
      <c r="Q33" s="270" t="str">
        <f t="shared" si="6"/>
        <v/>
      </c>
      <c r="R33" s="19"/>
      <c r="S33" s="270" t="str">
        <f t="shared" si="7"/>
        <v/>
      </c>
      <c r="T33" s="19"/>
      <c r="U33" s="270" t="str">
        <f t="shared" si="8"/>
        <v/>
      </c>
      <c r="V33" s="19"/>
      <c r="W33" s="270" t="str">
        <f t="shared" si="9"/>
        <v/>
      </c>
      <c r="X33" s="19"/>
      <c r="Y33" s="270" t="str">
        <f t="shared" si="10"/>
        <v/>
      </c>
      <c r="Z33" s="19"/>
      <c r="AA33" s="270" t="str">
        <f t="shared" si="11"/>
        <v/>
      </c>
      <c r="AB33" s="19"/>
      <c r="AC33" s="270" t="str">
        <f t="shared" si="12"/>
        <v/>
      </c>
    </row>
    <row r="34" spans="1:29" ht="15.9" customHeight="1" x14ac:dyDescent="0.2">
      <c r="A34" s="269">
        <v>31</v>
      </c>
      <c r="B34" s="183" t="s">
        <v>365</v>
      </c>
      <c r="C34" s="20" t="s">
        <v>361</v>
      </c>
      <c r="D34" s="18" t="s">
        <v>408</v>
      </c>
      <c r="E34" s="309">
        <f t="shared" si="0"/>
        <v>5</v>
      </c>
      <c r="F34" s="109">
        <f t="shared" si="1"/>
        <v>35</v>
      </c>
      <c r="G34" s="311">
        <v>0</v>
      </c>
      <c r="H34" s="19"/>
      <c r="I34" s="270" t="str">
        <f t="shared" si="2"/>
        <v/>
      </c>
      <c r="J34" s="19"/>
      <c r="K34" s="270" t="str">
        <f t="shared" si="3"/>
        <v/>
      </c>
      <c r="L34" s="19"/>
      <c r="M34" s="270" t="str">
        <f t="shared" si="4"/>
        <v/>
      </c>
      <c r="N34" s="19"/>
      <c r="O34" s="270" t="str">
        <f t="shared" si="5"/>
        <v/>
      </c>
      <c r="P34" s="19">
        <v>5</v>
      </c>
      <c r="Q34" s="270">
        <f t="shared" si="6"/>
        <v>4</v>
      </c>
      <c r="R34" s="19"/>
      <c r="S34" s="270" t="str">
        <f t="shared" si="7"/>
        <v/>
      </c>
      <c r="T34" s="19">
        <v>5</v>
      </c>
      <c r="U34" s="270">
        <f t="shared" si="8"/>
        <v>1</v>
      </c>
      <c r="V34" s="19"/>
      <c r="W34" s="270" t="str">
        <f t="shared" si="9"/>
        <v/>
      </c>
      <c r="X34" s="19"/>
      <c r="Y34" s="270" t="str">
        <f t="shared" si="10"/>
        <v/>
      </c>
      <c r="Z34" s="19"/>
      <c r="AA34" s="270" t="str">
        <f t="shared" si="11"/>
        <v/>
      </c>
      <c r="AB34" s="19"/>
      <c r="AC34" s="270" t="str">
        <f t="shared" si="12"/>
        <v/>
      </c>
    </row>
    <row r="35" spans="1:29" ht="15.9" customHeight="1" x14ac:dyDescent="0.2">
      <c r="A35" s="269">
        <v>32</v>
      </c>
      <c r="B35" s="17" t="s">
        <v>187</v>
      </c>
      <c r="C35" s="20">
        <v>2</v>
      </c>
      <c r="D35" s="18" t="s">
        <v>83</v>
      </c>
      <c r="E35" s="309">
        <f t="shared" si="0"/>
        <v>6.5</v>
      </c>
      <c r="F35" s="109">
        <f t="shared" si="1"/>
        <v>29</v>
      </c>
      <c r="G35" s="311">
        <v>3</v>
      </c>
      <c r="H35" s="19"/>
      <c r="I35" s="270" t="str">
        <f t="shared" si="2"/>
        <v/>
      </c>
      <c r="J35" s="19">
        <v>16</v>
      </c>
      <c r="K35" s="270">
        <f t="shared" si="3"/>
        <v>2</v>
      </c>
      <c r="L35" s="19">
        <v>32</v>
      </c>
      <c r="M35" s="270">
        <f t="shared" si="4"/>
        <v>1.5</v>
      </c>
      <c r="N35" s="19"/>
      <c r="O35" s="270" t="str">
        <f t="shared" si="5"/>
        <v/>
      </c>
      <c r="P35" s="19"/>
      <c r="Q35" s="270" t="str">
        <f t="shared" si="6"/>
        <v/>
      </c>
      <c r="R35" s="19"/>
      <c r="S35" s="270" t="str">
        <f t="shared" si="7"/>
        <v/>
      </c>
      <c r="T35" s="19"/>
      <c r="U35" s="270" t="str">
        <f t="shared" si="8"/>
        <v/>
      </c>
      <c r="V35" s="19"/>
      <c r="W35" s="270" t="str">
        <f t="shared" si="9"/>
        <v/>
      </c>
      <c r="X35" s="19"/>
      <c r="Y35" s="270" t="str">
        <f t="shared" si="10"/>
        <v/>
      </c>
      <c r="Z35" s="19"/>
      <c r="AA35" s="270" t="str">
        <f t="shared" si="11"/>
        <v/>
      </c>
      <c r="AB35" s="19"/>
      <c r="AC35" s="270" t="str">
        <f t="shared" si="12"/>
        <v/>
      </c>
    </row>
    <row r="36" spans="1:29" ht="15.9" customHeight="1" x14ac:dyDescent="0.2">
      <c r="A36" s="269">
        <v>33</v>
      </c>
      <c r="B36" s="17" t="s">
        <v>234</v>
      </c>
      <c r="C36" s="20">
        <v>2</v>
      </c>
      <c r="D36" s="18" t="s">
        <v>83</v>
      </c>
      <c r="E36" s="309">
        <f t="shared" ref="E36:E67" si="13">SUM(G36,I36,K36,M36,O36,Q36,S36,U36,W36,Y36,AA36,AC36)</f>
        <v>6.5</v>
      </c>
      <c r="F36" s="109">
        <f t="shared" ref="F36:F67" si="14">RANK(E36,$E$4:$E$85)</f>
        <v>29</v>
      </c>
      <c r="G36" s="311">
        <v>1</v>
      </c>
      <c r="H36" s="19"/>
      <c r="I36" s="270" t="str">
        <f t="shared" ref="I36:I67" si="15">IF(H36="","",VLOOKUP(H36,H$91:I$111,2))</f>
        <v/>
      </c>
      <c r="J36" s="19">
        <v>16</v>
      </c>
      <c r="K36" s="270">
        <f t="shared" ref="K36:K67" si="16">IF(J36="","",VLOOKUP(J36,J$91:K$111,2))</f>
        <v>2</v>
      </c>
      <c r="L36" s="19">
        <v>32</v>
      </c>
      <c r="M36" s="270">
        <f t="shared" ref="M36:M67" si="17">IF(L36="","",VLOOKUP(L36,L$91:M$111,2))</f>
        <v>1.5</v>
      </c>
      <c r="N36" s="19"/>
      <c r="O36" s="270" t="str">
        <f t="shared" ref="O36:O67" si="18">IF(N36="","",VLOOKUP(N36,N$91:O$113,2))</f>
        <v/>
      </c>
      <c r="P36" s="19">
        <v>8</v>
      </c>
      <c r="Q36" s="270">
        <f t="shared" ref="Q36:Q67" si="19">IF(P36="","",VLOOKUP(P36,P$91:Q$111,2))</f>
        <v>2</v>
      </c>
      <c r="R36" s="19"/>
      <c r="S36" s="270" t="str">
        <f t="shared" ref="S36:S67" si="20">IF(R36="","",VLOOKUP(R36,R$91:S$113,2))</f>
        <v/>
      </c>
      <c r="T36" s="19"/>
      <c r="U36" s="270" t="str">
        <f t="shared" ref="U36:U67" si="21">IF(T36="","",VLOOKUP(T36,T$91:U$111,2))</f>
        <v/>
      </c>
      <c r="V36" s="19"/>
      <c r="W36" s="270" t="str">
        <f t="shared" ref="W36:W67" si="22">IF(V36="","",VLOOKUP(V36,V$91:W$111,2))</f>
        <v/>
      </c>
      <c r="X36" s="19"/>
      <c r="Y36" s="270" t="str">
        <f t="shared" ref="Y36:Y67" si="23">IF(X36="","",VLOOKUP(X36,X$91:Y$113,2))</f>
        <v/>
      </c>
      <c r="Z36" s="19"/>
      <c r="AA36" s="270" t="str">
        <f t="shared" ref="AA36:AA67" si="24">IF(Z36="","",VLOOKUP(Z36,Z$91:AA$111,2))</f>
        <v/>
      </c>
      <c r="AB36" s="19"/>
      <c r="AC36" s="270" t="str">
        <f t="shared" ref="AC36:AC67" si="25">IF(AB36="","",VLOOKUP(AB36,AB$91:AC$111,2))</f>
        <v/>
      </c>
    </row>
    <row r="37" spans="1:29" ht="15.9" customHeight="1" x14ac:dyDescent="0.2">
      <c r="A37" s="269">
        <v>34</v>
      </c>
      <c r="B37" s="183" t="s">
        <v>160</v>
      </c>
      <c r="C37" s="20">
        <v>1</v>
      </c>
      <c r="D37" s="18" t="s">
        <v>83</v>
      </c>
      <c r="E37" s="309">
        <f t="shared" si="13"/>
        <v>6</v>
      </c>
      <c r="F37" s="109">
        <f t="shared" si="14"/>
        <v>32</v>
      </c>
      <c r="G37" s="311">
        <v>2</v>
      </c>
      <c r="H37" s="19">
        <v>32</v>
      </c>
      <c r="I37" s="270">
        <f t="shared" si="15"/>
        <v>1.5</v>
      </c>
      <c r="J37" s="19">
        <v>32</v>
      </c>
      <c r="K37" s="270">
        <f t="shared" si="16"/>
        <v>1</v>
      </c>
      <c r="L37" s="19">
        <v>32</v>
      </c>
      <c r="M37" s="270">
        <f t="shared" si="17"/>
        <v>1.5</v>
      </c>
      <c r="N37" s="19"/>
      <c r="O37" s="270" t="str">
        <f t="shared" si="18"/>
        <v/>
      </c>
      <c r="P37" s="19"/>
      <c r="Q37" s="270" t="str">
        <f t="shared" si="19"/>
        <v/>
      </c>
      <c r="R37" s="19"/>
      <c r="S37" s="270" t="str">
        <f t="shared" si="20"/>
        <v/>
      </c>
      <c r="T37" s="19"/>
      <c r="U37" s="270" t="str">
        <f t="shared" si="21"/>
        <v/>
      </c>
      <c r="V37" s="19"/>
      <c r="W37" s="270" t="str">
        <f t="shared" si="22"/>
        <v/>
      </c>
      <c r="X37" s="19"/>
      <c r="Y37" s="270" t="str">
        <f t="shared" si="23"/>
        <v/>
      </c>
      <c r="Z37" s="19"/>
      <c r="AA37" s="270" t="str">
        <f t="shared" si="24"/>
        <v/>
      </c>
      <c r="AB37" s="19"/>
      <c r="AC37" s="270" t="str">
        <f t="shared" si="25"/>
        <v/>
      </c>
    </row>
    <row r="38" spans="1:29" ht="15.9" customHeight="1" x14ac:dyDescent="0.2">
      <c r="A38" s="269">
        <v>35</v>
      </c>
      <c r="B38" s="183" t="s">
        <v>328</v>
      </c>
      <c r="C38" s="20">
        <v>1</v>
      </c>
      <c r="D38" s="18" t="s">
        <v>23</v>
      </c>
      <c r="E38" s="309">
        <f t="shared" si="13"/>
        <v>6</v>
      </c>
      <c r="F38" s="109">
        <f t="shared" si="14"/>
        <v>32</v>
      </c>
      <c r="G38" s="311">
        <v>0</v>
      </c>
      <c r="H38" s="19">
        <v>32</v>
      </c>
      <c r="I38" s="270">
        <f t="shared" si="15"/>
        <v>1.5</v>
      </c>
      <c r="J38" s="19">
        <v>32</v>
      </c>
      <c r="K38" s="270">
        <f t="shared" si="16"/>
        <v>1</v>
      </c>
      <c r="L38" s="19">
        <v>32</v>
      </c>
      <c r="M38" s="270">
        <f t="shared" si="17"/>
        <v>1.5</v>
      </c>
      <c r="N38" s="19"/>
      <c r="O38" s="270" t="str">
        <f t="shared" si="18"/>
        <v/>
      </c>
      <c r="P38" s="19">
        <v>7</v>
      </c>
      <c r="Q38" s="270">
        <f t="shared" si="19"/>
        <v>2</v>
      </c>
      <c r="R38" s="19"/>
      <c r="S38" s="270" t="str">
        <f t="shared" si="20"/>
        <v/>
      </c>
      <c r="T38" s="19"/>
      <c r="U38" s="270" t="str">
        <f t="shared" si="21"/>
        <v/>
      </c>
      <c r="V38" s="19"/>
      <c r="W38" s="270" t="str">
        <f t="shared" si="22"/>
        <v/>
      </c>
      <c r="X38" s="19"/>
      <c r="Y38" s="270" t="str">
        <f t="shared" si="23"/>
        <v/>
      </c>
      <c r="Z38" s="19"/>
      <c r="AA38" s="270" t="str">
        <f t="shared" si="24"/>
        <v/>
      </c>
      <c r="AB38" s="19"/>
      <c r="AC38" s="270" t="str">
        <f t="shared" si="25"/>
        <v/>
      </c>
    </row>
    <row r="39" spans="1:29" ht="15.9" customHeight="1" x14ac:dyDescent="0.2">
      <c r="A39" s="269">
        <v>36</v>
      </c>
      <c r="B39" s="183" t="s">
        <v>158</v>
      </c>
      <c r="C39" s="20">
        <v>1</v>
      </c>
      <c r="D39" s="18"/>
      <c r="E39" s="309">
        <f t="shared" si="13"/>
        <v>4</v>
      </c>
      <c r="F39" s="109">
        <f t="shared" si="14"/>
        <v>39</v>
      </c>
      <c r="G39" s="311">
        <v>4</v>
      </c>
      <c r="H39" s="19"/>
      <c r="I39" s="270" t="str">
        <f t="shared" si="15"/>
        <v/>
      </c>
      <c r="J39" s="19"/>
      <c r="K39" s="270" t="str">
        <f t="shared" si="16"/>
        <v/>
      </c>
      <c r="L39" s="19"/>
      <c r="M39" s="270" t="str">
        <f t="shared" si="17"/>
        <v/>
      </c>
      <c r="N39" s="19"/>
      <c r="O39" s="270" t="str">
        <f t="shared" si="18"/>
        <v/>
      </c>
      <c r="P39" s="19"/>
      <c r="Q39" s="270" t="str">
        <f t="shared" si="19"/>
        <v/>
      </c>
      <c r="R39" s="19"/>
      <c r="S39" s="270" t="str">
        <f t="shared" si="20"/>
        <v/>
      </c>
      <c r="T39" s="19"/>
      <c r="U39" s="270" t="str">
        <f t="shared" si="21"/>
        <v/>
      </c>
      <c r="V39" s="19"/>
      <c r="W39" s="270" t="str">
        <f t="shared" si="22"/>
        <v/>
      </c>
      <c r="X39" s="19"/>
      <c r="Y39" s="270" t="str">
        <f t="shared" si="23"/>
        <v/>
      </c>
      <c r="Z39" s="19"/>
      <c r="AA39" s="270" t="str">
        <f t="shared" si="24"/>
        <v/>
      </c>
      <c r="AB39" s="19"/>
      <c r="AC39" s="270" t="str">
        <f t="shared" si="25"/>
        <v/>
      </c>
    </row>
    <row r="40" spans="1:29" ht="15.9" customHeight="1" x14ac:dyDescent="0.2">
      <c r="A40" s="269">
        <v>37</v>
      </c>
      <c r="B40" s="17" t="s">
        <v>65</v>
      </c>
      <c r="C40" s="20">
        <v>3</v>
      </c>
      <c r="D40" s="18" t="s">
        <v>44</v>
      </c>
      <c r="E40" s="309">
        <f t="shared" si="13"/>
        <v>3.25</v>
      </c>
      <c r="F40" s="109">
        <f t="shared" si="14"/>
        <v>42</v>
      </c>
      <c r="G40" s="311">
        <v>1.75</v>
      </c>
      <c r="H40" s="19">
        <v>32</v>
      </c>
      <c r="I40" s="270">
        <f t="shared" si="15"/>
        <v>1.5</v>
      </c>
      <c r="J40" s="19"/>
      <c r="K40" s="270" t="str">
        <f t="shared" si="16"/>
        <v/>
      </c>
      <c r="L40" s="19"/>
      <c r="M40" s="270" t="str">
        <f t="shared" si="17"/>
        <v/>
      </c>
      <c r="N40" s="19"/>
      <c r="O40" s="270" t="str">
        <f t="shared" si="18"/>
        <v/>
      </c>
      <c r="P40" s="19"/>
      <c r="Q40" s="270" t="str">
        <f t="shared" si="19"/>
        <v/>
      </c>
      <c r="R40" s="19"/>
      <c r="S40" s="270" t="str">
        <f t="shared" si="20"/>
        <v/>
      </c>
      <c r="T40" s="19"/>
      <c r="U40" s="270" t="str">
        <f t="shared" si="21"/>
        <v/>
      </c>
      <c r="V40" s="19"/>
      <c r="W40" s="270" t="str">
        <f t="shared" si="22"/>
        <v/>
      </c>
      <c r="X40" s="19"/>
      <c r="Y40" s="270" t="str">
        <f t="shared" si="23"/>
        <v/>
      </c>
      <c r="Z40" s="19"/>
      <c r="AA40" s="270" t="str">
        <f t="shared" si="24"/>
        <v/>
      </c>
      <c r="AB40" s="19"/>
      <c r="AC40" s="270" t="str">
        <f t="shared" si="25"/>
        <v/>
      </c>
    </row>
    <row r="41" spans="1:29" ht="15.9" customHeight="1" x14ac:dyDescent="0.2">
      <c r="A41" s="269">
        <v>38</v>
      </c>
      <c r="B41" s="183" t="s">
        <v>396</v>
      </c>
      <c r="C41" s="20" t="s">
        <v>361</v>
      </c>
      <c r="D41" s="18" t="s">
        <v>412</v>
      </c>
      <c r="E41" s="309">
        <f t="shared" si="13"/>
        <v>3</v>
      </c>
      <c r="F41" s="109">
        <f t="shared" si="14"/>
        <v>43</v>
      </c>
      <c r="G41" s="311">
        <v>0</v>
      </c>
      <c r="H41" s="19"/>
      <c r="I41" s="270" t="str">
        <f t="shared" si="15"/>
        <v/>
      </c>
      <c r="J41" s="19"/>
      <c r="K41" s="270" t="str">
        <f t="shared" si="16"/>
        <v/>
      </c>
      <c r="L41" s="19"/>
      <c r="M41" s="270" t="str">
        <f t="shared" si="17"/>
        <v/>
      </c>
      <c r="N41" s="19"/>
      <c r="O41" s="270" t="str">
        <f t="shared" si="18"/>
        <v/>
      </c>
      <c r="P41" s="19"/>
      <c r="Q41" s="270" t="str">
        <f t="shared" si="19"/>
        <v/>
      </c>
      <c r="R41" s="19">
        <v>4</v>
      </c>
      <c r="S41" s="270">
        <f t="shared" si="20"/>
        <v>3</v>
      </c>
      <c r="T41" s="19"/>
      <c r="U41" s="270" t="str">
        <f t="shared" si="21"/>
        <v/>
      </c>
      <c r="V41" s="19"/>
      <c r="W41" s="270" t="str">
        <f t="shared" si="22"/>
        <v/>
      </c>
      <c r="X41" s="19"/>
      <c r="Y41" s="270" t="str">
        <f t="shared" si="23"/>
        <v/>
      </c>
      <c r="Z41" s="19"/>
      <c r="AA41" s="270" t="str">
        <f t="shared" si="24"/>
        <v/>
      </c>
      <c r="AB41" s="19"/>
      <c r="AC41" s="270" t="str">
        <f t="shared" si="25"/>
        <v/>
      </c>
    </row>
    <row r="42" spans="1:29" ht="15.9" customHeight="1" x14ac:dyDescent="0.2">
      <c r="A42" s="269">
        <v>39</v>
      </c>
      <c r="B42" s="17" t="s">
        <v>194</v>
      </c>
      <c r="C42" s="20">
        <v>2</v>
      </c>
      <c r="D42" s="18" t="s">
        <v>83</v>
      </c>
      <c r="E42" s="309">
        <f t="shared" si="13"/>
        <v>4.5</v>
      </c>
      <c r="F42" s="109">
        <f t="shared" si="14"/>
        <v>36</v>
      </c>
      <c r="G42" s="311">
        <v>1</v>
      </c>
      <c r="H42" s="19"/>
      <c r="I42" s="270" t="str">
        <f t="shared" si="15"/>
        <v/>
      </c>
      <c r="J42" s="19">
        <v>16</v>
      </c>
      <c r="K42" s="270">
        <f t="shared" si="16"/>
        <v>2</v>
      </c>
      <c r="L42" s="19">
        <v>32</v>
      </c>
      <c r="M42" s="270">
        <f t="shared" si="17"/>
        <v>1.5</v>
      </c>
      <c r="N42" s="19"/>
      <c r="O42" s="270" t="str">
        <f t="shared" si="18"/>
        <v/>
      </c>
      <c r="P42" s="19"/>
      <c r="Q42" s="270" t="str">
        <f t="shared" si="19"/>
        <v/>
      </c>
      <c r="R42" s="19"/>
      <c r="S42" s="270" t="str">
        <f t="shared" si="20"/>
        <v/>
      </c>
      <c r="T42" s="19"/>
      <c r="U42" s="270" t="str">
        <f t="shared" si="21"/>
        <v/>
      </c>
      <c r="V42" s="19"/>
      <c r="W42" s="270" t="str">
        <f t="shared" si="22"/>
        <v/>
      </c>
      <c r="X42" s="19"/>
      <c r="Y42" s="270" t="str">
        <f t="shared" si="23"/>
        <v/>
      </c>
      <c r="Z42" s="19"/>
      <c r="AA42" s="270" t="str">
        <f t="shared" si="24"/>
        <v/>
      </c>
      <c r="AB42" s="19"/>
      <c r="AC42" s="270" t="str">
        <f t="shared" si="25"/>
        <v/>
      </c>
    </row>
    <row r="43" spans="1:29" ht="15.9" customHeight="1" x14ac:dyDescent="0.2">
      <c r="A43" s="269">
        <v>40</v>
      </c>
      <c r="B43" s="17" t="s">
        <v>195</v>
      </c>
      <c r="C43" s="20">
        <v>2</v>
      </c>
      <c r="D43" s="18" t="s">
        <v>196</v>
      </c>
      <c r="E43" s="309">
        <f t="shared" si="13"/>
        <v>4.5</v>
      </c>
      <c r="F43" s="109">
        <f t="shared" si="14"/>
        <v>36</v>
      </c>
      <c r="G43" s="311">
        <v>1</v>
      </c>
      <c r="H43" s="19"/>
      <c r="I43" s="270" t="str">
        <f t="shared" si="15"/>
        <v/>
      </c>
      <c r="J43" s="19">
        <v>16</v>
      </c>
      <c r="K43" s="270">
        <f t="shared" si="16"/>
        <v>2</v>
      </c>
      <c r="L43" s="19">
        <v>32</v>
      </c>
      <c r="M43" s="270">
        <f t="shared" si="17"/>
        <v>1.5</v>
      </c>
      <c r="N43" s="19"/>
      <c r="O43" s="270" t="str">
        <f t="shared" si="18"/>
        <v/>
      </c>
      <c r="P43" s="19"/>
      <c r="Q43" s="270" t="str">
        <f t="shared" si="19"/>
        <v/>
      </c>
      <c r="R43" s="19"/>
      <c r="S43" s="270" t="str">
        <f t="shared" si="20"/>
        <v/>
      </c>
      <c r="T43" s="19"/>
      <c r="U43" s="270" t="str">
        <f t="shared" si="21"/>
        <v/>
      </c>
      <c r="V43" s="19"/>
      <c r="W43" s="270" t="str">
        <f t="shared" si="22"/>
        <v/>
      </c>
      <c r="X43" s="19"/>
      <c r="Y43" s="270" t="str">
        <f t="shared" si="23"/>
        <v/>
      </c>
      <c r="Z43" s="19"/>
      <c r="AA43" s="270" t="str">
        <f t="shared" si="24"/>
        <v/>
      </c>
      <c r="AB43" s="19"/>
      <c r="AC43" s="270" t="str">
        <f t="shared" si="25"/>
        <v/>
      </c>
    </row>
    <row r="44" spans="1:29" ht="15.9" customHeight="1" x14ac:dyDescent="0.2">
      <c r="A44" s="269">
        <v>41</v>
      </c>
      <c r="B44" s="17" t="s">
        <v>235</v>
      </c>
      <c r="C44" s="20">
        <v>1</v>
      </c>
      <c r="D44" s="18" t="s">
        <v>83</v>
      </c>
      <c r="E44" s="309">
        <f t="shared" si="13"/>
        <v>4.5</v>
      </c>
      <c r="F44" s="109">
        <f t="shared" si="14"/>
        <v>36</v>
      </c>
      <c r="G44" s="311">
        <v>1</v>
      </c>
      <c r="H44" s="19"/>
      <c r="I44" s="270" t="str">
        <f t="shared" si="15"/>
        <v/>
      </c>
      <c r="J44" s="19">
        <v>16</v>
      </c>
      <c r="K44" s="270">
        <f t="shared" si="16"/>
        <v>2</v>
      </c>
      <c r="L44" s="19">
        <v>32</v>
      </c>
      <c r="M44" s="270">
        <f t="shared" si="17"/>
        <v>1.5</v>
      </c>
      <c r="N44" s="19"/>
      <c r="O44" s="270" t="str">
        <f t="shared" si="18"/>
        <v/>
      </c>
      <c r="P44" s="19"/>
      <c r="Q44" s="270" t="str">
        <f t="shared" si="19"/>
        <v/>
      </c>
      <c r="R44" s="19"/>
      <c r="S44" s="270" t="str">
        <f t="shared" si="20"/>
        <v/>
      </c>
      <c r="T44" s="19"/>
      <c r="U44" s="270" t="str">
        <f t="shared" si="21"/>
        <v/>
      </c>
      <c r="V44" s="19"/>
      <c r="W44" s="270" t="str">
        <f t="shared" si="22"/>
        <v/>
      </c>
      <c r="X44" s="19"/>
      <c r="Y44" s="270" t="str">
        <f t="shared" si="23"/>
        <v/>
      </c>
      <c r="Z44" s="19"/>
      <c r="AA44" s="270" t="str">
        <f t="shared" si="24"/>
        <v/>
      </c>
      <c r="AB44" s="19"/>
      <c r="AC44" s="270" t="str">
        <f t="shared" si="25"/>
        <v/>
      </c>
    </row>
    <row r="45" spans="1:29" ht="15.9" customHeight="1" x14ac:dyDescent="0.2">
      <c r="A45" s="269">
        <v>42</v>
      </c>
      <c r="B45" s="183" t="s">
        <v>200</v>
      </c>
      <c r="C45" s="20">
        <v>3</v>
      </c>
      <c r="D45" s="18" t="s">
        <v>196</v>
      </c>
      <c r="E45" s="309">
        <f t="shared" si="13"/>
        <v>2.5</v>
      </c>
      <c r="F45" s="109">
        <f t="shared" si="14"/>
        <v>46</v>
      </c>
      <c r="G45" s="311">
        <v>1</v>
      </c>
      <c r="H45" s="19">
        <v>32</v>
      </c>
      <c r="I45" s="270">
        <f t="shared" si="15"/>
        <v>1.5</v>
      </c>
      <c r="J45" s="19"/>
      <c r="K45" s="270" t="str">
        <f t="shared" si="16"/>
        <v/>
      </c>
      <c r="L45" s="19"/>
      <c r="M45" s="270" t="str">
        <f t="shared" si="17"/>
        <v/>
      </c>
      <c r="N45" s="19"/>
      <c r="O45" s="270" t="str">
        <f t="shared" si="18"/>
        <v/>
      </c>
      <c r="P45" s="19"/>
      <c r="Q45" s="270" t="str">
        <f t="shared" si="19"/>
        <v/>
      </c>
      <c r="R45" s="19"/>
      <c r="S45" s="270" t="str">
        <f t="shared" si="20"/>
        <v/>
      </c>
      <c r="T45" s="19"/>
      <c r="U45" s="270" t="str">
        <f t="shared" si="21"/>
        <v/>
      </c>
      <c r="V45" s="19"/>
      <c r="W45" s="270" t="str">
        <f t="shared" si="22"/>
        <v/>
      </c>
      <c r="X45" s="19"/>
      <c r="Y45" s="270" t="str">
        <f t="shared" si="23"/>
        <v/>
      </c>
      <c r="Z45" s="19"/>
      <c r="AA45" s="270" t="str">
        <f t="shared" si="24"/>
        <v/>
      </c>
      <c r="AB45" s="19"/>
      <c r="AC45" s="270" t="str">
        <f t="shared" si="25"/>
        <v/>
      </c>
    </row>
    <row r="46" spans="1:29" ht="15.9" customHeight="1" x14ac:dyDescent="0.2">
      <c r="A46" s="269">
        <v>43</v>
      </c>
      <c r="B46" s="183" t="s">
        <v>350</v>
      </c>
      <c r="C46" s="20">
        <v>2</v>
      </c>
      <c r="D46" s="18" t="s">
        <v>351</v>
      </c>
      <c r="E46" s="309">
        <f t="shared" si="13"/>
        <v>4</v>
      </c>
      <c r="F46" s="109">
        <f t="shared" si="14"/>
        <v>39</v>
      </c>
      <c r="G46" s="311">
        <v>0</v>
      </c>
      <c r="H46" s="19">
        <v>32</v>
      </c>
      <c r="I46" s="270">
        <f t="shared" si="15"/>
        <v>1.5</v>
      </c>
      <c r="J46" s="19">
        <v>32</v>
      </c>
      <c r="K46" s="270">
        <f t="shared" si="16"/>
        <v>1</v>
      </c>
      <c r="L46" s="19">
        <v>32</v>
      </c>
      <c r="M46" s="270">
        <f t="shared" si="17"/>
        <v>1.5</v>
      </c>
      <c r="N46" s="19"/>
      <c r="O46" s="270" t="str">
        <f t="shared" si="18"/>
        <v/>
      </c>
      <c r="P46" s="19"/>
      <c r="Q46" s="270" t="str">
        <f t="shared" si="19"/>
        <v/>
      </c>
      <c r="R46" s="19"/>
      <c r="S46" s="270" t="str">
        <f t="shared" si="20"/>
        <v/>
      </c>
      <c r="T46" s="19"/>
      <c r="U46" s="270" t="str">
        <f t="shared" si="21"/>
        <v/>
      </c>
      <c r="V46" s="19"/>
      <c r="W46" s="270" t="str">
        <f t="shared" si="22"/>
        <v/>
      </c>
      <c r="X46" s="19"/>
      <c r="Y46" s="270" t="str">
        <f t="shared" si="23"/>
        <v/>
      </c>
      <c r="Z46" s="19"/>
      <c r="AA46" s="270" t="str">
        <f t="shared" si="24"/>
        <v/>
      </c>
      <c r="AB46" s="19"/>
      <c r="AC46" s="270" t="str">
        <f t="shared" si="25"/>
        <v/>
      </c>
    </row>
    <row r="47" spans="1:29" ht="15.9" customHeight="1" x14ac:dyDescent="0.2">
      <c r="A47" s="269">
        <v>44</v>
      </c>
      <c r="B47" s="183" t="s">
        <v>364</v>
      </c>
      <c r="C47" s="20" t="s">
        <v>361</v>
      </c>
      <c r="D47" s="18" t="s">
        <v>409</v>
      </c>
      <c r="E47" s="309">
        <f t="shared" si="13"/>
        <v>2</v>
      </c>
      <c r="F47" s="109">
        <f t="shared" si="14"/>
        <v>50</v>
      </c>
      <c r="G47" s="311">
        <v>0</v>
      </c>
      <c r="H47" s="19"/>
      <c r="I47" s="270" t="str">
        <f t="shared" si="15"/>
        <v/>
      </c>
      <c r="J47" s="19"/>
      <c r="K47" s="270" t="str">
        <f t="shared" si="16"/>
        <v/>
      </c>
      <c r="L47" s="19"/>
      <c r="M47" s="270" t="str">
        <f t="shared" si="17"/>
        <v/>
      </c>
      <c r="N47" s="19"/>
      <c r="O47" s="270" t="str">
        <f t="shared" si="18"/>
        <v/>
      </c>
      <c r="P47" s="19"/>
      <c r="Q47" s="270" t="str">
        <f t="shared" si="19"/>
        <v/>
      </c>
      <c r="R47" s="19"/>
      <c r="S47" s="270" t="str">
        <f t="shared" si="20"/>
        <v/>
      </c>
      <c r="T47" s="19">
        <v>4</v>
      </c>
      <c r="U47" s="270">
        <f t="shared" si="21"/>
        <v>2</v>
      </c>
      <c r="V47" s="19"/>
      <c r="W47" s="270" t="str">
        <f t="shared" si="22"/>
        <v/>
      </c>
      <c r="X47" s="19"/>
      <c r="Y47" s="270" t="str">
        <f t="shared" si="23"/>
        <v/>
      </c>
      <c r="Z47" s="19"/>
      <c r="AA47" s="270" t="str">
        <f t="shared" si="24"/>
        <v/>
      </c>
      <c r="AB47" s="19"/>
      <c r="AC47" s="270" t="str">
        <f t="shared" si="25"/>
        <v/>
      </c>
    </row>
    <row r="48" spans="1:29" ht="15.9" customHeight="1" x14ac:dyDescent="0.2">
      <c r="A48" s="269">
        <v>45</v>
      </c>
      <c r="B48" s="183" t="s">
        <v>378</v>
      </c>
      <c r="C48" s="20" t="s">
        <v>361</v>
      </c>
      <c r="D48" s="18" t="s">
        <v>413</v>
      </c>
      <c r="E48" s="309">
        <f t="shared" si="13"/>
        <v>2</v>
      </c>
      <c r="F48" s="109">
        <f t="shared" si="14"/>
        <v>50</v>
      </c>
      <c r="G48" s="311">
        <v>0</v>
      </c>
      <c r="H48" s="19"/>
      <c r="I48" s="270" t="str">
        <f t="shared" si="15"/>
        <v/>
      </c>
      <c r="J48" s="19"/>
      <c r="K48" s="270" t="str">
        <f t="shared" si="16"/>
        <v/>
      </c>
      <c r="L48" s="19"/>
      <c r="M48" s="270" t="str">
        <f t="shared" si="17"/>
        <v/>
      </c>
      <c r="N48" s="19"/>
      <c r="O48" s="270" t="str">
        <f t="shared" si="18"/>
        <v/>
      </c>
      <c r="P48" s="19"/>
      <c r="Q48" s="270" t="str">
        <f t="shared" si="19"/>
        <v/>
      </c>
      <c r="R48" s="19">
        <v>6</v>
      </c>
      <c r="S48" s="270">
        <f t="shared" si="20"/>
        <v>2</v>
      </c>
      <c r="T48" s="19"/>
      <c r="U48" s="270" t="str">
        <f t="shared" si="21"/>
        <v/>
      </c>
      <c r="V48" s="19"/>
      <c r="W48" s="270" t="str">
        <f t="shared" si="22"/>
        <v/>
      </c>
      <c r="X48" s="19"/>
      <c r="Y48" s="270" t="str">
        <f t="shared" si="23"/>
        <v/>
      </c>
      <c r="Z48" s="19"/>
      <c r="AA48" s="270" t="str">
        <f t="shared" si="24"/>
        <v/>
      </c>
      <c r="AB48" s="19"/>
      <c r="AC48" s="270" t="str">
        <f t="shared" si="25"/>
        <v/>
      </c>
    </row>
    <row r="49" spans="1:29" ht="15.9" customHeight="1" x14ac:dyDescent="0.2">
      <c r="A49" s="269">
        <v>46</v>
      </c>
      <c r="B49" s="183" t="s">
        <v>397</v>
      </c>
      <c r="C49" s="20" t="s">
        <v>367</v>
      </c>
      <c r="D49" s="18" t="s">
        <v>414</v>
      </c>
      <c r="E49" s="309">
        <f t="shared" si="13"/>
        <v>2</v>
      </c>
      <c r="F49" s="109">
        <f t="shared" si="14"/>
        <v>50</v>
      </c>
      <c r="G49" s="311">
        <v>0</v>
      </c>
      <c r="H49" s="19"/>
      <c r="I49" s="270" t="str">
        <f t="shared" si="15"/>
        <v/>
      </c>
      <c r="J49" s="19"/>
      <c r="K49" s="270" t="str">
        <f t="shared" si="16"/>
        <v/>
      </c>
      <c r="L49" s="19"/>
      <c r="M49" s="270" t="str">
        <f t="shared" si="17"/>
        <v/>
      </c>
      <c r="N49" s="19"/>
      <c r="O49" s="270" t="str">
        <f t="shared" si="18"/>
        <v/>
      </c>
      <c r="P49" s="19"/>
      <c r="Q49" s="270" t="str">
        <f t="shared" si="19"/>
        <v/>
      </c>
      <c r="R49" s="19">
        <v>5</v>
      </c>
      <c r="S49" s="270">
        <f t="shared" si="20"/>
        <v>2</v>
      </c>
      <c r="T49" s="19"/>
      <c r="U49" s="270" t="str">
        <f t="shared" si="21"/>
        <v/>
      </c>
      <c r="V49" s="19"/>
      <c r="W49" s="270" t="str">
        <f t="shared" si="22"/>
        <v/>
      </c>
      <c r="X49" s="19"/>
      <c r="Y49" s="270" t="str">
        <f t="shared" si="23"/>
        <v/>
      </c>
      <c r="Z49" s="19"/>
      <c r="AA49" s="270" t="str">
        <f t="shared" si="24"/>
        <v/>
      </c>
      <c r="AB49" s="19"/>
      <c r="AC49" s="270" t="str">
        <f t="shared" si="25"/>
        <v/>
      </c>
    </row>
    <row r="50" spans="1:29" ht="15.9" customHeight="1" x14ac:dyDescent="0.2">
      <c r="A50" s="269">
        <v>47</v>
      </c>
      <c r="B50" s="17" t="s">
        <v>199</v>
      </c>
      <c r="C50" s="20">
        <v>2</v>
      </c>
      <c r="D50" s="18" t="s">
        <v>94</v>
      </c>
      <c r="E50" s="309">
        <f t="shared" si="13"/>
        <v>3.5</v>
      </c>
      <c r="F50" s="109">
        <f t="shared" si="14"/>
        <v>41</v>
      </c>
      <c r="G50" s="311">
        <v>1</v>
      </c>
      <c r="H50" s="19"/>
      <c r="I50" s="270" t="str">
        <f t="shared" si="15"/>
        <v/>
      </c>
      <c r="J50" s="19">
        <v>32</v>
      </c>
      <c r="K50" s="270">
        <f t="shared" si="16"/>
        <v>1</v>
      </c>
      <c r="L50" s="19">
        <v>32</v>
      </c>
      <c r="M50" s="270">
        <f t="shared" si="17"/>
        <v>1.5</v>
      </c>
      <c r="N50" s="19"/>
      <c r="O50" s="270" t="str">
        <f t="shared" si="18"/>
        <v/>
      </c>
      <c r="P50" s="19"/>
      <c r="Q50" s="270" t="str">
        <f t="shared" si="19"/>
        <v/>
      </c>
      <c r="R50" s="19"/>
      <c r="S50" s="270" t="str">
        <f t="shared" si="20"/>
        <v/>
      </c>
      <c r="T50" s="19"/>
      <c r="U50" s="270" t="str">
        <f t="shared" si="21"/>
        <v/>
      </c>
      <c r="V50" s="19"/>
      <c r="W50" s="270" t="str">
        <f t="shared" si="22"/>
        <v/>
      </c>
      <c r="X50" s="19"/>
      <c r="Y50" s="270" t="str">
        <f t="shared" si="23"/>
        <v/>
      </c>
      <c r="Z50" s="19"/>
      <c r="AA50" s="270" t="str">
        <f t="shared" si="24"/>
        <v/>
      </c>
      <c r="AB50" s="19"/>
      <c r="AC50" s="270" t="str">
        <f t="shared" si="25"/>
        <v/>
      </c>
    </row>
    <row r="51" spans="1:29" ht="15.9" customHeight="1" x14ac:dyDescent="0.2">
      <c r="A51" s="269">
        <v>48</v>
      </c>
      <c r="B51" s="17" t="s">
        <v>188</v>
      </c>
      <c r="C51" s="20">
        <v>2</v>
      </c>
      <c r="D51" s="18" t="s">
        <v>189</v>
      </c>
      <c r="E51" s="309">
        <f t="shared" si="13"/>
        <v>2</v>
      </c>
      <c r="F51" s="109">
        <f t="shared" si="14"/>
        <v>50</v>
      </c>
      <c r="G51" s="311">
        <v>2</v>
      </c>
      <c r="H51" s="19"/>
      <c r="I51" s="270" t="str">
        <f t="shared" si="15"/>
        <v/>
      </c>
      <c r="J51" s="19"/>
      <c r="K51" s="270" t="str">
        <f t="shared" si="16"/>
        <v/>
      </c>
      <c r="L51" s="19"/>
      <c r="M51" s="270" t="str">
        <f t="shared" si="17"/>
        <v/>
      </c>
      <c r="N51" s="19"/>
      <c r="O51" s="270" t="str">
        <f t="shared" si="18"/>
        <v/>
      </c>
      <c r="P51" s="19"/>
      <c r="Q51" s="270" t="str">
        <f t="shared" si="19"/>
        <v/>
      </c>
      <c r="R51" s="19"/>
      <c r="S51" s="270" t="str">
        <f t="shared" si="20"/>
        <v/>
      </c>
      <c r="T51" s="19"/>
      <c r="U51" s="270" t="str">
        <f t="shared" si="21"/>
        <v/>
      </c>
      <c r="V51" s="19"/>
      <c r="W51" s="270" t="str">
        <f t="shared" si="22"/>
        <v/>
      </c>
      <c r="X51" s="19"/>
      <c r="Y51" s="270" t="str">
        <f t="shared" si="23"/>
        <v/>
      </c>
      <c r="Z51" s="19"/>
      <c r="AA51" s="270" t="str">
        <f t="shared" si="24"/>
        <v/>
      </c>
      <c r="AB51" s="19"/>
      <c r="AC51" s="270" t="str">
        <f t="shared" si="25"/>
        <v/>
      </c>
    </row>
    <row r="52" spans="1:29" ht="15.9" customHeight="1" x14ac:dyDescent="0.2">
      <c r="A52" s="269">
        <v>49</v>
      </c>
      <c r="B52" s="183" t="s">
        <v>161</v>
      </c>
      <c r="C52" s="20">
        <v>1</v>
      </c>
      <c r="D52" s="18" t="s">
        <v>301</v>
      </c>
      <c r="E52" s="309">
        <f t="shared" si="13"/>
        <v>2</v>
      </c>
      <c r="F52" s="109">
        <f t="shared" si="14"/>
        <v>50</v>
      </c>
      <c r="G52" s="311">
        <v>1</v>
      </c>
      <c r="H52" s="19"/>
      <c r="I52" s="270" t="str">
        <f t="shared" si="15"/>
        <v/>
      </c>
      <c r="J52" s="19">
        <v>32</v>
      </c>
      <c r="K52" s="270">
        <f t="shared" si="16"/>
        <v>1</v>
      </c>
      <c r="L52" s="19"/>
      <c r="M52" s="270" t="str">
        <f t="shared" si="17"/>
        <v/>
      </c>
      <c r="N52" s="19"/>
      <c r="O52" s="270" t="str">
        <f t="shared" si="18"/>
        <v/>
      </c>
      <c r="P52" s="19"/>
      <c r="Q52" s="270" t="str">
        <f t="shared" si="19"/>
        <v/>
      </c>
      <c r="R52" s="19"/>
      <c r="S52" s="270" t="str">
        <f t="shared" si="20"/>
        <v/>
      </c>
      <c r="T52" s="19"/>
      <c r="U52" s="270" t="str">
        <f t="shared" si="21"/>
        <v/>
      </c>
      <c r="V52" s="19"/>
      <c r="W52" s="270" t="str">
        <f t="shared" si="22"/>
        <v/>
      </c>
      <c r="X52" s="19"/>
      <c r="Y52" s="270" t="str">
        <f t="shared" si="23"/>
        <v/>
      </c>
      <c r="Z52" s="19"/>
      <c r="AA52" s="270" t="str">
        <f t="shared" si="24"/>
        <v/>
      </c>
      <c r="AB52" s="19"/>
      <c r="AC52" s="270" t="str">
        <f t="shared" si="25"/>
        <v/>
      </c>
    </row>
    <row r="53" spans="1:29" ht="15.9" customHeight="1" x14ac:dyDescent="0.2">
      <c r="A53" s="269">
        <v>50</v>
      </c>
      <c r="B53" s="17" t="s">
        <v>63</v>
      </c>
      <c r="C53" s="20">
        <v>3</v>
      </c>
      <c r="D53" s="18" t="s">
        <v>8</v>
      </c>
      <c r="E53" s="309">
        <f t="shared" si="13"/>
        <v>1.75</v>
      </c>
      <c r="F53" s="109">
        <f t="shared" si="14"/>
        <v>55</v>
      </c>
      <c r="G53" s="311">
        <v>1.75</v>
      </c>
      <c r="H53" s="19"/>
      <c r="I53" s="270" t="str">
        <f t="shared" si="15"/>
        <v/>
      </c>
      <c r="J53" s="19"/>
      <c r="K53" s="270" t="str">
        <f t="shared" si="16"/>
        <v/>
      </c>
      <c r="L53" s="19"/>
      <c r="M53" s="270" t="str">
        <f t="shared" si="17"/>
        <v/>
      </c>
      <c r="N53" s="19"/>
      <c r="O53" s="270" t="str">
        <f t="shared" si="18"/>
        <v/>
      </c>
      <c r="P53" s="19"/>
      <c r="Q53" s="270" t="str">
        <f t="shared" si="19"/>
        <v/>
      </c>
      <c r="R53" s="19"/>
      <c r="S53" s="270" t="str">
        <f t="shared" si="20"/>
        <v/>
      </c>
      <c r="T53" s="19"/>
      <c r="U53" s="270" t="str">
        <f t="shared" si="21"/>
        <v/>
      </c>
      <c r="V53" s="19"/>
      <c r="W53" s="270" t="str">
        <f t="shared" si="22"/>
        <v/>
      </c>
      <c r="X53" s="19"/>
      <c r="Y53" s="270" t="str">
        <f t="shared" si="23"/>
        <v/>
      </c>
      <c r="Z53" s="19"/>
      <c r="AA53" s="270" t="str">
        <f t="shared" si="24"/>
        <v/>
      </c>
      <c r="AB53" s="19"/>
      <c r="AC53" s="270" t="str">
        <f t="shared" si="25"/>
        <v/>
      </c>
    </row>
    <row r="54" spans="1:29" ht="15.9" customHeight="1" x14ac:dyDescent="0.2">
      <c r="A54" s="269">
        <v>51</v>
      </c>
      <c r="B54" s="183" t="s">
        <v>352</v>
      </c>
      <c r="C54" s="20">
        <v>3</v>
      </c>
      <c r="D54" s="18" t="s">
        <v>256</v>
      </c>
      <c r="E54" s="309">
        <f t="shared" si="13"/>
        <v>1.5</v>
      </c>
      <c r="F54" s="109">
        <f t="shared" si="14"/>
        <v>56</v>
      </c>
      <c r="G54" s="311">
        <v>0</v>
      </c>
      <c r="H54" s="19">
        <v>32</v>
      </c>
      <c r="I54" s="270">
        <f t="shared" si="15"/>
        <v>1.5</v>
      </c>
      <c r="J54" s="19"/>
      <c r="K54" s="270" t="str">
        <f t="shared" si="16"/>
        <v/>
      </c>
      <c r="L54" s="19"/>
      <c r="M54" s="270" t="str">
        <f t="shared" si="17"/>
        <v/>
      </c>
      <c r="N54" s="19"/>
      <c r="O54" s="270" t="str">
        <f t="shared" si="18"/>
        <v/>
      </c>
      <c r="P54" s="19"/>
      <c r="Q54" s="270" t="str">
        <f t="shared" si="19"/>
        <v/>
      </c>
      <c r="R54" s="19"/>
      <c r="S54" s="270" t="str">
        <f t="shared" si="20"/>
        <v/>
      </c>
      <c r="T54" s="19"/>
      <c r="U54" s="270" t="str">
        <f t="shared" si="21"/>
        <v/>
      </c>
      <c r="V54" s="19"/>
      <c r="W54" s="270" t="str">
        <f t="shared" si="22"/>
        <v/>
      </c>
      <c r="X54" s="19"/>
      <c r="Y54" s="270" t="str">
        <f t="shared" si="23"/>
        <v/>
      </c>
      <c r="Z54" s="19"/>
      <c r="AA54" s="270" t="str">
        <f t="shared" si="24"/>
        <v/>
      </c>
      <c r="AB54" s="19"/>
      <c r="AC54" s="270" t="str">
        <f t="shared" si="25"/>
        <v/>
      </c>
    </row>
    <row r="55" spans="1:29" ht="15.9" customHeight="1" x14ac:dyDescent="0.2">
      <c r="A55" s="269">
        <v>52</v>
      </c>
      <c r="B55" s="183" t="s">
        <v>348</v>
      </c>
      <c r="C55" s="20">
        <v>3</v>
      </c>
      <c r="D55" s="18" t="s">
        <v>349</v>
      </c>
      <c r="E55" s="309">
        <f t="shared" si="13"/>
        <v>1.5</v>
      </c>
      <c r="F55" s="109">
        <f t="shared" si="14"/>
        <v>56</v>
      </c>
      <c r="G55" s="311">
        <v>0</v>
      </c>
      <c r="H55" s="19">
        <v>32</v>
      </c>
      <c r="I55" s="270">
        <f t="shared" si="15"/>
        <v>1.5</v>
      </c>
      <c r="J55" s="19"/>
      <c r="K55" s="270" t="str">
        <f t="shared" si="16"/>
        <v/>
      </c>
      <c r="L55" s="19"/>
      <c r="M55" s="270" t="str">
        <f t="shared" si="17"/>
        <v/>
      </c>
      <c r="N55" s="19"/>
      <c r="O55" s="270" t="str">
        <f t="shared" si="18"/>
        <v/>
      </c>
      <c r="P55" s="19"/>
      <c r="Q55" s="270" t="str">
        <f t="shared" si="19"/>
        <v/>
      </c>
      <c r="R55" s="19"/>
      <c r="S55" s="270" t="str">
        <f t="shared" si="20"/>
        <v/>
      </c>
      <c r="T55" s="19"/>
      <c r="U55" s="270" t="str">
        <f t="shared" si="21"/>
        <v/>
      </c>
      <c r="V55" s="19"/>
      <c r="W55" s="270" t="str">
        <f t="shared" si="22"/>
        <v/>
      </c>
      <c r="X55" s="19"/>
      <c r="Y55" s="270" t="str">
        <f t="shared" si="23"/>
        <v/>
      </c>
      <c r="Z55" s="19"/>
      <c r="AA55" s="270" t="str">
        <f t="shared" si="24"/>
        <v/>
      </c>
      <c r="AB55" s="19"/>
      <c r="AC55" s="270" t="str">
        <f t="shared" si="25"/>
        <v/>
      </c>
    </row>
    <row r="56" spans="1:29" ht="15.9" customHeight="1" x14ac:dyDescent="0.2">
      <c r="A56" s="269">
        <v>53</v>
      </c>
      <c r="B56" s="183" t="s">
        <v>347</v>
      </c>
      <c r="C56" s="20">
        <v>3</v>
      </c>
      <c r="D56" s="18" t="s">
        <v>213</v>
      </c>
      <c r="E56" s="309">
        <f t="shared" si="13"/>
        <v>1.5</v>
      </c>
      <c r="F56" s="109">
        <f t="shared" si="14"/>
        <v>56</v>
      </c>
      <c r="G56" s="311">
        <v>0</v>
      </c>
      <c r="H56" s="19">
        <v>32</v>
      </c>
      <c r="I56" s="270">
        <f t="shared" si="15"/>
        <v>1.5</v>
      </c>
      <c r="J56" s="19"/>
      <c r="K56" s="270" t="str">
        <f t="shared" si="16"/>
        <v/>
      </c>
      <c r="L56" s="19"/>
      <c r="M56" s="270" t="str">
        <f t="shared" si="17"/>
        <v/>
      </c>
      <c r="N56" s="19"/>
      <c r="O56" s="270" t="str">
        <f t="shared" si="18"/>
        <v/>
      </c>
      <c r="P56" s="19"/>
      <c r="Q56" s="270" t="str">
        <f t="shared" si="19"/>
        <v/>
      </c>
      <c r="R56" s="19"/>
      <c r="S56" s="270" t="str">
        <f t="shared" si="20"/>
        <v/>
      </c>
      <c r="T56" s="19"/>
      <c r="U56" s="270" t="str">
        <f t="shared" si="21"/>
        <v/>
      </c>
      <c r="V56" s="19"/>
      <c r="W56" s="270" t="str">
        <f t="shared" si="22"/>
        <v/>
      </c>
      <c r="X56" s="19"/>
      <c r="Y56" s="270" t="str">
        <f t="shared" si="23"/>
        <v/>
      </c>
      <c r="Z56" s="19"/>
      <c r="AA56" s="270" t="str">
        <f t="shared" si="24"/>
        <v/>
      </c>
      <c r="AB56" s="19"/>
      <c r="AC56" s="270" t="str">
        <f t="shared" si="25"/>
        <v/>
      </c>
    </row>
    <row r="57" spans="1:29" ht="15.9" customHeight="1" x14ac:dyDescent="0.2">
      <c r="A57" s="269">
        <v>54</v>
      </c>
      <c r="B57" s="17" t="s">
        <v>49</v>
      </c>
      <c r="C57" s="20">
        <v>3</v>
      </c>
      <c r="D57" s="18" t="s">
        <v>38</v>
      </c>
      <c r="E57" s="309">
        <f t="shared" si="13"/>
        <v>1.5</v>
      </c>
      <c r="F57" s="109">
        <f t="shared" si="14"/>
        <v>56</v>
      </c>
      <c r="G57" s="311">
        <v>1.5</v>
      </c>
      <c r="H57" s="19"/>
      <c r="I57" s="270" t="str">
        <f t="shared" si="15"/>
        <v/>
      </c>
      <c r="J57" s="19"/>
      <c r="K57" s="270" t="str">
        <f t="shared" si="16"/>
        <v/>
      </c>
      <c r="L57" s="19"/>
      <c r="M57" s="270" t="str">
        <f t="shared" si="17"/>
        <v/>
      </c>
      <c r="N57" s="19"/>
      <c r="O57" s="270" t="str">
        <f t="shared" si="18"/>
        <v/>
      </c>
      <c r="P57" s="19"/>
      <c r="Q57" s="270" t="str">
        <f t="shared" si="19"/>
        <v/>
      </c>
      <c r="R57" s="19"/>
      <c r="S57" s="270" t="str">
        <f t="shared" si="20"/>
        <v/>
      </c>
      <c r="T57" s="19"/>
      <c r="U57" s="270" t="str">
        <f t="shared" si="21"/>
        <v/>
      </c>
      <c r="V57" s="19"/>
      <c r="W57" s="270" t="str">
        <f t="shared" si="22"/>
        <v/>
      </c>
      <c r="X57" s="19"/>
      <c r="Y57" s="270" t="str">
        <f t="shared" si="23"/>
        <v/>
      </c>
      <c r="Z57" s="19"/>
      <c r="AA57" s="270" t="str">
        <f t="shared" si="24"/>
        <v/>
      </c>
      <c r="AB57" s="19"/>
      <c r="AC57" s="270" t="str">
        <f t="shared" si="25"/>
        <v/>
      </c>
    </row>
    <row r="58" spans="1:29" ht="15.9" customHeight="1" x14ac:dyDescent="0.2">
      <c r="A58" s="269">
        <v>55</v>
      </c>
      <c r="B58" s="183" t="s">
        <v>346</v>
      </c>
      <c r="C58" s="20">
        <v>1</v>
      </c>
      <c r="D58" s="18" t="s">
        <v>256</v>
      </c>
      <c r="E58" s="309">
        <f t="shared" si="13"/>
        <v>3</v>
      </c>
      <c r="F58" s="109">
        <f t="shared" si="14"/>
        <v>43</v>
      </c>
      <c r="G58" s="311">
        <v>0</v>
      </c>
      <c r="H58" s="19">
        <v>32</v>
      </c>
      <c r="I58" s="270">
        <f t="shared" si="15"/>
        <v>1.5</v>
      </c>
      <c r="J58" s="19"/>
      <c r="K58" s="270" t="str">
        <f t="shared" si="16"/>
        <v/>
      </c>
      <c r="L58" s="19">
        <v>32</v>
      </c>
      <c r="M58" s="270">
        <f t="shared" si="17"/>
        <v>1.5</v>
      </c>
      <c r="N58" s="19"/>
      <c r="O58" s="270" t="str">
        <f t="shared" si="18"/>
        <v/>
      </c>
      <c r="P58" s="19"/>
      <c r="Q58" s="270" t="str">
        <f t="shared" si="19"/>
        <v/>
      </c>
      <c r="R58" s="19"/>
      <c r="S58" s="270" t="str">
        <f t="shared" si="20"/>
        <v/>
      </c>
      <c r="T58" s="19"/>
      <c r="U58" s="270" t="str">
        <f t="shared" si="21"/>
        <v/>
      </c>
      <c r="V58" s="19"/>
      <c r="W58" s="270" t="str">
        <f t="shared" si="22"/>
        <v/>
      </c>
      <c r="X58" s="19"/>
      <c r="Y58" s="270" t="str">
        <f t="shared" si="23"/>
        <v/>
      </c>
      <c r="Z58" s="19"/>
      <c r="AA58" s="270" t="str">
        <f t="shared" si="24"/>
        <v/>
      </c>
      <c r="AB58" s="19"/>
      <c r="AC58" s="270" t="str">
        <f t="shared" si="25"/>
        <v/>
      </c>
    </row>
    <row r="59" spans="1:29" ht="15.9" customHeight="1" x14ac:dyDescent="0.2">
      <c r="A59" s="269">
        <v>56</v>
      </c>
      <c r="B59" s="183" t="s">
        <v>488</v>
      </c>
      <c r="C59" s="20">
        <v>1</v>
      </c>
      <c r="D59" s="18" t="s">
        <v>23</v>
      </c>
      <c r="E59" s="309">
        <f t="shared" si="13"/>
        <v>3</v>
      </c>
      <c r="F59" s="109">
        <f t="shared" si="14"/>
        <v>43</v>
      </c>
      <c r="G59" s="311">
        <v>0</v>
      </c>
      <c r="H59" s="19">
        <v>32</v>
      </c>
      <c r="I59" s="270">
        <f t="shared" si="15"/>
        <v>1.5</v>
      </c>
      <c r="J59" s="19"/>
      <c r="K59" s="270" t="str">
        <f t="shared" si="16"/>
        <v/>
      </c>
      <c r="L59" s="19">
        <v>32</v>
      </c>
      <c r="M59" s="270">
        <f t="shared" si="17"/>
        <v>1.5</v>
      </c>
      <c r="N59" s="19"/>
      <c r="O59" s="270" t="str">
        <f t="shared" si="18"/>
        <v/>
      </c>
      <c r="P59" s="19"/>
      <c r="Q59" s="270" t="str">
        <f t="shared" si="19"/>
        <v/>
      </c>
      <c r="R59" s="19"/>
      <c r="S59" s="270" t="str">
        <f t="shared" si="20"/>
        <v/>
      </c>
      <c r="T59" s="19"/>
      <c r="U59" s="270" t="str">
        <f t="shared" si="21"/>
        <v/>
      </c>
      <c r="V59" s="19"/>
      <c r="W59" s="270" t="str">
        <f t="shared" si="22"/>
        <v/>
      </c>
      <c r="X59" s="19"/>
      <c r="Y59" s="270" t="str">
        <f t="shared" si="23"/>
        <v/>
      </c>
      <c r="Z59" s="19"/>
      <c r="AA59" s="270" t="str">
        <f t="shared" si="24"/>
        <v/>
      </c>
      <c r="AB59" s="19"/>
      <c r="AC59" s="270" t="str">
        <f t="shared" si="25"/>
        <v/>
      </c>
    </row>
    <row r="60" spans="1:29" ht="15.9" customHeight="1" x14ac:dyDescent="0.2">
      <c r="A60" s="269">
        <v>57</v>
      </c>
      <c r="B60" s="183" t="s">
        <v>368</v>
      </c>
      <c r="C60" s="20" t="s">
        <v>361</v>
      </c>
      <c r="D60" s="18" t="s">
        <v>408</v>
      </c>
      <c r="E60" s="309">
        <f t="shared" si="13"/>
        <v>1</v>
      </c>
      <c r="F60" s="109">
        <f t="shared" si="14"/>
        <v>64</v>
      </c>
      <c r="G60" s="311">
        <v>0</v>
      </c>
      <c r="H60" s="19"/>
      <c r="I60" s="270" t="str">
        <f t="shared" si="15"/>
        <v/>
      </c>
      <c r="J60" s="19"/>
      <c r="K60" s="270" t="str">
        <f t="shared" si="16"/>
        <v/>
      </c>
      <c r="L60" s="19"/>
      <c r="M60" s="270" t="str">
        <f t="shared" si="17"/>
        <v/>
      </c>
      <c r="N60" s="19"/>
      <c r="O60" s="270" t="str">
        <f t="shared" si="18"/>
        <v/>
      </c>
      <c r="P60" s="19"/>
      <c r="Q60" s="270" t="str">
        <f t="shared" si="19"/>
        <v/>
      </c>
      <c r="R60" s="19"/>
      <c r="S60" s="270" t="str">
        <f t="shared" si="20"/>
        <v/>
      </c>
      <c r="T60" s="19">
        <v>6</v>
      </c>
      <c r="U60" s="270">
        <f t="shared" si="21"/>
        <v>1</v>
      </c>
      <c r="V60" s="19"/>
      <c r="W60" s="270" t="str">
        <f t="shared" si="22"/>
        <v/>
      </c>
      <c r="X60" s="19"/>
      <c r="Y60" s="270" t="str">
        <f t="shared" si="23"/>
        <v/>
      </c>
      <c r="Z60" s="19"/>
      <c r="AA60" s="270" t="str">
        <f t="shared" si="24"/>
        <v/>
      </c>
      <c r="AB60" s="19"/>
      <c r="AC60" s="270" t="str">
        <f t="shared" si="25"/>
        <v/>
      </c>
    </row>
    <row r="61" spans="1:29" ht="15.9" customHeight="1" x14ac:dyDescent="0.2">
      <c r="A61" s="269">
        <v>58</v>
      </c>
      <c r="B61" s="183" t="s">
        <v>369</v>
      </c>
      <c r="C61" s="20" t="s">
        <v>361</v>
      </c>
      <c r="D61" s="18" t="s">
        <v>415</v>
      </c>
      <c r="E61" s="309">
        <f t="shared" si="13"/>
        <v>1</v>
      </c>
      <c r="F61" s="109">
        <f t="shared" si="14"/>
        <v>64</v>
      </c>
      <c r="G61" s="311">
        <v>0</v>
      </c>
      <c r="H61" s="19"/>
      <c r="I61" s="270" t="str">
        <f t="shared" si="15"/>
        <v/>
      </c>
      <c r="J61" s="19"/>
      <c r="K61" s="270" t="str">
        <f t="shared" si="16"/>
        <v/>
      </c>
      <c r="L61" s="19"/>
      <c r="M61" s="270" t="str">
        <f t="shared" si="17"/>
        <v/>
      </c>
      <c r="N61" s="19"/>
      <c r="O61" s="270" t="str">
        <f t="shared" si="18"/>
        <v/>
      </c>
      <c r="P61" s="19"/>
      <c r="Q61" s="270" t="str">
        <f t="shared" si="19"/>
        <v/>
      </c>
      <c r="R61" s="19"/>
      <c r="S61" s="270" t="str">
        <f t="shared" si="20"/>
        <v/>
      </c>
      <c r="T61" s="19">
        <v>8</v>
      </c>
      <c r="U61" s="270">
        <f t="shared" si="21"/>
        <v>1</v>
      </c>
      <c r="V61" s="19"/>
      <c r="W61" s="270" t="str">
        <f t="shared" si="22"/>
        <v/>
      </c>
      <c r="X61" s="19"/>
      <c r="Y61" s="270" t="str">
        <f t="shared" si="23"/>
        <v/>
      </c>
      <c r="Z61" s="19"/>
      <c r="AA61" s="270" t="str">
        <f t="shared" si="24"/>
        <v/>
      </c>
      <c r="AB61" s="19"/>
      <c r="AC61" s="270" t="str">
        <f t="shared" si="25"/>
        <v/>
      </c>
    </row>
    <row r="62" spans="1:29" ht="15.9" customHeight="1" x14ac:dyDescent="0.2">
      <c r="A62" s="269">
        <v>59</v>
      </c>
      <c r="B62" s="183" t="s">
        <v>398</v>
      </c>
      <c r="C62" s="20" t="s">
        <v>367</v>
      </c>
      <c r="D62" s="18" t="s">
        <v>408</v>
      </c>
      <c r="E62" s="309">
        <f t="shared" si="13"/>
        <v>1</v>
      </c>
      <c r="F62" s="109">
        <f t="shared" si="14"/>
        <v>64</v>
      </c>
      <c r="G62" s="311">
        <v>0</v>
      </c>
      <c r="H62" s="19"/>
      <c r="I62" s="270" t="str">
        <f t="shared" si="15"/>
        <v/>
      </c>
      <c r="J62" s="19"/>
      <c r="K62" s="270" t="str">
        <f t="shared" si="16"/>
        <v/>
      </c>
      <c r="L62" s="19"/>
      <c r="M62" s="270" t="str">
        <f t="shared" si="17"/>
        <v/>
      </c>
      <c r="N62" s="19"/>
      <c r="O62" s="270" t="str">
        <f t="shared" si="18"/>
        <v/>
      </c>
      <c r="P62" s="19"/>
      <c r="Q62" s="270" t="str">
        <f t="shared" si="19"/>
        <v/>
      </c>
      <c r="R62" s="19">
        <v>7</v>
      </c>
      <c r="S62" s="270">
        <f t="shared" si="20"/>
        <v>1</v>
      </c>
      <c r="T62" s="19"/>
      <c r="U62" s="270" t="str">
        <f t="shared" si="21"/>
        <v/>
      </c>
      <c r="V62" s="19"/>
      <c r="W62" s="270" t="str">
        <f t="shared" si="22"/>
        <v/>
      </c>
      <c r="X62" s="19"/>
      <c r="Y62" s="270" t="str">
        <f t="shared" si="23"/>
        <v/>
      </c>
      <c r="Z62" s="19"/>
      <c r="AA62" s="270" t="str">
        <f t="shared" si="24"/>
        <v/>
      </c>
      <c r="AB62" s="19"/>
      <c r="AC62" s="270" t="str">
        <f t="shared" si="25"/>
        <v/>
      </c>
    </row>
    <row r="63" spans="1:29" ht="15.9" customHeight="1" x14ac:dyDescent="0.2">
      <c r="A63" s="269">
        <v>60</v>
      </c>
      <c r="B63" s="183" t="s">
        <v>399</v>
      </c>
      <c r="C63" s="20" t="s">
        <v>367</v>
      </c>
      <c r="D63" s="18" t="s">
        <v>416</v>
      </c>
      <c r="E63" s="309">
        <f t="shared" si="13"/>
        <v>1</v>
      </c>
      <c r="F63" s="109">
        <f t="shared" si="14"/>
        <v>64</v>
      </c>
      <c r="G63" s="311">
        <v>0</v>
      </c>
      <c r="H63" s="19"/>
      <c r="I63" s="270" t="str">
        <f t="shared" si="15"/>
        <v/>
      </c>
      <c r="J63" s="19"/>
      <c r="K63" s="270" t="str">
        <f t="shared" si="16"/>
        <v/>
      </c>
      <c r="L63" s="19"/>
      <c r="M63" s="270" t="str">
        <f t="shared" si="17"/>
        <v/>
      </c>
      <c r="N63" s="19"/>
      <c r="O63" s="270" t="str">
        <f t="shared" si="18"/>
        <v/>
      </c>
      <c r="P63" s="19"/>
      <c r="Q63" s="270" t="str">
        <f t="shared" si="19"/>
        <v/>
      </c>
      <c r="R63" s="19">
        <v>8</v>
      </c>
      <c r="S63" s="270">
        <f t="shared" si="20"/>
        <v>1</v>
      </c>
      <c r="T63" s="19"/>
      <c r="U63" s="270" t="str">
        <f t="shared" si="21"/>
        <v/>
      </c>
      <c r="V63" s="19"/>
      <c r="W63" s="270" t="str">
        <f t="shared" si="22"/>
        <v/>
      </c>
      <c r="X63" s="19"/>
      <c r="Y63" s="270" t="str">
        <f t="shared" si="23"/>
        <v/>
      </c>
      <c r="Z63" s="19"/>
      <c r="AA63" s="270" t="str">
        <f t="shared" si="24"/>
        <v/>
      </c>
      <c r="AB63" s="19"/>
      <c r="AC63" s="270" t="str">
        <f t="shared" si="25"/>
        <v/>
      </c>
    </row>
    <row r="64" spans="1:29" ht="15.9" customHeight="1" x14ac:dyDescent="0.2">
      <c r="A64" s="269">
        <v>61</v>
      </c>
      <c r="B64" s="17" t="s">
        <v>47</v>
      </c>
      <c r="C64" s="20">
        <v>3</v>
      </c>
      <c r="D64" s="18" t="s">
        <v>48</v>
      </c>
      <c r="E64" s="309">
        <f t="shared" si="13"/>
        <v>1</v>
      </c>
      <c r="F64" s="109">
        <f t="shared" si="14"/>
        <v>64</v>
      </c>
      <c r="G64" s="311">
        <v>1</v>
      </c>
      <c r="H64" s="19"/>
      <c r="I64" s="270" t="str">
        <f t="shared" si="15"/>
        <v/>
      </c>
      <c r="J64" s="19"/>
      <c r="K64" s="270" t="str">
        <f t="shared" si="16"/>
        <v/>
      </c>
      <c r="L64" s="19"/>
      <c r="M64" s="270" t="str">
        <f t="shared" si="17"/>
        <v/>
      </c>
      <c r="N64" s="19"/>
      <c r="O64" s="270" t="str">
        <f t="shared" si="18"/>
        <v/>
      </c>
      <c r="P64" s="19"/>
      <c r="Q64" s="270" t="str">
        <f t="shared" si="19"/>
        <v/>
      </c>
      <c r="R64" s="19"/>
      <c r="S64" s="270" t="str">
        <f t="shared" si="20"/>
        <v/>
      </c>
      <c r="T64" s="19"/>
      <c r="U64" s="270" t="str">
        <f t="shared" si="21"/>
        <v/>
      </c>
      <c r="V64" s="19"/>
      <c r="W64" s="270" t="str">
        <f t="shared" si="22"/>
        <v/>
      </c>
      <c r="X64" s="19"/>
      <c r="Y64" s="270" t="str">
        <f t="shared" si="23"/>
        <v/>
      </c>
      <c r="Z64" s="19"/>
      <c r="AA64" s="270" t="str">
        <f t="shared" si="24"/>
        <v/>
      </c>
      <c r="AB64" s="19"/>
      <c r="AC64" s="270" t="str">
        <f t="shared" si="25"/>
        <v/>
      </c>
    </row>
    <row r="65" spans="1:29" ht="15.9" customHeight="1" x14ac:dyDescent="0.2">
      <c r="A65" s="269">
        <v>62</v>
      </c>
      <c r="B65" s="17" t="s">
        <v>197</v>
      </c>
      <c r="C65" s="20">
        <v>3</v>
      </c>
      <c r="D65" s="18" t="s">
        <v>198</v>
      </c>
      <c r="E65" s="309">
        <f t="shared" si="13"/>
        <v>1</v>
      </c>
      <c r="F65" s="109">
        <f t="shared" si="14"/>
        <v>64</v>
      </c>
      <c r="G65" s="311">
        <v>1</v>
      </c>
      <c r="H65" s="19"/>
      <c r="I65" s="270" t="str">
        <f t="shared" si="15"/>
        <v/>
      </c>
      <c r="J65" s="19"/>
      <c r="K65" s="270" t="str">
        <f t="shared" si="16"/>
        <v/>
      </c>
      <c r="L65" s="19"/>
      <c r="M65" s="270" t="str">
        <f t="shared" si="17"/>
        <v/>
      </c>
      <c r="N65" s="19"/>
      <c r="O65" s="270" t="str">
        <f t="shared" si="18"/>
        <v/>
      </c>
      <c r="P65" s="19"/>
      <c r="Q65" s="270" t="str">
        <f t="shared" si="19"/>
        <v/>
      </c>
      <c r="R65" s="19"/>
      <c r="S65" s="270" t="str">
        <f t="shared" si="20"/>
        <v/>
      </c>
      <c r="T65" s="19"/>
      <c r="U65" s="270" t="str">
        <f t="shared" si="21"/>
        <v/>
      </c>
      <c r="V65" s="19"/>
      <c r="W65" s="270" t="str">
        <f t="shared" si="22"/>
        <v/>
      </c>
      <c r="X65" s="19"/>
      <c r="Y65" s="270" t="str">
        <f t="shared" si="23"/>
        <v/>
      </c>
      <c r="Z65" s="19"/>
      <c r="AA65" s="270" t="str">
        <f t="shared" si="24"/>
        <v/>
      </c>
      <c r="AB65" s="19"/>
      <c r="AC65" s="270" t="str">
        <f t="shared" si="25"/>
        <v/>
      </c>
    </row>
    <row r="66" spans="1:29" ht="15.9" customHeight="1" x14ac:dyDescent="0.2">
      <c r="A66" s="269">
        <v>63</v>
      </c>
      <c r="B66" s="17" t="s">
        <v>190</v>
      </c>
      <c r="C66" s="20">
        <v>3</v>
      </c>
      <c r="D66" s="18" t="s">
        <v>191</v>
      </c>
      <c r="E66" s="309">
        <f t="shared" si="13"/>
        <v>1</v>
      </c>
      <c r="F66" s="109">
        <f t="shared" si="14"/>
        <v>64</v>
      </c>
      <c r="G66" s="311">
        <v>1</v>
      </c>
      <c r="H66" s="19"/>
      <c r="I66" s="270" t="str">
        <f t="shared" si="15"/>
        <v/>
      </c>
      <c r="J66" s="19"/>
      <c r="K66" s="270" t="str">
        <f t="shared" si="16"/>
        <v/>
      </c>
      <c r="L66" s="19"/>
      <c r="M66" s="270" t="str">
        <f t="shared" si="17"/>
        <v/>
      </c>
      <c r="N66" s="19"/>
      <c r="O66" s="270" t="str">
        <f t="shared" si="18"/>
        <v/>
      </c>
      <c r="P66" s="19"/>
      <c r="Q66" s="270" t="str">
        <f t="shared" si="19"/>
        <v/>
      </c>
      <c r="R66" s="19"/>
      <c r="S66" s="270" t="str">
        <f t="shared" si="20"/>
        <v/>
      </c>
      <c r="T66" s="19"/>
      <c r="U66" s="270" t="str">
        <f t="shared" si="21"/>
        <v/>
      </c>
      <c r="V66" s="19"/>
      <c r="W66" s="270" t="str">
        <f t="shared" si="22"/>
        <v/>
      </c>
      <c r="X66" s="19"/>
      <c r="Y66" s="270" t="str">
        <f t="shared" si="23"/>
        <v/>
      </c>
      <c r="Z66" s="19"/>
      <c r="AA66" s="270" t="str">
        <f t="shared" si="24"/>
        <v/>
      </c>
      <c r="AB66" s="19"/>
      <c r="AC66" s="270" t="str">
        <f t="shared" si="25"/>
        <v/>
      </c>
    </row>
    <row r="67" spans="1:29" ht="15.9" customHeight="1" x14ac:dyDescent="0.2">
      <c r="A67" s="269">
        <v>64</v>
      </c>
      <c r="B67" s="17" t="s">
        <v>16</v>
      </c>
      <c r="C67" s="20">
        <v>3</v>
      </c>
      <c r="D67" s="18" t="s">
        <v>38</v>
      </c>
      <c r="E67" s="309">
        <f t="shared" si="13"/>
        <v>1</v>
      </c>
      <c r="F67" s="109">
        <f t="shared" si="14"/>
        <v>64</v>
      </c>
      <c r="G67" s="311">
        <v>1</v>
      </c>
      <c r="H67" s="19"/>
      <c r="I67" s="270" t="str">
        <f t="shared" si="15"/>
        <v/>
      </c>
      <c r="J67" s="19"/>
      <c r="K67" s="270" t="str">
        <f t="shared" si="16"/>
        <v/>
      </c>
      <c r="L67" s="19"/>
      <c r="M67" s="270" t="str">
        <f t="shared" si="17"/>
        <v/>
      </c>
      <c r="N67" s="19"/>
      <c r="O67" s="270" t="str">
        <f t="shared" si="18"/>
        <v/>
      </c>
      <c r="P67" s="19"/>
      <c r="Q67" s="270" t="str">
        <f t="shared" si="19"/>
        <v/>
      </c>
      <c r="R67" s="19"/>
      <c r="S67" s="270" t="str">
        <f t="shared" si="20"/>
        <v/>
      </c>
      <c r="T67" s="19"/>
      <c r="U67" s="270" t="str">
        <f t="shared" si="21"/>
        <v/>
      </c>
      <c r="V67" s="19"/>
      <c r="W67" s="270" t="str">
        <f t="shared" si="22"/>
        <v/>
      </c>
      <c r="X67" s="19"/>
      <c r="Y67" s="270" t="str">
        <f t="shared" si="23"/>
        <v/>
      </c>
      <c r="Z67" s="19"/>
      <c r="AA67" s="270" t="str">
        <f t="shared" si="24"/>
        <v/>
      </c>
      <c r="AB67" s="19"/>
      <c r="AC67" s="270" t="str">
        <f t="shared" si="25"/>
        <v/>
      </c>
    </row>
    <row r="68" spans="1:29" ht="15.9" customHeight="1" x14ac:dyDescent="0.2">
      <c r="A68" s="269">
        <v>65</v>
      </c>
      <c r="B68" s="17" t="s">
        <v>192</v>
      </c>
      <c r="C68" s="20">
        <v>2</v>
      </c>
      <c r="D68" s="18" t="s">
        <v>193</v>
      </c>
      <c r="E68" s="309">
        <f t="shared" ref="E68:E85" si="26">SUM(G68,I68,K68,M68,O68,Q68,S68,U68,W68,Y68,AA68,AC68)</f>
        <v>1</v>
      </c>
      <c r="F68" s="109">
        <f t="shared" ref="F68:F85" si="27">RANK(E68,$E$4:$E$85)</f>
        <v>64</v>
      </c>
      <c r="G68" s="311">
        <v>1</v>
      </c>
      <c r="H68" s="19"/>
      <c r="I68" s="270" t="str">
        <f t="shared" ref="I68:I85" si="28">IF(H68="","",VLOOKUP(H68,H$91:I$111,2))</f>
        <v/>
      </c>
      <c r="J68" s="19"/>
      <c r="K68" s="270" t="str">
        <f t="shared" ref="K68:K85" si="29">IF(J68="","",VLOOKUP(J68,J$91:K$111,2))</f>
        <v/>
      </c>
      <c r="L68" s="19"/>
      <c r="M68" s="270" t="str">
        <f t="shared" ref="M68:M85" si="30">IF(L68="","",VLOOKUP(L68,L$91:M$111,2))</f>
        <v/>
      </c>
      <c r="N68" s="19"/>
      <c r="O68" s="270" t="str">
        <f t="shared" ref="O68:O85" si="31">IF(N68="","",VLOOKUP(N68,N$91:O$113,2))</f>
        <v/>
      </c>
      <c r="P68" s="19"/>
      <c r="Q68" s="270" t="str">
        <f t="shared" ref="Q68:Q85" si="32">IF(P68="","",VLOOKUP(P68,P$91:Q$111,2))</f>
        <v/>
      </c>
      <c r="R68" s="19"/>
      <c r="S68" s="270" t="str">
        <f t="shared" ref="S68:S85" si="33">IF(R68="","",VLOOKUP(R68,R$91:S$113,2))</f>
        <v/>
      </c>
      <c r="T68" s="19"/>
      <c r="U68" s="270" t="str">
        <f t="shared" ref="U68:U85" si="34">IF(T68="","",VLOOKUP(T68,T$91:U$111,2))</f>
        <v/>
      </c>
      <c r="V68" s="19"/>
      <c r="W68" s="270" t="str">
        <f t="shared" ref="W68:W85" si="35">IF(V68="","",VLOOKUP(V68,V$91:W$111,2))</f>
        <v/>
      </c>
      <c r="X68" s="19"/>
      <c r="Y68" s="270" t="str">
        <f t="shared" ref="Y68:Y85" si="36">IF(X68="","",VLOOKUP(X68,X$91:Y$113,2))</f>
        <v/>
      </c>
      <c r="Z68" s="19"/>
      <c r="AA68" s="270" t="str">
        <f t="shared" ref="AA68:AA85" si="37">IF(Z68="","",VLOOKUP(Z68,Z$91:AA$111,2))</f>
        <v/>
      </c>
      <c r="AB68" s="19"/>
      <c r="AC68" s="270" t="str">
        <f t="shared" ref="AC68:AC85" si="38">IF(AB68="","",VLOOKUP(AB68,AB$91:AC$111,2))</f>
        <v/>
      </c>
    </row>
    <row r="69" spans="1:29" ht="15.9" customHeight="1" x14ac:dyDescent="0.2">
      <c r="A69" s="269">
        <v>66</v>
      </c>
      <c r="B69" s="183" t="s">
        <v>437</v>
      </c>
      <c r="C69" s="20">
        <v>2</v>
      </c>
      <c r="D69" s="18" t="s">
        <v>438</v>
      </c>
      <c r="E69" s="309">
        <f t="shared" si="26"/>
        <v>1</v>
      </c>
      <c r="F69" s="109">
        <f t="shared" si="27"/>
        <v>64</v>
      </c>
      <c r="G69" s="311">
        <v>0</v>
      </c>
      <c r="H69" s="19"/>
      <c r="I69" s="270" t="str">
        <f t="shared" si="28"/>
        <v/>
      </c>
      <c r="J69" s="19">
        <v>32</v>
      </c>
      <c r="K69" s="270">
        <f t="shared" si="29"/>
        <v>1</v>
      </c>
      <c r="L69" s="19"/>
      <c r="M69" s="270" t="str">
        <f t="shared" si="30"/>
        <v/>
      </c>
      <c r="N69" s="19"/>
      <c r="O69" s="270" t="str">
        <f t="shared" si="31"/>
        <v/>
      </c>
      <c r="P69" s="19"/>
      <c r="Q69" s="270" t="str">
        <f t="shared" si="32"/>
        <v/>
      </c>
      <c r="R69" s="19"/>
      <c r="S69" s="270" t="str">
        <f t="shared" si="33"/>
        <v/>
      </c>
      <c r="T69" s="19"/>
      <c r="U69" s="270" t="str">
        <f t="shared" si="34"/>
        <v/>
      </c>
      <c r="V69" s="19"/>
      <c r="W69" s="270" t="str">
        <f t="shared" si="35"/>
        <v/>
      </c>
      <c r="X69" s="19"/>
      <c r="Y69" s="270" t="str">
        <f t="shared" si="36"/>
        <v/>
      </c>
      <c r="Z69" s="19"/>
      <c r="AA69" s="270" t="str">
        <f t="shared" si="37"/>
        <v/>
      </c>
      <c r="AB69" s="19"/>
      <c r="AC69" s="270" t="str">
        <f t="shared" si="38"/>
        <v/>
      </c>
    </row>
    <row r="70" spans="1:29" ht="15.9" customHeight="1" x14ac:dyDescent="0.2">
      <c r="A70" s="269">
        <v>67</v>
      </c>
      <c r="B70" s="183" t="s">
        <v>444</v>
      </c>
      <c r="C70" s="20">
        <v>2</v>
      </c>
      <c r="D70" s="18" t="s">
        <v>445</v>
      </c>
      <c r="E70" s="309">
        <f t="shared" si="26"/>
        <v>1</v>
      </c>
      <c r="F70" s="109">
        <f t="shared" si="27"/>
        <v>64</v>
      </c>
      <c r="G70" s="311">
        <v>0</v>
      </c>
      <c r="H70" s="19"/>
      <c r="I70" s="270" t="str">
        <f t="shared" si="28"/>
        <v/>
      </c>
      <c r="J70" s="19">
        <v>32</v>
      </c>
      <c r="K70" s="270">
        <f t="shared" si="29"/>
        <v>1</v>
      </c>
      <c r="L70" s="19"/>
      <c r="M70" s="270" t="str">
        <f t="shared" si="30"/>
        <v/>
      </c>
      <c r="N70" s="19"/>
      <c r="O70" s="270" t="str">
        <f t="shared" si="31"/>
        <v/>
      </c>
      <c r="P70" s="19"/>
      <c r="Q70" s="270" t="str">
        <f t="shared" si="32"/>
        <v/>
      </c>
      <c r="R70" s="19"/>
      <c r="S70" s="270" t="str">
        <f t="shared" si="33"/>
        <v/>
      </c>
      <c r="T70" s="19"/>
      <c r="U70" s="270" t="str">
        <f t="shared" si="34"/>
        <v/>
      </c>
      <c r="V70" s="19"/>
      <c r="W70" s="270" t="str">
        <f t="shared" si="35"/>
        <v/>
      </c>
      <c r="X70" s="19"/>
      <c r="Y70" s="270" t="str">
        <f t="shared" si="36"/>
        <v/>
      </c>
      <c r="Z70" s="19"/>
      <c r="AA70" s="270" t="str">
        <f t="shared" si="37"/>
        <v/>
      </c>
      <c r="AB70" s="19"/>
      <c r="AC70" s="270" t="str">
        <f t="shared" si="38"/>
        <v/>
      </c>
    </row>
    <row r="71" spans="1:29" ht="15.9" customHeight="1" x14ac:dyDescent="0.2">
      <c r="A71" s="269">
        <v>68</v>
      </c>
      <c r="B71" s="183" t="s">
        <v>439</v>
      </c>
      <c r="C71" s="20">
        <v>2</v>
      </c>
      <c r="D71" s="18" t="s">
        <v>83</v>
      </c>
      <c r="E71" s="309">
        <f t="shared" si="26"/>
        <v>1</v>
      </c>
      <c r="F71" s="109">
        <f t="shared" si="27"/>
        <v>64</v>
      </c>
      <c r="G71" s="311">
        <v>0</v>
      </c>
      <c r="H71" s="19"/>
      <c r="I71" s="270" t="str">
        <f t="shared" si="28"/>
        <v/>
      </c>
      <c r="J71" s="19">
        <v>32</v>
      </c>
      <c r="K71" s="270">
        <f t="shared" si="29"/>
        <v>1</v>
      </c>
      <c r="L71" s="19"/>
      <c r="M71" s="270" t="str">
        <f t="shared" si="30"/>
        <v/>
      </c>
      <c r="N71" s="19"/>
      <c r="O71" s="270" t="str">
        <f t="shared" si="31"/>
        <v/>
      </c>
      <c r="P71" s="19"/>
      <c r="Q71" s="270" t="str">
        <f t="shared" si="32"/>
        <v/>
      </c>
      <c r="R71" s="19"/>
      <c r="S71" s="270" t="str">
        <f t="shared" si="33"/>
        <v/>
      </c>
      <c r="T71" s="19"/>
      <c r="U71" s="270" t="str">
        <f t="shared" si="34"/>
        <v/>
      </c>
      <c r="V71" s="19"/>
      <c r="W71" s="270" t="str">
        <f t="shared" si="35"/>
        <v/>
      </c>
      <c r="X71" s="19"/>
      <c r="Y71" s="270" t="str">
        <f t="shared" si="36"/>
        <v/>
      </c>
      <c r="Z71" s="19"/>
      <c r="AA71" s="270" t="str">
        <f t="shared" si="37"/>
        <v/>
      </c>
      <c r="AB71" s="19"/>
      <c r="AC71" s="270" t="str">
        <f t="shared" si="38"/>
        <v/>
      </c>
    </row>
    <row r="72" spans="1:29" ht="15.9" customHeight="1" x14ac:dyDescent="0.2">
      <c r="A72" s="269">
        <v>69</v>
      </c>
      <c r="B72" s="183" t="s">
        <v>429</v>
      </c>
      <c r="C72" s="20">
        <v>2</v>
      </c>
      <c r="D72" s="18" t="s">
        <v>430</v>
      </c>
      <c r="E72" s="309">
        <f t="shared" si="26"/>
        <v>2.5</v>
      </c>
      <c r="F72" s="109">
        <f t="shared" si="27"/>
        <v>46</v>
      </c>
      <c r="G72" s="311">
        <v>0</v>
      </c>
      <c r="H72" s="19"/>
      <c r="I72" s="270" t="str">
        <f t="shared" si="28"/>
        <v/>
      </c>
      <c r="J72" s="19">
        <v>32</v>
      </c>
      <c r="K72" s="270">
        <f t="shared" si="29"/>
        <v>1</v>
      </c>
      <c r="L72" s="19">
        <v>32</v>
      </c>
      <c r="M72" s="270">
        <f t="shared" si="30"/>
        <v>1.5</v>
      </c>
      <c r="N72" s="19"/>
      <c r="O72" s="270" t="str">
        <f t="shared" si="31"/>
        <v/>
      </c>
      <c r="P72" s="19"/>
      <c r="Q72" s="270" t="str">
        <f t="shared" si="32"/>
        <v/>
      </c>
      <c r="R72" s="19"/>
      <c r="S72" s="270" t="str">
        <f t="shared" si="33"/>
        <v/>
      </c>
      <c r="T72" s="19"/>
      <c r="U72" s="270" t="str">
        <f t="shared" si="34"/>
        <v/>
      </c>
      <c r="V72" s="19"/>
      <c r="W72" s="270" t="str">
        <f t="shared" si="35"/>
        <v/>
      </c>
      <c r="X72" s="19"/>
      <c r="Y72" s="270" t="str">
        <f t="shared" si="36"/>
        <v/>
      </c>
      <c r="Z72" s="19"/>
      <c r="AA72" s="270" t="str">
        <f t="shared" si="37"/>
        <v/>
      </c>
      <c r="AB72" s="19"/>
      <c r="AC72" s="270" t="str">
        <f t="shared" si="38"/>
        <v/>
      </c>
    </row>
    <row r="73" spans="1:29" ht="15.9" customHeight="1" x14ac:dyDescent="0.2">
      <c r="A73" s="269">
        <v>70</v>
      </c>
      <c r="B73" s="183" t="s">
        <v>323</v>
      </c>
      <c r="C73" s="20">
        <v>2</v>
      </c>
      <c r="D73" s="18" t="s">
        <v>23</v>
      </c>
      <c r="E73" s="309">
        <f t="shared" si="26"/>
        <v>2.5</v>
      </c>
      <c r="F73" s="109">
        <f t="shared" si="27"/>
        <v>46</v>
      </c>
      <c r="G73" s="311">
        <v>0</v>
      </c>
      <c r="H73" s="19"/>
      <c r="I73" s="270" t="str">
        <f t="shared" si="28"/>
        <v/>
      </c>
      <c r="J73" s="19">
        <v>32</v>
      </c>
      <c r="K73" s="270">
        <f t="shared" si="29"/>
        <v>1</v>
      </c>
      <c r="L73" s="19">
        <v>32</v>
      </c>
      <c r="M73" s="270">
        <f t="shared" si="30"/>
        <v>1.5</v>
      </c>
      <c r="N73" s="19"/>
      <c r="O73" s="270" t="str">
        <f t="shared" si="31"/>
        <v/>
      </c>
      <c r="P73" s="19"/>
      <c r="Q73" s="270" t="str">
        <f t="shared" si="32"/>
        <v/>
      </c>
      <c r="R73" s="19"/>
      <c r="S73" s="270" t="str">
        <f t="shared" si="33"/>
        <v/>
      </c>
      <c r="T73" s="19"/>
      <c r="U73" s="270" t="str">
        <f t="shared" si="34"/>
        <v/>
      </c>
      <c r="V73" s="19"/>
      <c r="W73" s="270" t="str">
        <f t="shared" si="35"/>
        <v/>
      </c>
      <c r="X73" s="19"/>
      <c r="Y73" s="270" t="str">
        <f t="shared" si="36"/>
        <v/>
      </c>
      <c r="Z73" s="19"/>
      <c r="AA73" s="270" t="str">
        <f t="shared" si="37"/>
        <v/>
      </c>
      <c r="AB73" s="19"/>
      <c r="AC73" s="270" t="str">
        <f t="shared" si="38"/>
        <v/>
      </c>
    </row>
    <row r="74" spans="1:29" ht="15.9" customHeight="1" x14ac:dyDescent="0.2">
      <c r="A74" s="269">
        <v>71</v>
      </c>
      <c r="B74" s="17" t="s">
        <v>109</v>
      </c>
      <c r="C74" s="20">
        <v>2</v>
      </c>
      <c r="D74" s="18"/>
      <c r="E74" s="309">
        <f t="shared" si="26"/>
        <v>1</v>
      </c>
      <c r="F74" s="109">
        <f t="shared" si="27"/>
        <v>64</v>
      </c>
      <c r="G74" s="311">
        <v>1</v>
      </c>
      <c r="H74" s="19"/>
      <c r="I74" s="270" t="str">
        <f t="shared" si="28"/>
        <v/>
      </c>
      <c r="J74" s="19"/>
      <c r="K74" s="270" t="str">
        <f t="shared" si="29"/>
        <v/>
      </c>
      <c r="L74" s="19"/>
      <c r="M74" s="270" t="str">
        <f t="shared" si="30"/>
        <v/>
      </c>
      <c r="N74" s="19"/>
      <c r="O74" s="270" t="str">
        <f t="shared" si="31"/>
        <v/>
      </c>
      <c r="P74" s="19"/>
      <c r="Q74" s="270" t="str">
        <f t="shared" si="32"/>
        <v/>
      </c>
      <c r="R74" s="19"/>
      <c r="S74" s="270" t="str">
        <f t="shared" si="33"/>
        <v/>
      </c>
      <c r="T74" s="19"/>
      <c r="U74" s="270" t="str">
        <f t="shared" si="34"/>
        <v/>
      </c>
      <c r="V74" s="19"/>
      <c r="W74" s="270" t="str">
        <f t="shared" si="35"/>
        <v/>
      </c>
      <c r="X74" s="19"/>
      <c r="Y74" s="270" t="str">
        <f t="shared" si="36"/>
        <v/>
      </c>
      <c r="Z74" s="19"/>
      <c r="AA74" s="270" t="str">
        <f t="shared" si="37"/>
        <v/>
      </c>
      <c r="AB74" s="19"/>
      <c r="AC74" s="270" t="str">
        <f t="shared" si="38"/>
        <v/>
      </c>
    </row>
    <row r="75" spans="1:29" ht="15.9" customHeight="1" x14ac:dyDescent="0.2">
      <c r="A75" s="269">
        <v>72</v>
      </c>
      <c r="B75" s="183" t="s">
        <v>440</v>
      </c>
      <c r="C75" s="20">
        <v>1</v>
      </c>
      <c r="D75" s="18" t="s">
        <v>441</v>
      </c>
      <c r="E75" s="309">
        <f t="shared" si="26"/>
        <v>1</v>
      </c>
      <c r="F75" s="109">
        <f t="shared" si="27"/>
        <v>64</v>
      </c>
      <c r="G75" s="311">
        <v>0</v>
      </c>
      <c r="H75" s="19"/>
      <c r="I75" s="270" t="str">
        <f t="shared" si="28"/>
        <v/>
      </c>
      <c r="J75" s="19">
        <v>32</v>
      </c>
      <c r="K75" s="270">
        <f t="shared" si="29"/>
        <v>1</v>
      </c>
      <c r="L75" s="19"/>
      <c r="M75" s="270" t="str">
        <f t="shared" si="30"/>
        <v/>
      </c>
      <c r="N75" s="19"/>
      <c r="O75" s="270" t="str">
        <f t="shared" si="31"/>
        <v/>
      </c>
      <c r="P75" s="19"/>
      <c r="Q75" s="270" t="str">
        <f t="shared" si="32"/>
        <v/>
      </c>
      <c r="R75" s="19"/>
      <c r="S75" s="270" t="str">
        <f t="shared" si="33"/>
        <v/>
      </c>
      <c r="T75" s="19"/>
      <c r="U75" s="270" t="str">
        <f t="shared" si="34"/>
        <v/>
      </c>
      <c r="V75" s="19"/>
      <c r="W75" s="270" t="str">
        <f t="shared" si="35"/>
        <v/>
      </c>
      <c r="X75" s="19"/>
      <c r="Y75" s="270" t="str">
        <f t="shared" si="36"/>
        <v/>
      </c>
      <c r="Z75" s="19"/>
      <c r="AA75" s="270" t="str">
        <f t="shared" si="37"/>
        <v/>
      </c>
      <c r="AB75" s="19"/>
      <c r="AC75" s="270" t="str">
        <f t="shared" si="38"/>
        <v/>
      </c>
    </row>
    <row r="76" spans="1:29" ht="15.9" customHeight="1" x14ac:dyDescent="0.2">
      <c r="A76" s="269">
        <v>73</v>
      </c>
      <c r="B76" s="183" t="s">
        <v>442</v>
      </c>
      <c r="C76" s="20">
        <v>1</v>
      </c>
      <c r="D76" s="18" t="s">
        <v>83</v>
      </c>
      <c r="E76" s="309">
        <f t="shared" si="26"/>
        <v>1</v>
      </c>
      <c r="F76" s="109">
        <f t="shared" si="27"/>
        <v>64</v>
      </c>
      <c r="G76" s="311">
        <v>0</v>
      </c>
      <c r="H76" s="19"/>
      <c r="I76" s="270" t="str">
        <f t="shared" si="28"/>
        <v/>
      </c>
      <c r="J76" s="19">
        <v>32</v>
      </c>
      <c r="K76" s="270">
        <f t="shared" si="29"/>
        <v>1</v>
      </c>
      <c r="L76" s="19"/>
      <c r="M76" s="270" t="str">
        <f t="shared" si="30"/>
        <v/>
      </c>
      <c r="N76" s="19"/>
      <c r="O76" s="270" t="str">
        <f t="shared" si="31"/>
        <v/>
      </c>
      <c r="P76" s="19"/>
      <c r="Q76" s="270" t="str">
        <f t="shared" si="32"/>
        <v/>
      </c>
      <c r="R76" s="19"/>
      <c r="S76" s="270" t="str">
        <f t="shared" si="33"/>
        <v/>
      </c>
      <c r="T76" s="19"/>
      <c r="U76" s="270" t="str">
        <f t="shared" si="34"/>
        <v/>
      </c>
      <c r="V76" s="19"/>
      <c r="W76" s="270" t="str">
        <f t="shared" si="35"/>
        <v/>
      </c>
      <c r="X76" s="19"/>
      <c r="Y76" s="270" t="str">
        <f t="shared" si="36"/>
        <v/>
      </c>
      <c r="Z76" s="19"/>
      <c r="AA76" s="270" t="str">
        <f t="shared" si="37"/>
        <v/>
      </c>
      <c r="AB76" s="19"/>
      <c r="AC76" s="270" t="str">
        <f t="shared" si="38"/>
        <v/>
      </c>
    </row>
    <row r="77" spans="1:29" ht="15.9" customHeight="1" x14ac:dyDescent="0.2">
      <c r="A77" s="269">
        <v>74</v>
      </c>
      <c r="B77" s="183" t="s">
        <v>443</v>
      </c>
      <c r="C77" s="20">
        <v>1</v>
      </c>
      <c r="D77" s="18" t="s">
        <v>23</v>
      </c>
      <c r="E77" s="309">
        <f t="shared" si="26"/>
        <v>2.5</v>
      </c>
      <c r="F77" s="109">
        <f t="shared" si="27"/>
        <v>46</v>
      </c>
      <c r="G77" s="311">
        <v>0</v>
      </c>
      <c r="H77" s="19"/>
      <c r="I77" s="270" t="str">
        <f t="shared" si="28"/>
        <v/>
      </c>
      <c r="J77" s="19">
        <v>32</v>
      </c>
      <c r="K77" s="270">
        <f t="shared" si="29"/>
        <v>1</v>
      </c>
      <c r="L77" s="19">
        <v>32</v>
      </c>
      <c r="M77" s="270">
        <f t="shared" si="30"/>
        <v>1.5</v>
      </c>
      <c r="N77" s="19"/>
      <c r="O77" s="270" t="str">
        <f t="shared" si="31"/>
        <v/>
      </c>
      <c r="P77" s="19"/>
      <c r="Q77" s="270" t="str">
        <f t="shared" si="32"/>
        <v/>
      </c>
      <c r="R77" s="19"/>
      <c r="S77" s="270" t="str">
        <f t="shared" si="33"/>
        <v/>
      </c>
      <c r="T77" s="19"/>
      <c r="U77" s="270" t="str">
        <f t="shared" si="34"/>
        <v/>
      </c>
      <c r="V77" s="19"/>
      <c r="W77" s="270" t="str">
        <f t="shared" si="35"/>
        <v/>
      </c>
      <c r="X77" s="19"/>
      <c r="Y77" s="270" t="str">
        <f t="shared" si="36"/>
        <v/>
      </c>
      <c r="Z77" s="19"/>
      <c r="AA77" s="270" t="str">
        <f t="shared" si="37"/>
        <v/>
      </c>
      <c r="AB77" s="19"/>
      <c r="AC77" s="270" t="str">
        <f t="shared" si="38"/>
        <v/>
      </c>
    </row>
    <row r="78" spans="1:29" ht="15.9" customHeight="1" x14ac:dyDescent="0.2">
      <c r="A78" s="269">
        <v>75</v>
      </c>
      <c r="B78" s="17" t="s">
        <v>64</v>
      </c>
      <c r="C78" s="20">
        <v>3</v>
      </c>
      <c r="D78" s="18" t="s">
        <v>43</v>
      </c>
      <c r="E78" s="309">
        <f t="shared" si="26"/>
        <v>0.75</v>
      </c>
      <c r="F78" s="109">
        <f t="shared" si="27"/>
        <v>79</v>
      </c>
      <c r="G78" s="311">
        <v>0.75</v>
      </c>
      <c r="H78" s="19"/>
      <c r="I78" s="270" t="str">
        <f t="shared" si="28"/>
        <v/>
      </c>
      <c r="J78" s="19"/>
      <c r="K78" s="270" t="str">
        <f t="shared" si="29"/>
        <v/>
      </c>
      <c r="L78" s="19"/>
      <c r="M78" s="270" t="str">
        <f t="shared" si="30"/>
        <v/>
      </c>
      <c r="N78" s="19"/>
      <c r="O78" s="270" t="str">
        <f t="shared" si="31"/>
        <v/>
      </c>
      <c r="P78" s="19"/>
      <c r="Q78" s="270" t="str">
        <f t="shared" si="32"/>
        <v/>
      </c>
      <c r="R78" s="19"/>
      <c r="S78" s="270" t="str">
        <f t="shared" si="33"/>
        <v/>
      </c>
      <c r="T78" s="19"/>
      <c r="U78" s="270" t="str">
        <f t="shared" si="34"/>
        <v/>
      </c>
      <c r="V78" s="19"/>
      <c r="W78" s="270" t="str">
        <f t="shared" si="35"/>
        <v/>
      </c>
      <c r="X78" s="19"/>
      <c r="Y78" s="270" t="str">
        <f t="shared" si="36"/>
        <v/>
      </c>
      <c r="Z78" s="19"/>
      <c r="AA78" s="270" t="str">
        <f t="shared" si="37"/>
        <v/>
      </c>
      <c r="AB78" s="19"/>
      <c r="AC78" s="270" t="str">
        <f t="shared" si="38"/>
        <v/>
      </c>
    </row>
    <row r="79" spans="1:29" ht="15.9" customHeight="1" x14ac:dyDescent="0.2">
      <c r="A79" s="269">
        <v>76</v>
      </c>
      <c r="B79" s="17" t="s">
        <v>93</v>
      </c>
      <c r="C79" s="20">
        <v>3</v>
      </c>
      <c r="D79" s="18" t="s">
        <v>31</v>
      </c>
      <c r="E79" s="309">
        <f t="shared" si="26"/>
        <v>0.5</v>
      </c>
      <c r="F79" s="109">
        <f t="shared" si="27"/>
        <v>80</v>
      </c>
      <c r="G79" s="311">
        <v>0.5</v>
      </c>
      <c r="H79" s="19"/>
      <c r="I79" s="270" t="str">
        <f t="shared" si="28"/>
        <v/>
      </c>
      <c r="J79" s="19"/>
      <c r="K79" s="270" t="str">
        <f t="shared" si="29"/>
        <v/>
      </c>
      <c r="L79" s="19"/>
      <c r="M79" s="270" t="str">
        <f t="shared" si="30"/>
        <v/>
      </c>
      <c r="N79" s="19"/>
      <c r="O79" s="270" t="str">
        <f t="shared" si="31"/>
        <v/>
      </c>
      <c r="P79" s="19"/>
      <c r="Q79" s="270" t="str">
        <f t="shared" si="32"/>
        <v/>
      </c>
      <c r="R79" s="19"/>
      <c r="S79" s="270" t="str">
        <f t="shared" si="33"/>
        <v/>
      </c>
      <c r="T79" s="19"/>
      <c r="U79" s="270" t="str">
        <f t="shared" si="34"/>
        <v/>
      </c>
      <c r="V79" s="19"/>
      <c r="W79" s="270" t="str">
        <f t="shared" si="35"/>
        <v/>
      </c>
      <c r="X79" s="19"/>
      <c r="Y79" s="270" t="str">
        <f t="shared" si="36"/>
        <v/>
      </c>
      <c r="Z79" s="19"/>
      <c r="AA79" s="270" t="str">
        <f t="shared" si="37"/>
        <v/>
      </c>
      <c r="AB79" s="19"/>
      <c r="AC79" s="270" t="str">
        <f t="shared" si="38"/>
        <v/>
      </c>
    </row>
    <row r="80" spans="1:29" ht="15.9" customHeight="1" x14ac:dyDescent="0.2">
      <c r="A80" s="269">
        <v>75</v>
      </c>
      <c r="B80" s="183" t="s">
        <v>489</v>
      </c>
      <c r="C80" s="20">
        <v>2</v>
      </c>
      <c r="D80" s="18" t="s">
        <v>273</v>
      </c>
      <c r="E80" s="309">
        <f t="shared" ref="E80:E84" si="39">SUM(G80,I80,K80,M80,O80,Q80,S80,U80,W80,Y80,AA80,AC80)</f>
        <v>1.5</v>
      </c>
      <c r="F80" s="109">
        <f t="shared" ref="F80:F84" si="40">RANK(E80,$E$4:$E$85)</f>
        <v>56</v>
      </c>
      <c r="G80" s="311">
        <v>0</v>
      </c>
      <c r="H80" s="19"/>
      <c r="I80" s="270" t="str">
        <f t="shared" ref="I80:I84" si="41">IF(H80="","",VLOOKUP(H80,H$91:I$111,2))</f>
        <v/>
      </c>
      <c r="J80" s="19"/>
      <c r="K80" s="270" t="str">
        <f t="shared" ref="K80:K84" si="42">IF(J80="","",VLOOKUP(J80,J$91:K$111,2))</f>
        <v/>
      </c>
      <c r="L80" s="19">
        <v>32</v>
      </c>
      <c r="M80" s="270">
        <f t="shared" ref="M80:M84" si="43">IF(L80="","",VLOOKUP(L80,L$91:M$111,2))</f>
        <v>1.5</v>
      </c>
      <c r="N80" s="19"/>
      <c r="O80" s="270" t="str">
        <f t="shared" ref="O80:O84" si="44">IF(N80="","",VLOOKUP(N80,N$91:O$113,2))</f>
        <v/>
      </c>
      <c r="P80" s="19"/>
      <c r="Q80" s="270" t="str">
        <f t="shared" ref="Q80:Q84" si="45">IF(P80="","",VLOOKUP(P80,P$91:Q$111,2))</f>
        <v/>
      </c>
      <c r="R80" s="19"/>
      <c r="S80" s="270" t="str">
        <f t="shared" ref="S80:S84" si="46">IF(R80="","",VLOOKUP(R80,R$91:S$113,2))</f>
        <v/>
      </c>
      <c r="T80" s="19"/>
      <c r="U80" s="270" t="str">
        <f t="shared" ref="U80:U84" si="47">IF(T80="","",VLOOKUP(T80,T$91:U$111,2))</f>
        <v/>
      </c>
      <c r="V80" s="19"/>
      <c r="W80" s="270" t="str">
        <f t="shared" ref="W80:W84" si="48">IF(V80="","",VLOOKUP(V80,V$91:W$111,2))</f>
        <v/>
      </c>
      <c r="X80" s="19"/>
      <c r="Y80" s="270" t="str">
        <f t="shared" ref="Y80:Y84" si="49">IF(X80="","",VLOOKUP(X80,X$91:Y$113,2))</f>
        <v/>
      </c>
      <c r="Z80" s="19"/>
      <c r="AA80" s="270" t="str">
        <f t="shared" ref="AA80:AA84" si="50">IF(Z80="","",VLOOKUP(Z80,Z$91:AA$111,2))</f>
        <v/>
      </c>
      <c r="AB80" s="19"/>
      <c r="AC80" s="270" t="str">
        <f t="shared" ref="AC80:AC84" si="51">IF(AB80="","",VLOOKUP(AB80,AB$91:AC$111,2))</f>
        <v/>
      </c>
    </row>
    <row r="81" spans="1:29" ht="15.9" customHeight="1" x14ac:dyDescent="0.2">
      <c r="A81" s="269">
        <v>75</v>
      </c>
      <c r="B81" s="183" t="s">
        <v>469</v>
      </c>
      <c r="C81" s="20">
        <v>2</v>
      </c>
      <c r="D81" s="18" t="s">
        <v>213</v>
      </c>
      <c r="E81" s="309">
        <f t="shared" si="39"/>
        <v>1.5</v>
      </c>
      <c r="F81" s="109">
        <f t="shared" si="40"/>
        <v>56</v>
      </c>
      <c r="G81" s="311">
        <v>0</v>
      </c>
      <c r="H81" s="19"/>
      <c r="I81" s="270" t="str">
        <f t="shared" si="41"/>
        <v/>
      </c>
      <c r="J81" s="19"/>
      <c r="K81" s="270" t="str">
        <f t="shared" si="42"/>
        <v/>
      </c>
      <c r="L81" s="19">
        <v>32</v>
      </c>
      <c r="M81" s="270">
        <f t="shared" si="43"/>
        <v>1.5</v>
      </c>
      <c r="N81" s="19"/>
      <c r="O81" s="270" t="str">
        <f t="shared" si="44"/>
        <v/>
      </c>
      <c r="P81" s="19"/>
      <c r="Q81" s="270" t="str">
        <f t="shared" si="45"/>
        <v/>
      </c>
      <c r="R81" s="19"/>
      <c r="S81" s="270" t="str">
        <f t="shared" si="46"/>
        <v/>
      </c>
      <c r="T81" s="19"/>
      <c r="U81" s="270" t="str">
        <f t="shared" si="47"/>
        <v/>
      </c>
      <c r="V81" s="19"/>
      <c r="W81" s="270" t="str">
        <f t="shared" si="48"/>
        <v/>
      </c>
      <c r="X81" s="19"/>
      <c r="Y81" s="270" t="str">
        <f t="shared" si="49"/>
        <v/>
      </c>
      <c r="Z81" s="19"/>
      <c r="AA81" s="270" t="str">
        <f t="shared" si="50"/>
        <v/>
      </c>
      <c r="AB81" s="19"/>
      <c r="AC81" s="270" t="str">
        <f t="shared" si="51"/>
        <v/>
      </c>
    </row>
    <row r="82" spans="1:29" ht="15.9" customHeight="1" x14ac:dyDescent="0.2">
      <c r="A82" s="269">
        <v>75</v>
      </c>
      <c r="B82" s="183" t="s">
        <v>335</v>
      </c>
      <c r="C82" s="20">
        <v>2</v>
      </c>
      <c r="D82" s="18" t="s">
        <v>9</v>
      </c>
      <c r="E82" s="309">
        <f t="shared" si="39"/>
        <v>1.5</v>
      </c>
      <c r="F82" s="109">
        <f t="shared" si="40"/>
        <v>56</v>
      </c>
      <c r="G82" s="311">
        <v>0</v>
      </c>
      <c r="H82" s="19"/>
      <c r="I82" s="270" t="str">
        <f t="shared" si="41"/>
        <v/>
      </c>
      <c r="J82" s="19"/>
      <c r="K82" s="270" t="str">
        <f t="shared" si="42"/>
        <v/>
      </c>
      <c r="L82" s="19">
        <v>32</v>
      </c>
      <c r="M82" s="270">
        <f t="shared" si="43"/>
        <v>1.5</v>
      </c>
      <c r="N82" s="19"/>
      <c r="O82" s="270" t="str">
        <f t="shared" si="44"/>
        <v/>
      </c>
      <c r="P82" s="19"/>
      <c r="Q82" s="270" t="str">
        <f t="shared" si="45"/>
        <v/>
      </c>
      <c r="R82" s="19"/>
      <c r="S82" s="270" t="str">
        <f t="shared" si="46"/>
        <v/>
      </c>
      <c r="T82" s="19"/>
      <c r="U82" s="270" t="str">
        <f t="shared" si="47"/>
        <v/>
      </c>
      <c r="V82" s="19"/>
      <c r="W82" s="270" t="str">
        <f t="shared" si="48"/>
        <v/>
      </c>
      <c r="X82" s="19"/>
      <c r="Y82" s="270" t="str">
        <f t="shared" si="49"/>
        <v/>
      </c>
      <c r="Z82" s="19"/>
      <c r="AA82" s="270" t="str">
        <f t="shared" si="50"/>
        <v/>
      </c>
      <c r="AB82" s="19"/>
      <c r="AC82" s="270" t="str">
        <f t="shared" si="51"/>
        <v/>
      </c>
    </row>
    <row r="83" spans="1:29" ht="15.9" customHeight="1" x14ac:dyDescent="0.2">
      <c r="A83" s="269">
        <v>75</v>
      </c>
      <c r="B83" s="183" t="s">
        <v>255</v>
      </c>
      <c r="C83" s="20">
        <v>2</v>
      </c>
      <c r="D83" s="18" t="s">
        <v>142</v>
      </c>
      <c r="E83" s="309">
        <f t="shared" si="39"/>
        <v>1.5</v>
      </c>
      <c r="F83" s="109">
        <f t="shared" si="40"/>
        <v>56</v>
      </c>
      <c r="G83" s="311">
        <v>0</v>
      </c>
      <c r="H83" s="19"/>
      <c r="I83" s="270" t="str">
        <f t="shared" si="41"/>
        <v/>
      </c>
      <c r="J83" s="19"/>
      <c r="K83" s="270" t="str">
        <f t="shared" si="42"/>
        <v/>
      </c>
      <c r="L83" s="19">
        <v>32</v>
      </c>
      <c r="M83" s="270">
        <f t="shared" si="43"/>
        <v>1.5</v>
      </c>
      <c r="N83" s="19"/>
      <c r="O83" s="270" t="str">
        <f t="shared" si="44"/>
        <v/>
      </c>
      <c r="P83" s="19"/>
      <c r="Q83" s="270" t="str">
        <f t="shared" si="45"/>
        <v/>
      </c>
      <c r="R83" s="19"/>
      <c r="S83" s="270" t="str">
        <f t="shared" si="46"/>
        <v/>
      </c>
      <c r="T83" s="19"/>
      <c r="U83" s="270" t="str">
        <f t="shared" si="47"/>
        <v/>
      </c>
      <c r="V83" s="19"/>
      <c r="W83" s="270" t="str">
        <f t="shared" si="48"/>
        <v/>
      </c>
      <c r="X83" s="19"/>
      <c r="Y83" s="270" t="str">
        <f t="shared" si="49"/>
        <v/>
      </c>
      <c r="Z83" s="19"/>
      <c r="AA83" s="270" t="str">
        <f t="shared" si="50"/>
        <v/>
      </c>
      <c r="AB83" s="19"/>
      <c r="AC83" s="270" t="str">
        <f t="shared" si="51"/>
        <v/>
      </c>
    </row>
    <row r="84" spans="1:29" ht="15.9" customHeight="1" x14ac:dyDescent="0.2">
      <c r="A84" s="269">
        <v>75</v>
      </c>
      <c r="B84" s="183"/>
      <c r="C84" s="20"/>
      <c r="D84" s="18"/>
      <c r="E84" s="309">
        <f t="shared" si="39"/>
        <v>0</v>
      </c>
      <c r="F84" s="109">
        <f t="shared" si="40"/>
        <v>81</v>
      </c>
      <c r="G84" s="311">
        <v>0</v>
      </c>
      <c r="H84" s="19"/>
      <c r="I84" s="270" t="str">
        <f t="shared" si="41"/>
        <v/>
      </c>
      <c r="J84" s="19"/>
      <c r="K84" s="270" t="str">
        <f t="shared" si="42"/>
        <v/>
      </c>
      <c r="L84" s="19"/>
      <c r="M84" s="270" t="str">
        <f t="shared" si="43"/>
        <v/>
      </c>
      <c r="N84" s="19"/>
      <c r="O84" s="270" t="str">
        <f t="shared" si="44"/>
        <v/>
      </c>
      <c r="P84" s="19"/>
      <c r="Q84" s="270" t="str">
        <f t="shared" si="45"/>
        <v/>
      </c>
      <c r="R84" s="19"/>
      <c r="S84" s="270" t="str">
        <f t="shared" si="46"/>
        <v/>
      </c>
      <c r="T84" s="19"/>
      <c r="U84" s="270" t="str">
        <f t="shared" si="47"/>
        <v/>
      </c>
      <c r="V84" s="19"/>
      <c r="W84" s="270" t="str">
        <f t="shared" si="48"/>
        <v/>
      </c>
      <c r="X84" s="19"/>
      <c r="Y84" s="270" t="str">
        <f t="shared" si="49"/>
        <v/>
      </c>
      <c r="Z84" s="19"/>
      <c r="AA84" s="270" t="str">
        <f t="shared" si="50"/>
        <v/>
      </c>
      <c r="AB84" s="19"/>
      <c r="AC84" s="270" t="str">
        <f t="shared" si="51"/>
        <v/>
      </c>
    </row>
    <row r="85" spans="1:29" ht="15.9" customHeight="1" x14ac:dyDescent="0.2">
      <c r="A85" s="269">
        <v>75</v>
      </c>
      <c r="B85" s="183"/>
      <c r="C85" s="20"/>
      <c r="D85" s="18"/>
      <c r="E85" s="309">
        <f t="shared" si="26"/>
        <v>0</v>
      </c>
      <c r="F85" s="109">
        <f t="shared" si="27"/>
        <v>81</v>
      </c>
      <c r="G85" s="311">
        <v>0</v>
      </c>
      <c r="H85" s="19"/>
      <c r="I85" s="270" t="str">
        <f t="shared" si="28"/>
        <v/>
      </c>
      <c r="J85" s="19"/>
      <c r="K85" s="270" t="str">
        <f t="shared" si="29"/>
        <v/>
      </c>
      <c r="L85" s="19"/>
      <c r="M85" s="270" t="str">
        <f t="shared" si="30"/>
        <v/>
      </c>
      <c r="N85" s="19"/>
      <c r="O85" s="270" t="str">
        <f t="shared" si="31"/>
        <v/>
      </c>
      <c r="P85" s="19"/>
      <c r="Q85" s="270" t="str">
        <f t="shared" si="32"/>
        <v/>
      </c>
      <c r="R85" s="19"/>
      <c r="S85" s="270" t="str">
        <f t="shared" si="33"/>
        <v/>
      </c>
      <c r="T85" s="19"/>
      <c r="U85" s="270" t="str">
        <f t="shared" si="34"/>
        <v/>
      </c>
      <c r="V85" s="19"/>
      <c r="W85" s="270" t="str">
        <f t="shared" si="35"/>
        <v/>
      </c>
      <c r="X85" s="19"/>
      <c r="Y85" s="270" t="str">
        <f t="shared" si="36"/>
        <v/>
      </c>
      <c r="Z85" s="19"/>
      <c r="AA85" s="270" t="str">
        <f t="shared" si="37"/>
        <v/>
      </c>
      <c r="AB85" s="19"/>
      <c r="AC85" s="270" t="str">
        <f t="shared" si="38"/>
        <v/>
      </c>
    </row>
    <row r="86" spans="1:29" x14ac:dyDescent="0.2">
      <c r="A86" s="31"/>
      <c r="B86" s="32"/>
      <c r="C86" s="22"/>
      <c r="D86" s="23"/>
      <c r="E86" s="24"/>
      <c r="F86" s="25"/>
      <c r="G86" s="26"/>
      <c r="H86" s="27"/>
      <c r="I86" s="28"/>
      <c r="J86" s="27"/>
      <c r="K86" s="28"/>
      <c r="L86" s="29"/>
      <c r="M86" s="28"/>
      <c r="N86" s="27"/>
      <c r="O86" s="28"/>
      <c r="P86" s="27"/>
      <c r="Q86" s="28"/>
      <c r="R86" s="27"/>
      <c r="S86" s="28"/>
      <c r="T86" s="27"/>
      <c r="U86" s="28"/>
      <c r="V86" s="27"/>
      <c r="W86" s="28"/>
      <c r="X86" s="30"/>
      <c r="Y86" s="28"/>
      <c r="Z86" s="30"/>
      <c r="AA86" s="28"/>
      <c r="AB86" s="30"/>
      <c r="AC86" s="28"/>
    </row>
    <row r="87" spans="1:29" x14ac:dyDescent="0.2">
      <c r="A87" s="31"/>
      <c r="B87" s="32"/>
      <c r="C87" s="22"/>
      <c r="D87" s="23"/>
      <c r="E87" s="24"/>
      <c r="F87" s="25"/>
      <c r="G87" s="26"/>
      <c r="H87" s="27"/>
      <c r="I87" s="28"/>
      <c r="J87" s="27"/>
      <c r="K87" s="28"/>
      <c r="L87" s="29"/>
      <c r="M87" s="28"/>
      <c r="N87" s="27"/>
      <c r="O87" s="28"/>
      <c r="P87" s="27"/>
      <c r="Q87" s="28"/>
      <c r="R87" s="27"/>
      <c r="S87" s="28"/>
      <c r="T87" s="27"/>
      <c r="U87" s="28"/>
      <c r="V87" s="27"/>
      <c r="W87" s="28"/>
      <c r="X87" s="30"/>
      <c r="Y87" s="28"/>
      <c r="Z87" s="30"/>
      <c r="AA87" s="28"/>
      <c r="AB87" s="30"/>
      <c r="AC87" s="28"/>
    </row>
    <row r="88" spans="1:29" x14ac:dyDescent="0.2">
      <c r="A88" s="31"/>
      <c r="B88" s="32"/>
      <c r="C88" s="22"/>
      <c r="D88" s="23"/>
      <c r="E88" s="24"/>
      <c r="F88" s="25"/>
      <c r="G88" s="26"/>
      <c r="H88" s="27"/>
      <c r="I88" s="28"/>
      <c r="J88" s="27"/>
      <c r="K88" s="28"/>
      <c r="L88" s="29"/>
      <c r="M88" s="28"/>
      <c r="N88" s="27"/>
      <c r="O88" s="28"/>
      <c r="P88" s="27"/>
      <c r="Q88" s="28"/>
      <c r="R88" s="27"/>
      <c r="S88" s="28"/>
      <c r="T88" s="27"/>
      <c r="U88" s="28"/>
      <c r="V88" s="27"/>
      <c r="W88" s="28"/>
      <c r="X88" s="30"/>
      <c r="Y88" s="28"/>
      <c r="Z88" s="30"/>
      <c r="AA88" s="28"/>
      <c r="AB88" s="30"/>
      <c r="AC88" s="28"/>
    </row>
    <row r="89" spans="1:29" ht="13.8" thickBot="1" x14ac:dyDescent="0.25"/>
    <row r="90" spans="1:29" ht="172.2" thickBot="1" x14ac:dyDescent="0.25">
      <c r="H90" s="33" t="str">
        <f>H3</f>
        <v>令和４年度ＩＨ予選</v>
      </c>
      <c r="I90" s="34" t="s">
        <v>4</v>
      </c>
      <c r="J90" s="33" t="str">
        <f>J3</f>
        <v>令和４年度強化練習会</v>
      </c>
      <c r="K90" s="34" t="s">
        <v>4</v>
      </c>
      <c r="L90" s="33" t="str">
        <f>L3</f>
        <v>令和４年度新人大会</v>
      </c>
      <c r="M90" s="34" t="s">
        <v>4</v>
      </c>
      <c r="N90" s="33" t="str">
        <f>N3</f>
        <v>令和４年度全日本JrU18</v>
      </c>
      <c r="O90" s="34" t="s">
        <v>4</v>
      </c>
      <c r="P90" s="33" t="str">
        <f>P3</f>
        <v>令和４年度全日本JrU16</v>
      </c>
      <c r="Q90" s="34" t="s">
        <v>4</v>
      </c>
      <c r="R90" s="33" t="str">
        <f>R3</f>
        <v>令和４年度全日本JrU14</v>
      </c>
      <c r="S90" s="34" t="s">
        <v>4</v>
      </c>
      <c r="T90" s="35" t="str">
        <f>T3</f>
        <v>令和４年度岐阜県中学</v>
      </c>
      <c r="U90" s="34" t="s">
        <v>4</v>
      </c>
      <c r="V90" s="35" t="str">
        <f>V3</f>
        <v>令和４年度選抜室内Ｊ</v>
      </c>
      <c r="W90" s="34" t="s">
        <v>4</v>
      </c>
      <c r="X90" s="35" t="str">
        <f>X3</f>
        <v>令和４年度東海毎日U18</v>
      </c>
      <c r="Y90" s="34" t="s">
        <v>4</v>
      </c>
      <c r="Z90" s="35" t="str">
        <f>Z3</f>
        <v>令和４年度東海毎日U16</v>
      </c>
      <c r="AA90" s="34" t="s">
        <v>4</v>
      </c>
      <c r="AB90" s="35" t="str">
        <f>AB3</f>
        <v>令和４年度MUFGJU16</v>
      </c>
      <c r="AC90" s="34" t="s">
        <v>4</v>
      </c>
    </row>
    <row r="91" spans="1:29" x14ac:dyDescent="0.2">
      <c r="H91" s="36">
        <v>1</v>
      </c>
      <c r="I91" s="37">
        <v>33</v>
      </c>
      <c r="J91" s="36"/>
      <c r="K91" s="37">
        <v>33</v>
      </c>
      <c r="L91" s="38">
        <v>1</v>
      </c>
      <c r="M91" s="39">
        <v>33</v>
      </c>
      <c r="N91" s="36"/>
      <c r="O91" s="37">
        <v>33</v>
      </c>
      <c r="P91" s="36"/>
      <c r="Q91" s="37">
        <v>33</v>
      </c>
      <c r="R91" s="40"/>
      <c r="S91" s="37">
        <v>33</v>
      </c>
      <c r="T91" s="40"/>
      <c r="U91" s="37">
        <v>33</v>
      </c>
      <c r="V91" s="36"/>
      <c r="W91" s="37">
        <v>33</v>
      </c>
      <c r="X91" s="36"/>
      <c r="Y91" s="37">
        <v>33</v>
      </c>
      <c r="Z91" s="41"/>
      <c r="AA91" s="39">
        <v>33</v>
      </c>
      <c r="AB91" s="36"/>
      <c r="AC91" s="37">
        <v>33</v>
      </c>
    </row>
    <row r="92" spans="1:29" x14ac:dyDescent="0.2">
      <c r="H92" s="42"/>
      <c r="I92" s="43">
        <v>22</v>
      </c>
      <c r="J92" s="42">
        <v>1</v>
      </c>
      <c r="K92" s="43">
        <v>22</v>
      </c>
      <c r="L92" s="44"/>
      <c r="M92" s="45">
        <v>22</v>
      </c>
      <c r="N92" s="42">
        <v>1</v>
      </c>
      <c r="O92" s="43">
        <v>22</v>
      </c>
      <c r="P92" s="42"/>
      <c r="Q92" s="43">
        <v>22</v>
      </c>
      <c r="R92" s="46"/>
      <c r="S92" s="47">
        <v>22</v>
      </c>
      <c r="T92" s="46"/>
      <c r="U92" s="47">
        <v>22</v>
      </c>
      <c r="V92" s="42">
        <v>1</v>
      </c>
      <c r="W92" s="43">
        <v>22</v>
      </c>
      <c r="X92" s="42">
        <v>1</v>
      </c>
      <c r="Y92" s="43">
        <v>22</v>
      </c>
      <c r="Z92" s="48"/>
      <c r="AA92" s="45">
        <v>22</v>
      </c>
      <c r="AB92" s="42"/>
      <c r="AC92" s="43">
        <v>22</v>
      </c>
    </row>
    <row r="93" spans="1:29" x14ac:dyDescent="0.2">
      <c r="H93" s="42">
        <v>2</v>
      </c>
      <c r="I93" s="43">
        <v>21</v>
      </c>
      <c r="J93" s="42"/>
      <c r="K93" s="43">
        <v>21</v>
      </c>
      <c r="L93" s="44">
        <v>2</v>
      </c>
      <c r="M93" s="45">
        <v>21</v>
      </c>
      <c r="N93" s="42"/>
      <c r="O93" s="43">
        <v>21</v>
      </c>
      <c r="P93" s="42"/>
      <c r="Q93" s="43">
        <v>21</v>
      </c>
      <c r="R93" s="46"/>
      <c r="S93" s="47">
        <v>21</v>
      </c>
      <c r="T93" s="46"/>
      <c r="U93" s="47">
        <v>21</v>
      </c>
      <c r="V93" s="42"/>
      <c r="W93" s="43">
        <v>21</v>
      </c>
      <c r="X93" s="42"/>
      <c r="Y93" s="43">
        <v>21</v>
      </c>
      <c r="Z93" s="48"/>
      <c r="AA93" s="45">
        <v>21</v>
      </c>
      <c r="AB93" s="42"/>
      <c r="AC93" s="43">
        <v>21</v>
      </c>
    </row>
    <row r="94" spans="1:29" x14ac:dyDescent="0.2">
      <c r="H94" s="42">
        <v>3</v>
      </c>
      <c r="I94" s="43">
        <v>16</v>
      </c>
      <c r="J94" s="42"/>
      <c r="K94" s="43">
        <v>16</v>
      </c>
      <c r="L94" s="44">
        <v>3</v>
      </c>
      <c r="M94" s="45">
        <v>16</v>
      </c>
      <c r="N94" s="42"/>
      <c r="O94" s="43">
        <v>16</v>
      </c>
      <c r="P94" s="42"/>
      <c r="Q94" s="43">
        <v>16</v>
      </c>
      <c r="R94" s="46"/>
      <c r="S94" s="47">
        <v>16</v>
      </c>
      <c r="T94" s="46"/>
      <c r="U94" s="47">
        <v>16</v>
      </c>
      <c r="V94" s="42"/>
      <c r="W94" s="43">
        <v>16</v>
      </c>
      <c r="X94" s="42"/>
      <c r="Y94" s="43">
        <v>16</v>
      </c>
      <c r="Z94" s="48"/>
      <c r="AA94" s="45">
        <v>16</v>
      </c>
      <c r="AB94" s="42"/>
      <c r="AC94" s="43">
        <v>16</v>
      </c>
    </row>
    <row r="95" spans="1:29" x14ac:dyDescent="0.2">
      <c r="H95" s="42"/>
      <c r="I95" s="43">
        <v>14</v>
      </c>
      <c r="J95" s="42">
        <v>2</v>
      </c>
      <c r="K95" s="43">
        <v>14</v>
      </c>
      <c r="L95" s="44"/>
      <c r="M95" s="45">
        <v>14</v>
      </c>
      <c r="N95" s="42">
        <v>2</v>
      </c>
      <c r="O95" s="43">
        <v>14</v>
      </c>
      <c r="P95" s="42"/>
      <c r="Q95" s="43">
        <v>14</v>
      </c>
      <c r="R95" s="46"/>
      <c r="S95" s="47">
        <v>14</v>
      </c>
      <c r="T95" s="46"/>
      <c r="U95" s="47">
        <v>14</v>
      </c>
      <c r="V95" s="42">
        <v>2</v>
      </c>
      <c r="W95" s="43">
        <v>14</v>
      </c>
      <c r="X95" s="42">
        <v>2</v>
      </c>
      <c r="Y95" s="43">
        <v>14</v>
      </c>
      <c r="Z95" s="48"/>
      <c r="AA95" s="45">
        <v>14</v>
      </c>
      <c r="AB95" s="42"/>
      <c r="AC95" s="43">
        <v>14</v>
      </c>
    </row>
    <row r="96" spans="1:29" x14ac:dyDescent="0.2">
      <c r="H96" s="42">
        <v>4</v>
      </c>
      <c r="I96" s="43">
        <v>12</v>
      </c>
      <c r="J96" s="42"/>
      <c r="K96" s="43">
        <v>12</v>
      </c>
      <c r="L96" s="44">
        <v>4</v>
      </c>
      <c r="M96" s="45">
        <v>12</v>
      </c>
      <c r="N96" s="42"/>
      <c r="O96" s="43">
        <v>12</v>
      </c>
      <c r="P96" s="42"/>
      <c r="Q96" s="43">
        <v>12</v>
      </c>
      <c r="R96" s="46"/>
      <c r="S96" s="47">
        <v>12</v>
      </c>
      <c r="T96" s="46"/>
      <c r="U96" s="47">
        <v>12</v>
      </c>
      <c r="V96" s="42"/>
      <c r="W96" s="43">
        <v>12</v>
      </c>
      <c r="X96" s="42"/>
      <c r="Y96" s="43">
        <v>12</v>
      </c>
      <c r="Z96" s="48"/>
      <c r="AA96" s="45">
        <v>12</v>
      </c>
      <c r="AB96" s="42"/>
      <c r="AC96" s="43">
        <v>12</v>
      </c>
    </row>
    <row r="97" spans="8:29" x14ac:dyDescent="0.2">
      <c r="H97" s="42"/>
      <c r="I97" s="43">
        <v>11</v>
      </c>
      <c r="J97" s="42">
        <v>3</v>
      </c>
      <c r="K97" s="43">
        <v>11</v>
      </c>
      <c r="L97" s="44"/>
      <c r="M97" s="45">
        <v>11</v>
      </c>
      <c r="N97" s="42"/>
      <c r="O97" s="43">
        <v>11</v>
      </c>
      <c r="P97" s="42">
        <v>1</v>
      </c>
      <c r="Q97" s="43">
        <v>11</v>
      </c>
      <c r="R97" s="46"/>
      <c r="S97" s="47">
        <v>11</v>
      </c>
      <c r="T97" s="46"/>
      <c r="U97" s="47">
        <v>11</v>
      </c>
      <c r="V97" s="42"/>
      <c r="W97" s="43">
        <v>11</v>
      </c>
      <c r="X97" s="42"/>
      <c r="Y97" s="43">
        <v>11</v>
      </c>
      <c r="Z97" s="42">
        <v>1</v>
      </c>
      <c r="AA97" s="43">
        <v>11</v>
      </c>
      <c r="AB97" s="42"/>
      <c r="AC97" s="43">
        <v>11</v>
      </c>
    </row>
    <row r="98" spans="8:29" x14ac:dyDescent="0.2">
      <c r="H98" s="42">
        <v>5</v>
      </c>
      <c r="I98" s="43">
        <v>10</v>
      </c>
      <c r="J98" s="42"/>
      <c r="K98" s="43">
        <v>10</v>
      </c>
      <c r="L98" s="44">
        <v>5</v>
      </c>
      <c r="M98" s="45">
        <v>10</v>
      </c>
      <c r="N98" s="42">
        <v>3</v>
      </c>
      <c r="O98" s="43">
        <v>10</v>
      </c>
      <c r="P98" s="42"/>
      <c r="Q98" s="43">
        <v>10</v>
      </c>
      <c r="R98" s="46"/>
      <c r="S98" s="47">
        <v>10</v>
      </c>
      <c r="T98" s="40"/>
      <c r="U98" s="49">
        <v>10</v>
      </c>
      <c r="V98" s="42">
        <v>3</v>
      </c>
      <c r="W98" s="43">
        <v>10</v>
      </c>
      <c r="X98" s="42">
        <v>3</v>
      </c>
      <c r="Y98" s="43">
        <v>10</v>
      </c>
      <c r="Z98" s="36"/>
      <c r="AA98" s="50">
        <v>10</v>
      </c>
      <c r="AB98" s="48"/>
      <c r="AC98" s="43">
        <v>10</v>
      </c>
    </row>
    <row r="99" spans="8:29" x14ac:dyDescent="0.2">
      <c r="H99" s="42">
        <v>6</v>
      </c>
      <c r="I99" s="43">
        <v>9</v>
      </c>
      <c r="J99" s="42"/>
      <c r="K99" s="43">
        <v>9</v>
      </c>
      <c r="L99" s="44">
        <v>6</v>
      </c>
      <c r="M99" s="45">
        <v>9</v>
      </c>
      <c r="N99" s="42">
        <v>4</v>
      </c>
      <c r="O99" s="51">
        <v>10</v>
      </c>
      <c r="P99" s="42"/>
      <c r="Q99" s="43">
        <v>9</v>
      </c>
      <c r="R99" s="46"/>
      <c r="S99" s="52">
        <v>10</v>
      </c>
      <c r="T99" s="46"/>
      <c r="U99" s="47">
        <v>9</v>
      </c>
      <c r="V99" s="42">
        <v>4</v>
      </c>
      <c r="W99" s="43">
        <v>10</v>
      </c>
      <c r="X99" s="42">
        <v>4</v>
      </c>
      <c r="Y99" s="51">
        <v>10</v>
      </c>
      <c r="Z99" s="42"/>
      <c r="AA99" s="43">
        <v>9</v>
      </c>
      <c r="AB99" s="48"/>
      <c r="AC99" s="43">
        <v>9</v>
      </c>
    </row>
    <row r="100" spans="8:29" x14ac:dyDescent="0.2">
      <c r="H100" s="42">
        <v>7</v>
      </c>
      <c r="I100" s="43">
        <v>8</v>
      </c>
      <c r="J100" s="42">
        <v>4</v>
      </c>
      <c r="K100" s="43">
        <v>8</v>
      </c>
      <c r="L100" s="44">
        <v>7</v>
      </c>
      <c r="M100" s="45">
        <v>8</v>
      </c>
      <c r="N100" s="42"/>
      <c r="O100" s="43">
        <v>9</v>
      </c>
      <c r="P100" s="42"/>
      <c r="Q100" s="43">
        <v>8</v>
      </c>
      <c r="R100" s="46"/>
      <c r="S100" s="47">
        <v>9</v>
      </c>
      <c r="T100" s="46"/>
      <c r="U100" s="47">
        <v>8</v>
      </c>
      <c r="V100" s="42"/>
      <c r="W100" s="43">
        <v>9</v>
      </c>
      <c r="X100" s="42"/>
      <c r="Y100" s="43">
        <v>9</v>
      </c>
      <c r="Z100" s="42"/>
      <c r="AA100" s="43">
        <v>8</v>
      </c>
      <c r="AB100" s="48"/>
      <c r="AC100" s="43">
        <v>8</v>
      </c>
    </row>
    <row r="101" spans="8:29" x14ac:dyDescent="0.2">
      <c r="H101" s="42"/>
      <c r="I101" s="43">
        <v>7</v>
      </c>
      <c r="J101" s="42">
        <v>5</v>
      </c>
      <c r="K101" s="43">
        <v>7</v>
      </c>
      <c r="L101" s="44"/>
      <c r="M101" s="45">
        <v>7</v>
      </c>
      <c r="N101" s="42"/>
      <c r="O101" s="43">
        <v>8</v>
      </c>
      <c r="P101" s="42">
        <v>2</v>
      </c>
      <c r="Q101" s="43">
        <v>7</v>
      </c>
      <c r="R101" s="46"/>
      <c r="S101" s="47">
        <v>8</v>
      </c>
      <c r="T101" s="46"/>
      <c r="U101" s="47">
        <v>7</v>
      </c>
      <c r="V101" s="42">
        <v>5</v>
      </c>
      <c r="W101" s="43">
        <v>6</v>
      </c>
      <c r="X101" s="42"/>
      <c r="Y101" s="43">
        <v>8</v>
      </c>
      <c r="Z101" s="42">
        <v>2</v>
      </c>
      <c r="AA101" s="43">
        <v>7</v>
      </c>
      <c r="AB101" s="48"/>
      <c r="AC101" s="43">
        <v>7</v>
      </c>
    </row>
    <row r="102" spans="8:29" x14ac:dyDescent="0.2">
      <c r="H102" s="42">
        <v>8</v>
      </c>
      <c r="I102" s="43">
        <v>6</v>
      </c>
      <c r="J102" s="42">
        <v>6</v>
      </c>
      <c r="K102" s="43">
        <v>6</v>
      </c>
      <c r="L102" s="44">
        <v>8</v>
      </c>
      <c r="M102" s="45">
        <v>6</v>
      </c>
      <c r="N102" s="42">
        <v>5</v>
      </c>
      <c r="O102" s="43">
        <v>7</v>
      </c>
      <c r="P102" s="42">
        <v>3</v>
      </c>
      <c r="Q102" s="43">
        <v>5</v>
      </c>
      <c r="R102" s="46"/>
      <c r="S102" s="47">
        <v>7</v>
      </c>
      <c r="T102" s="46">
        <v>1</v>
      </c>
      <c r="U102" s="47">
        <v>6</v>
      </c>
      <c r="V102" s="42">
        <v>6</v>
      </c>
      <c r="W102" s="43">
        <v>6</v>
      </c>
      <c r="X102" s="42">
        <v>5</v>
      </c>
      <c r="Y102" s="43">
        <v>7</v>
      </c>
      <c r="Z102" s="42"/>
      <c r="AA102" s="43">
        <v>6</v>
      </c>
      <c r="AB102" s="48">
        <v>1</v>
      </c>
      <c r="AC102" s="43">
        <v>6</v>
      </c>
    </row>
    <row r="103" spans="8:29" x14ac:dyDescent="0.2">
      <c r="H103" s="42"/>
      <c r="I103" s="43">
        <v>5</v>
      </c>
      <c r="J103" s="42">
        <v>7</v>
      </c>
      <c r="K103" s="43">
        <v>5</v>
      </c>
      <c r="L103" s="44"/>
      <c r="M103" s="45">
        <v>5</v>
      </c>
      <c r="N103" s="42">
        <v>6</v>
      </c>
      <c r="O103" s="43">
        <v>7</v>
      </c>
      <c r="P103" s="42">
        <v>4</v>
      </c>
      <c r="Q103" s="43">
        <v>5</v>
      </c>
      <c r="R103" s="46"/>
      <c r="S103" s="47">
        <v>7</v>
      </c>
      <c r="T103" s="46"/>
      <c r="U103" s="47">
        <v>5</v>
      </c>
      <c r="V103" s="42">
        <v>7</v>
      </c>
      <c r="W103" s="43">
        <v>6</v>
      </c>
      <c r="X103" s="42">
        <v>6</v>
      </c>
      <c r="Y103" s="43">
        <v>7</v>
      </c>
      <c r="Z103" s="42">
        <v>3</v>
      </c>
      <c r="AA103" s="43">
        <v>5</v>
      </c>
      <c r="AB103" s="48"/>
      <c r="AC103" s="43">
        <v>5</v>
      </c>
    </row>
    <row r="104" spans="8:29" x14ac:dyDescent="0.2">
      <c r="H104" s="42"/>
      <c r="I104" s="43">
        <v>4</v>
      </c>
      <c r="J104" s="42">
        <v>8</v>
      </c>
      <c r="K104" s="43">
        <v>4</v>
      </c>
      <c r="L104" s="44"/>
      <c r="M104" s="45">
        <v>4</v>
      </c>
      <c r="N104" s="42"/>
      <c r="O104" s="43">
        <v>6</v>
      </c>
      <c r="P104" s="42">
        <v>5</v>
      </c>
      <c r="Q104" s="43">
        <v>4</v>
      </c>
      <c r="R104" s="46">
        <v>1</v>
      </c>
      <c r="S104" s="47">
        <v>6</v>
      </c>
      <c r="T104" s="46">
        <v>2</v>
      </c>
      <c r="U104" s="47">
        <v>4</v>
      </c>
      <c r="V104" s="42">
        <v>8</v>
      </c>
      <c r="W104" s="43">
        <v>6</v>
      </c>
      <c r="X104" s="42"/>
      <c r="Y104" s="43">
        <v>6</v>
      </c>
      <c r="Z104" s="42">
        <v>4</v>
      </c>
      <c r="AA104" s="43">
        <v>5</v>
      </c>
      <c r="AB104" s="48">
        <v>2</v>
      </c>
      <c r="AC104" s="43">
        <v>4</v>
      </c>
    </row>
    <row r="105" spans="8:29" x14ac:dyDescent="0.2">
      <c r="H105" s="42">
        <v>16</v>
      </c>
      <c r="I105" s="43">
        <v>3</v>
      </c>
      <c r="J105" s="42"/>
      <c r="K105" s="43">
        <v>3</v>
      </c>
      <c r="L105" s="44">
        <v>16</v>
      </c>
      <c r="M105" s="45">
        <v>3</v>
      </c>
      <c r="N105" s="42">
        <v>7</v>
      </c>
      <c r="O105" s="43">
        <v>5</v>
      </c>
      <c r="P105" s="42">
        <v>6</v>
      </c>
      <c r="Q105" s="43">
        <v>4</v>
      </c>
      <c r="R105" s="46"/>
      <c r="S105" s="47">
        <v>5</v>
      </c>
      <c r="T105" s="46">
        <v>3</v>
      </c>
      <c r="U105" s="47">
        <v>3</v>
      </c>
      <c r="V105" s="42"/>
      <c r="W105" s="43">
        <v>7</v>
      </c>
      <c r="X105" s="42">
        <v>7</v>
      </c>
      <c r="Y105" s="43">
        <v>5</v>
      </c>
      <c r="Z105" s="42">
        <v>5</v>
      </c>
      <c r="AA105" s="43">
        <v>4</v>
      </c>
      <c r="AB105" s="48">
        <v>3</v>
      </c>
      <c r="AC105" s="43">
        <v>3</v>
      </c>
    </row>
    <row r="106" spans="8:29" x14ac:dyDescent="0.2">
      <c r="H106" s="42"/>
      <c r="I106" s="43">
        <v>2.5</v>
      </c>
      <c r="J106" s="42">
        <v>16</v>
      </c>
      <c r="K106" s="43">
        <v>2</v>
      </c>
      <c r="L106" s="44"/>
      <c r="M106" s="45">
        <v>2.5</v>
      </c>
      <c r="N106" s="42">
        <v>8</v>
      </c>
      <c r="O106" s="43">
        <v>5</v>
      </c>
      <c r="P106" s="42">
        <v>7</v>
      </c>
      <c r="Q106" s="43">
        <v>2</v>
      </c>
      <c r="R106" s="46"/>
      <c r="S106" s="47">
        <v>5</v>
      </c>
      <c r="T106" s="46"/>
      <c r="U106" s="47">
        <v>2.5</v>
      </c>
      <c r="V106" s="42"/>
      <c r="W106" s="43">
        <v>6</v>
      </c>
      <c r="X106" s="42">
        <v>8</v>
      </c>
      <c r="Y106" s="43">
        <v>5</v>
      </c>
      <c r="Z106" s="42">
        <v>6</v>
      </c>
      <c r="AA106" s="43">
        <v>4</v>
      </c>
      <c r="AB106" s="48"/>
      <c r="AC106" s="43">
        <v>2.5</v>
      </c>
    </row>
    <row r="107" spans="8:29" x14ac:dyDescent="0.2">
      <c r="H107" s="42"/>
      <c r="I107" s="43">
        <v>2</v>
      </c>
      <c r="J107" s="42"/>
      <c r="K107" s="43">
        <v>2</v>
      </c>
      <c r="L107" s="44"/>
      <c r="M107" s="45">
        <v>2</v>
      </c>
      <c r="N107" s="42"/>
      <c r="O107" s="43">
        <v>4</v>
      </c>
      <c r="P107" s="42">
        <v>8</v>
      </c>
      <c r="Q107" s="43">
        <v>2</v>
      </c>
      <c r="R107" s="46">
        <v>2</v>
      </c>
      <c r="S107" s="47">
        <v>4</v>
      </c>
      <c r="T107" s="46">
        <v>4</v>
      </c>
      <c r="U107" s="47">
        <v>2</v>
      </c>
      <c r="V107" s="42"/>
      <c r="W107" s="43">
        <v>5</v>
      </c>
      <c r="X107" s="42"/>
      <c r="Y107" s="43">
        <v>4</v>
      </c>
      <c r="Z107" s="42">
        <v>7</v>
      </c>
      <c r="AA107" s="43">
        <v>2</v>
      </c>
      <c r="AB107" s="48">
        <v>4</v>
      </c>
      <c r="AC107" s="43">
        <v>2</v>
      </c>
    </row>
    <row r="108" spans="8:29" x14ac:dyDescent="0.2">
      <c r="H108" s="42">
        <v>32</v>
      </c>
      <c r="I108" s="43">
        <v>1.5</v>
      </c>
      <c r="J108" s="42"/>
      <c r="K108" s="43">
        <v>1.5</v>
      </c>
      <c r="L108" s="44">
        <v>32</v>
      </c>
      <c r="M108" s="45">
        <v>1.5</v>
      </c>
      <c r="N108" s="42"/>
      <c r="O108" s="43">
        <v>3</v>
      </c>
      <c r="P108" s="42">
        <v>16</v>
      </c>
      <c r="Q108" s="43">
        <v>1</v>
      </c>
      <c r="R108" s="46">
        <v>3</v>
      </c>
      <c r="S108" s="47">
        <v>3</v>
      </c>
      <c r="T108" s="46">
        <v>5</v>
      </c>
      <c r="U108" s="47">
        <v>1</v>
      </c>
      <c r="V108" s="42"/>
      <c r="W108" s="43">
        <v>4</v>
      </c>
      <c r="X108" s="42"/>
      <c r="Y108" s="43">
        <v>3</v>
      </c>
      <c r="Z108" s="42">
        <v>8</v>
      </c>
      <c r="AA108" s="43">
        <v>2</v>
      </c>
      <c r="AB108" s="48"/>
      <c r="AC108" s="43">
        <v>1.5</v>
      </c>
    </row>
    <row r="109" spans="8:29" x14ac:dyDescent="0.2">
      <c r="H109" s="42"/>
      <c r="I109" s="53">
        <v>1.25</v>
      </c>
      <c r="J109" s="42"/>
      <c r="K109" s="53">
        <v>1.25</v>
      </c>
      <c r="L109" s="44"/>
      <c r="M109" s="54">
        <v>1.25</v>
      </c>
      <c r="N109" s="55"/>
      <c r="O109" s="56">
        <v>2.5</v>
      </c>
      <c r="P109" s="42"/>
      <c r="Q109" s="43">
        <v>1</v>
      </c>
      <c r="R109" s="57">
        <v>4</v>
      </c>
      <c r="S109" s="58">
        <v>3</v>
      </c>
      <c r="T109" s="46">
        <v>6</v>
      </c>
      <c r="U109" s="47">
        <v>1</v>
      </c>
      <c r="V109" s="42"/>
      <c r="W109" s="43">
        <v>3</v>
      </c>
      <c r="X109" s="55"/>
      <c r="Y109" s="56">
        <v>2.5</v>
      </c>
      <c r="Z109" s="42">
        <v>16</v>
      </c>
      <c r="AA109" s="43">
        <v>1</v>
      </c>
      <c r="AB109" s="48"/>
      <c r="AC109" s="53">
        <v>1.25</v>
      </c>
    </row>
    <row r="110" spans="8:29" ht="13.8" thickBot="1" x14ac:dyDescent="0.25">
      <c r="H110" s="59"/>
      <c r="I110" s="60">
        <v>1</v>
      </c>
      <c r="J110" s="59">
        <v>32</v>
      </c>
      <c r="K110" s="60">
        <v>1</v>
      </c>
      <c r="L110" s="61"/>
      <c r="M110" s="62">
        <v>1</v>
      </c>
      <c r="N110" s="42">
        <v>16</v>
      </c>
      <c r="O110" s="43">
        <v>2</v>
      </c>
      <c r="P110" s="59"/>
      <c r="Q110" s="60">
        <v>1</v>
      </c>
      <c r="R110" s="46">
        <v>5</v>
      </c>
      <c r="S110" s="47">
        <v>2</v>
      </c>
      <c r="T110" s="46">
        <v>7</v>
      </c>
      <c r="U110" s="47">
        <v>1</v>
      </c>
      <c r="V110" s="42"/>
      <c r="W110" s="43">
        <v>2.5</v>
      </c>
      <c r="X110" s="42">
        <v>16</v>
      </c>
      <c r="Y110" s="43">
        <v>2</v>
      </c>
      <c r="Z110" s="42"/>
      <c r="AA110" s="43">
        <v>1</v>
      </c>
      <c r="AB110" s="63"/>
      <c r="AC110" s="60">
        <v>1</v>
      </c>
    </row>
    <row r="111" spans="8:29" ht="13.8" thickBot="1" x14ac:dyDescent="0.25">
      <c r="N111" s="42"/>
      <c r="O111" s="43">
        <v>1.5</v>
      </c>
      <c r="R111" s="46">
        <v>6</v>
      </c>
      <c r="S111" s="47">
        <v>2</v>
      </c>
      <c r="T111" s="64">
        <v>8</v>
      </c>
      <c r="U111" s="65">
        <v>1</v>
      </c>
      <c r="V111" s="42">
        <v>16</v>
      </c>
      <c r="W111" s="43">
        <v>2</v>
      </c>
      <c r="X111" s="42"/>
      <c r="Y111" s="43">
        <v>1.5</v>
      </c>
      <c r="Z111" s="66"/>
      <c r="AA111" s="67">
        <v>1</v>
      </c>
    </row>
    <row r="112" spans="8:29" x14ac:dyDescent="0.2">
      <c r="N112" s="42"/>
      <c r="O112" s="53">
        <v>1.25</v>
      </c>
      <c r="R112" s="46">
        <v>7</v>
      </c>
      <c r="S112" s="47">
        <v>1</v>
      </c>
      <c r="T112" s="68"/>
      <c r="U112" s="68"/>
      <c r="V112" s="42"/>
      <c r="W112" s="43">
        <v>1.5</v>
      </c>
      <c r="X112" s="42"/>
      <c r="Y112" s="53">
        <v>1.25</v>
      </c>
    </row>
    <row r="113" spans="14:27" ht="13.8" thickBot="1" x14ac:dyDescent="0.25">
      <c r="N113" s="59">
        <v>32</v>
      </c>
      <c r="O113" s="60">
        <v>1</v>
      </c>
      <c r="R113" s="69">
        <v>8</v>
      </c>
      <c r="S113" s="70">
        <v>1</v>
      </c>
      <c r="T113" s="68"/>
      <c r="U113" s="68"/>
      <c r="V113" s="42"/>
      <c r="W113" s="53">
        <v>1.25</v>
      </c>
      <c r="X113" s="59">
        <v>32</v>
      </c>
      <c r="Y113" s="60">
        <v>1</v>
      </c>
    </row>
    <row r="114" spans="14:27" ht="13.8" thickBot="1" x14ac:dyDescent="0.25">
      <c r="V114" s="59"/>
      <c r="W114" s="60">
        <v>1</v>
      </c>
      <c r="X114" s="71"/>
      <c r="Y114" s="72"/>
      <c r="Z114" s="71"/>
      <c r="AA114" s="72"/>
    </row>
  </sheetData>
  <autoFilter ref="A3:AC85" xr:uid="{00000000-0009-0000-0000-000000000000}">
    <sortState xmlns:xlrd2="http://schemas.microsoft.com/office/spreadsheetml/2017/richdata2" ref="A4:AC42">
      <sortCondition descending="1" ref="E3:E42"/>
    </sortState>
  </autoFilter>
  <sortState xmlns:xlrd2="http://schemas.microsoft.com/office/spreadsheetml/2017/richdata2" ref="B4:AC85">
    <sortCondition descending="1" ref="E4:E85"/>
    <sortCondition descending="1" ref="C4:C85"/>
    <sortCondition ref="D4:D85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C114"/>
  <sheetViews>
    <sheetView view="pageBreakPreview" zoomScale="70" zoomScaleNormal="80" zoomScaleSheetLayoutView="70" workbookViewId="0">
      <pane xSplit="7" ySplit="3" topLeftCell="H70" activePane="bottomRight" state="frozen"/>
      <selection activeCell="A2" sqref="A2"/>
      <selection pane="topRight" activeCell="A2" sqref="A2"/>
      <selection pane="bottomLeft" activeCell="A2" sqref="A2"/>
      <selection pane="bottomRight" activeCell="J90" sqref="J90"/>
    </sheetView>
  </sheetViews>
  <sheetFormatPr defaultColWidth="9" defaultRowHeight="13.2" x14ac:dyDescent="0.2"/>
  <cols>
    <col min="1" max="1" width="6.109375" style="212" customWidth="1"/>
    <col min="2" max="2" width="12.6640625" style="236" customWidth="1"/>
    <col min="3" max="3" width="4.88671875" style="237" customWidth="1"/>
    <col min="4" max="4" width="10.88671875" style="232" customWidth="1"/>
    <col min="5" max="5" width="9.33203125" style="212" customWidth="1"/>
    <col min="6" max="6" width="7.6640625" style="212" customWidth="1"/>
    <col min="7" max="7" width="9.33203125" style="233" customWidth="1"/>
    <col min="8" max="17" width="5.6640625" style="212" customWidth="1"/>
    <col min="18" max="21" width="5.6640625" style="226" customWidth="1"/>
    <col min="22" max="25" width="5.6640625" style="212" customWidth="1"/>
    <col min="26" max="26" width="5.88671875" style="235" customWidth="1"/>
    <col min="27" max="29" width="5.88671875" style="212" customWidth="1"/>
    <col min="30" max="16384" width="9" style="212"/>
  </cols>
  <sheetData>
    <row r="1" spans="1:29" ht="28.35" customHeight="1" x14ac:dyDescent="0.2">
      <c r="A1" s="312" t="s">
        <v>483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</row>
    <row r="2" spans="1:29" ht="18.899999999999999" customHeight="1" thickBot="1" x14ac:dyDescent="0.25">
      <c r="A2" s="292"/>
      <c r="B2" s="101"/>
      <c r="C2" s="102"/>
      <c r="D2" s="103"/>
      <c r="G2" s="10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</row>
    <row r="3" spans="1:29" s="222" customFormat="1" ht="177.75" customHeight="1" thickBot="1" x14ac:dyDescent="0.25">
      <c r="A3" s="4" t="s">
        <v>17</v>
      </c>
      <c r="B3" s="264" t="s">
        <v>1</v>
      </c>
      <c r="C3" s="265" t="s">
        <v>2</v>
      </c>
      <c r="D3" s="266" t="s">
        <v>3</v>
      </c>
      <c r="E3" s="215" t="s">
        <v>305</v>
      </c>
      <c r="F3" s="216" t="s">
        <v>317</v>
      </c>
      <c r="G3" s="217" t="s">
        <v>307</v>
      </c>
      <c r="H3" s="218" t="s">
        <v>308</v>
      </c>
      <c r="I3" s="10" t="s">
        <v>7</v>
      </c>
      <c r="J3" s="219" t="s">
        <v>310</v>
      </c>
      <c r="K3" s="10" t="s">
        <v>7</v>
      </c>
      <c r="L3" s="220" t="s">
        <v>309</v>
      </c>
      <c r="M3" s="10" t="s">
        <v>7</v>
      </c>
      <c r="N3" s="219" t="s">
        <v>311</v>
      </c>
      <c r="O3" s="221" t="s">
        <v>7</v>
      </c>
      <c r="P3" s="219" t="s">
        <v>312</v>
      </c>
      <c r="Q3" s="10" t="s">
        <v>7</v>
      </c>
      <c r="R3" s="182" t="s">
        <v>313</v>
      </c>
      <c r="S3" s="13" t="s">
        <v>7</v>
      </c>
      <c r="T3" s="182" t="s">
        <v>314</v>
      </c>
      <c r="U3" s="13" t="s">
        <v>7</v>
      </c>
      <c r="V3" s="220" t="s">
        <v>318</v>
      </c>
      <c r="W3" s="6" t="s">
        <v>7</v>
      </c>
      <c r="X3" s="219" t="s">
        <v>315</v>
      </c>
      <c r="Y3" s="10" t="s">
        <v>7</v>
      </c>
      <c r="Z3" s="219" t="s">
        <v>316</v>
      </c>
      <c r="AA3" s="10" t="s">
        <v>7</v>
      </c>
      <c r="AB3" s="219" t="s">
        <v>319</v>
      </c>
      <c r="AC3" s="10" t="s">
        <v>7</v>
      </c>
    </row>
    <row r="4" spans="1:29" s="226" customFormat="1" ht="15.9" customHeight="1" x14ac:dyDescent="0.2">
      <c r="A4" s="275">
        <v>1</v>
      </c>
      <c r="B4" s="171" t="s">
        <v>27</v>
      </c>
      <c r="C4" s="224">
        <v>2</v>
      </c>
      <c r="D4" s="172" t="s">
        <v>135</v>
      </c>
      <c r="E4" s="304">
        <f t="shared" ref="E4:E35" si="0">SUM(G4,I4,K4,M4,O4,Q4,S4,U4,W4,Y4,AA4,AC4)</f>
        <v>70.5</v>
      </c>
      <c r="F4" s="225">
        <f t="shared" ref="F4:F35" si="1">RANK(E4,$E$4:$E$87)</f>
        <v>1</v>
      </c>
      <c r="G4" s="306">
        <v>40</v>
      </c>
      <c r="H4" s="112">
        <v>8</v>
      </c>
      <c r="I4" s="173">
        <f t="shared" ref="I4:I35" si="2">IF(H4="","",VLOOKUP(H4,H$91:I$114,2))</f>
        <v>6</v>
      </c>
      <c r="J4" s="112">
        <v>32</v>
      </c>
      <c r="K4" s="173">
        <f t="shared" ref="K4:K35" si="3">IF(J4="","",VLOOKUP(J4,J$91:K$114,2))</f>
        <v>1</v>
      </c>
      <c r="L4" s="112">
        <v>32</v>
      </c>
      <c r="M4" s="173">
        <f t="shared" ref="M4:M35" si="4">IF(L4="","",VLOOKUP(L4,L$91:M$114,2))</f>
        <v>1.5</v>
      </c>
      <c r="N4" s="112">
        <v>1</v>
      </c>
      <c r="O4" s="173">
        <f t="shared" ref="O4:O35" si="5">IF(N4="","",VLOOKUP(N4,N$91:O$113,2))</f>
        <v>22</v>
      </c>
      <c r="P4" s="112"/>
      <c r="Q4" s="173" t="str">
        <f t="shared" ref="Q4:Q35" si="6">IF(P4="","",VLOOKUP(P4,P$91:Q$114,2))</f>
        <v/>
      </c>
      <c r="R4" s="112"/>
      <c r="S4" s="173" t="str">
        <f t="shared" ref="S4:S35" si="7">IF(R4="","",VLOOKUP(R4,R$91:S$113,2))</f>
        <v/>
      </c>
      <c r="T4" s="112"/>
      <c r="U4" s="173" t="str">
        <f t="shared" ref="U4:U35" si="8">IF(T4="","",VLOOKUP(T4,T$91:U$114,2))</f>
        <v/>
      </c>
      <c r="V4" s="112"/>
      <c r="W4" s="173" t="str">
        <f t="shared" ref="W4:W35" si="9">IF(V4="","",VLOOKUP(V4,V$91:W$114,2))</f>
        <v/>
      </c>
      <c r="X4" s="112"/>
      <c r="Y4" s="173" t="str">
        <f t="shared" ref="Y4:Y35" si="10">IF(X4="","",VLOOKUP(X4,X$91:Y$114,2))</f>
        <v/>
      </c>
      <c r="Z4" s="112"/>
      <c r="AA4" s="173" t="str">
        <f t="shared" ref="AA4:AA35" si="11">IF(Z4="","",VLOOKUP(Z4,Z$91:AA$114,2))</f>
        <v/>
      </c>
      <c r="AB4" s="112"/>
      <c r="AC4" s="173" t="str">
        <f t="shared" ref="AC4:AC35" si="12">IF(AB4="","",VLOOKUP(AB4,AB$91:AC$114,2))</f>
        <v/>
      </c>
    </row>
    <row r="5" spans="1:29" ht="15.9" customHeight="1" x14ac:dyDescent="0.2">
      <c r="A5" s="275">
        <v>2</v>
      </c>
      <c r="B5" s="167" t="s">
        <v>144</v>
      </c>
      <c r="C5" s="227">
        <v>2</v>
      </c>
      <c r="D5" s="174" t="s">
        <v>152</v>
      </c>
      <c r="E5" s="305">
        <f t="shared" si="0"/>
        <v>63.5</v>
      </c>
      <c r="F5" s="228">
        <f t="shared" si="1"/>
        <v>2</v>
      </c>
      <c r="G5" s="307">
        <v>15</v>
      </c>
      <c r="H5" s="19">
        <v>1</v>
      </c>
      <c r="I5" s="175">
        <f t="shared" si="2"/>
        <v>33</v>
      </c>
      <c r="J5" s="19">
        <v>8</v>
      </c>
      <c r="K5" s="175">
        <f t="shared" si="3"/>
        <v>4</v>
      </c>
      <c r="L5" s="19">
        <v>32</v>
      </c>
      <c r="M5" s="175">
        <f t="shared" si="4"/>
        <v>1.5</v>
      </c>
      <c r="N5" s="19">
        <v>3</v>
      </c>
      <c r="O5" s="175">
        <f t="shared" si="5"/>
        <v>10</v>
      </c>
      <c r="P5" s="19"/>
      <c r="Q5" s="175" t="str">
        <f t="shared" si="6"/>
        <v/>
      </c>
      <c r="R5" s="19"/>
      <c r="S5" s="175" t="str">
        <f t="shared" si="7"/>
        <v/>
      </c>
      <c r="T5" s="19"/>
      <c r="U5" s="175" t="str">
        <f t="shared" si="8"/>
        <v/>
      </c>
      <c r="V5" s="19"/>
      <c r="W5" s="175" t="str">
        <f t="shared" si="9"/>
        <v/>
      </c>
      <c r="X5" s="19"/>
      <c r="Y5" s="175" t="str">
        <f t="shared" si="10"/>
        <v/>
      </c>
      <c r="Z5" s="19"/>
      <c r="AA5" s="175" t="str">
        <f t="shared" si="11"/>
        <v/>
      </c>
      <c r="AB5" s="19"/>
      <c r="AC5" s="175" t="str">
        <f t="shared" si="12"/>
        <v/>
      </c>
    </row>
    <row r="6" spans="1:29" ht="15.9" customHeight="1" x14ac:dyDescent="0.2">
      <c r="A6" s="275">
        <v>3</v>
      </c>
      <c r="B6" s="167" t="s">
        <v>51</v>
      </c>
      <c r="C6" s="227">
        <v>3</v>
      </c>
      <c r="D6" s="174" t="s">
        <v>20</v>
      </c>
      <c r="E6" s="305">
        <f t="shared" si="0"/>
        <v>59.5</v>
      </c>
      <c r="F6" s="228">
        <f t="shared" si="1"/>
        <v>3</v>
      </c>
      <c r="G6" s="307">
        <v>29.5</v>
      </c>
      <c r="H6" s="19">
        <v>3</v>
      </c>
      <c r="I6" s="175">
        <f t="shared" si="2"/>
        <v>16</v>
      </c>
      <c r="J6" s="19"/>
      <c r="K6" s="175" t="str">
        <f t="shared" si="3"/>
        <v/>
      </c>
      <c r="L6" s="19"/>
      <c r="M6" s="175" t="str">
        <f t="shared" si="4"/>
        <v/>
      </c>
      <c r="N6" s="19">
        <v>2</v>
      </c>
      <c r="O6" s="175">
        <f t="shared" si="5"/>
        <v>14</v>
      </c>
      <c r="P6" s="19"/>
      <c r="Q6" s="175" t="str">
        <f t="shared" si="6"/>
        <v/>
      </c>
      <c r="R6" s="19"/>
      <c r="S6" s="175" t="str">
        <f t="shared" si="7"/>
        <v/>
      </c>
      <c r="T6" s="19"/>
      <c r="U6" s="175" t="str">
        <f t="shared" si="8"/>
        <v/>
      </c>
      <c r="V6" s="19"/>
      <c r="W6" s="175" t="str">
        <f t="shared" si="9"/>
        <v/>
      </c>
      <c r="X6" s="19"/>
      <c r="Y6" s="175" t="str">
        <f t="shared" si="10"/>
        <v/>
      </c>
      <c r="Z6" s="19"/>
      <c r="AA6" s="175" t="str">
        <f t="shared" si="11"/>
        <v/>
      </c>
      <c r="AB6" s="19"/>
      <c r="AC6" s="175" t="str">
        <f t="shared" si="12"/>
        <v/>
      </c>
    </row>
    <row r="7" spans="1:29" ht="15.9" customHeight="1" x14ac:dyDescent="0.2">
      <c r="A7" s="275">
        <v>4</v>
      </c>
      <c r="B7" s="167" t="s">
        <v>131</v>
      </c>
      <c r="C7" s="227">
        <v>3</v>
      </c>
      <c r="D7" s="174" t="s">
        <v>9</v>
      </c>
      <c r="E7" s="305">
        <f t="shared" si="0"/>
        <v>57</v>
      </c>
      <c r="F7" s="228">
        <f t="shared" si="1"/>
        <v>4</v>
      </c>
      <c r="G7" s="307">
        <v>39</v>
      </c>
      <c r="H7" s="19">
        <v>7</v>
      </c>
      <c r="I7" s="175">
        <f t="shared" si="2"/>
        <v>8</v>
      </c>
      <c r="J7" s="19"/>
      <c r="K7" s="175" t="str">
        <f t="shared" si="3"/>
        <v/>
      </c>
      <c r="L7" s="19"/>
      <c r="M7" s="175" t="str">
        <f t="shared" si="4"/>
        <v/>
      </c>
      <c r="N7" s="19">
        <v>4</v>
      </c>
      <c r="O7" s="175">
        <f t="shared" si="5"/>
        <v>10</v>
      </c>
      <c r="P7" s="19"/>
      <c r="Q7" s="175" t="str">
        <f t="shared" si="6"/>
        <v/>
      </c>
      <c r="R7" s="19"/>
      <c r="S7" s="175" t="str">
        <f t="shared" si="7"/>
        <v/>
      </c>
      <c r="T7" s="19"/>
      <c r="U7" s="175" t="str">
        <f t="shared" si="8"/>
        <v/>
      </c>
      <c r="V7" s="19"/>
      <c r="W7" s="175" t="str">
        <f t="shared" si="9"/>
        <v/>
      </c>
      <c r="X7" s="19"/>
      <c r="Y7" s="175" t="str">
        <f t="shared" si="10"/>
        <v/>
      </c>
      <c r="Z7" s="19"/>
      <c r="AA7" s="175" t="str">
        <f t="shared" si="11"/>
        <v/>
      </c>
      <c r="AB7" s="19"/>
      <c r="AC7" s="175" t="str">
        <f t="shared" si="12"/>
        <v/>
      </c>
    </row>
    <row r="8" spans="1:29" ht="15.9" customHeight="1" x14ac:dyDescent="0.2">
      <c r="A8" s="275">
        <v>5</v>
      </c>
      <c r="B8" s="167" t="s">
        <v>165</v>
      </c>
      <c r="C8" s="227">
        <v>1</v>
      </c>
      <c r="D8" s="174" t="s">
        <v>59</v>
      </c>
      <c r="E8" s="305">
        <f t="shared" si="0"/>
        <v>46.5</v>
      </c>
      <c r="F8" s="228">
        <f t="shared" si="1"/>
        <v>5</v>
      </c>
      <c r="G8" s="307">
        <v>10</v>
      </c>
      <c r="H8" s="19">
        <v>5</v>
      </c>
      <c r="I8" s="175">
        <f t="shared" si="2"/>
        <v>10</v>
      </c>
      <c r="J8" s="19">
        <v>2</v>
      </c>
      <c r="K8" s="175">
        <f t="shared" si="3"/>
        <v>14</v>
      </c>
      <c r="L8" s="19">
        <v>32</v>
      </c>
      <c r="M8" s="175">
        <f t="shared" si="4"/>
        <v>1.5</v>
      </c>
      <c r="N8" s="19"/>
      <c r="O8" s="175" t="str">
        <f t="shared" si="5"/>
        <v/>
      </c>
      <c r="P8" s="19">
        <v>1</v>
      </c>
      <c r="Q8" s="175">
        <f t="shared" si="6"/>
        <v>11</v>
      </c>
      <c r="R8" s="19"/>
      <c r="S8" s="175" t="str">
        <f t="shared" si="7"/>
        <v/>
      </c>
      <c r="T8" s="19"/>
      <c r="U8" s="175" t="str">
        <f t="shared" si="8"/>
        <v/>
      </c>
      <c r="V8" s="19"/>
      <c r="W8" s="175" t="str">
        <f t="shared" si="9"/>
        <v/>
      </c>
      <c r="X8" s="19"/>
      <c r="Y8" s="175" t="str">
        <f t="shared" si="10"/>
        <v/>
      </c>
      <c r="Z8" s="19"/>
      <c r="AA8" s="175" t="str">
        <f t="shared" si="11"/>
        <v/>
      </c>
      <c r="AB8" s="19"/>
      <c r="AC8" s="175" t="str">
        <f t="shared" si="12"/>
        <v/>
      </c>
    </row>
    <row r="9" spans="1:29" ht="15.9" customHeight="1" x14ac:dyDescent="0.2">
      <c r="A9" s="275">
        <v>6</v>
      </c>
      <c r="B9" s="167" t="s">
        <v>162</v>
      </c>
      <c r="C9" s="227">
        <v>1</v>
      </c>
      <c r="D9" s="174" t="s">
        <v>20</v>
      </c>
      <c r="E9" s="305">
        <f t="shared" si="0"/>
        <v>46.5</v>
      </c>
      <c r="F9" s="228">
        <f t="shared" si="1"/>
        <v>5</v>
      </c>
      <c r="G9" s="307">
        <v>19</v>
      </c>
      <c r="H9" s="19">
        <v>4</v>
      </c>
      <c r="I9" s="175">
        <f t="shared" si="2"/>
        <v>12</v>
      </c>
      <c r="J9" s="19">
        <v>5</v>
      </c>
      <c r="K9" s="175">
        <f t="shared" si="3"/>
        <v>7</v>
      </c>
      <c r="L9" s="19">
        <v>32</v>
      </c>
      <c r="M9" s="175">
        <f t="shared" si="4"/>
        <v>1.5</v>
      </c>
      <c r="N9" s="19"/>
      <c r="O9" s="175" t="str">
        <f t="shared" si="5"/>
        <v/>
      </c>
      <c r="P9" s="19">
        <v>2</v>
      </c>
      <c r="Q9" s="175">
        <f t="shared" si="6"/>
        <v>7</v>
      </c>
      <c r="R9" s="19"/>
      <c r="S9" s="175" t="str">
        <f t="shared" si="7"/>
        <v/>
      </c>
      <c r="T9" s="19"/>
      <c r="U9" s="175" t="str">
        <f t="shared" si="8"/>
        <v/>
      </c>
      <c r="V9" s="19"/>
      <c r="W9" s="175" t="str">
        <f t="shared" si="9"/>
        <v/>
      </c>
      <c r="X9" s="19"/>
      <c r="Y9" s="175" t="str">
        <f t="shared" si="10"/>
        <v/>
      </c>
      <c r="Z9" s="19"/>
      <c r="AA9" s="175" t="str">
        <f t="shared" si="11"/>
        <v/>
      </c>
      <c r="AB9" s="19"/>
      <c r="AC9" s="175" t="str">
        <f t="shared" si="12"/>
        <v/>
      </c>
    </row>
    <row r="10" spans="1:29" ht="15.9" customHeight="1" x14ac:dyDescent="0.2">
      <c r="A10" s="275">
        <v>7</v>
      </c>
      <c r="B10" s="167" t="s">
        <v>164</v>
      </c>
      <c r="C10" s="227">
        <v>1</v>
      </c>
      <c r="D10" s="174" t="s">
        <v>20</v>
      </c>
      <c r="E10" s="305">
        <f t="shared" si="0"/>
        <v>43.5</v>
      </c>
      <c r="F10" s="228">
        <f t="shared" si="1"/>
        <v>7</v>
      </c>
      <c r="G10" s="307">
        <v>13</v>
      </c>
      <c r="H10" s="19">
        <v>16</v>
      </c>
      <c r="I10" s="175">
        <f t="shared" si="2"/>
        <v>3</v>
      </c>
      <c r="J10" s="19">
        <v>1</v>
      </c>
      <c r="K10" s="175">
        <f t="shared" si="3"/>
        <v>22</v>
      </c>
      <c r="L10" s="19">
        <v>32</v>
      </c>
      <c r="M10" s="175">
        <f t="shared" si="4"/>
        <v>1.5</v>
      </c>
      <c r="N10" s="19"/>
      <c r="O10" s="175" t="str">
        <f t="shared" si="5"/>
        <v/>
      </c>
      <c r="P10" s="19">
        <v>5</v>
      </c>
      <c r="Q10" s="175">
        <f t="shared" si="6"/>
        <v>4</v>
      </c>
      <c r="R10" s="19"/>
      <c r="S10" s="175" t="str">
        <f t="shared" si="7"/>
        <v/>
      </c>
      <c r="T10" s="19"/>
      <c r="U10" s="175" t="str">
        <f t="shared" si="8"/>
        <v/>
      </c>
      <c r="V10" s="19"/>
      <c r="W10" s="175" t="str">
        <f t="shared" si="9"/>
        <v/>
      </c>
      <c r="X10" s="19"/>
      <c r="Y10" s="175" t="str">
        <f t="shared" si="10"/>
        <v/>
      </c>
      <c r="Z10" s="19"/>
      <c r="AA10" s="175" t="str">
        <f t="shared" si="11"/>
        <v/>
      </c>
      <c r="AB10" s="19"/>
      <c r="AC10" s="175" t="str">
        <f t="shared" si="12"/>
        <v/>
      </c>
    </row>
    <row r="11" spans="1:29" ht="15.9" customHeight="1" x14ac:dyDescent="0.2">
      <c r="A11" s="275">
        <v>8</v>
      </c>
      <c r="B11" s="167" t="s">
        <v>163</v>
      </c>
      <c r="C11" s="227">
        <v>1</v>
      </c>
      <c r="D11" s="174" t="s">
        <v>20</v>
      </c>
      <c r="E11" s="305">
        <f t="shared" si="0"/>
        <v>37</v>
      </c>
      <c r="F11" s="228">
        <f t="shared" si="1"/>
        <v>8</v>
      </c>
      <c r="G11" s="307">
        <v>10</v>
      </c>
      <c r="H11" s="19">
        <v>2</v>
      </c>
      <c r="I11" s="175">
        <f t="shared" si="2"/>
        <v>21</v>
      </c>
      <c r="J11" s="19">
        <v>32</v>
      </c>
      <c r="K11" s="175">
        <f t="shared" si="3"/>
        <v>1</v>
      </c>
      <c r="L11" s="19"/>
      <c r="M11" s="175" t="str">
        <f t="shared" si="4"/>
        <v/>
      </c>
      <c r="N11" s="19"/>
      <c r="O11" s="175" t="str">
        <f t="shared" si="5"/>
        <v/>
      </c>
      <c r="P11" s="19">
        <v>3</v>
      </c>
      <c r="Q11" s="175">
        <f t="shared" si="6"/>
        <v>5</v>
      </c>
      <c r="R11" s="19"/>
      <c r="S11" s="175" t="str">
        <f t="shared" si="7"/>
        <v/>
      </c>
      <c r="T11" s="19"/>
      <c r="U11" s="175" t="str">
        <f t="shared" si="8"/>
        <v/>
      </c>
      <c r="V11" s="19"/>
      <c r="W11" s="175" t="str">
        <f t="shared" si="9"/>
        <v/>
      </c>
      <c r="X11" s="19"/>
      <c r="Y11" s="175" t="str">
        <f t="shared" si="10"/>
        <v/>
      </c>
      <c r="Z11" s="19"/>
      <c r="AA11" s="175" t="str">
        <f t="shared" si="11"/>
        <v/>
      </c>
      <c r="AB11" s="19"/>
      <c r="AC11" s="175" t="str">
        <f t="shared" si="12"/>
        <v/>
      </c>
    </row>
    <row r="12" spans="1:29" ht="15.9" customHeight="1" x14ac:dyDescent="0.2">
      <c r="A12" s="275">
        <v>9</v>
      </c>
      <c r="B12" s="167" t="s">
        <v>70</v>
      </c>
      <c r="C12" s="227">
        <v>3</v>
      </c>
      <c r="D12" s="174" t="s">
        <v>20</v>
      </c>
      <c r="E12" s="305">
        <f t="shared" si="0"/>
        <v>36.25</v>
      </c>
      <c r="F12" s="228">
        <f t="shared" si="1"/>
        <v>9</v>
      </c>
      <c r="G12" s="307">
        <v>20.25</v>
      </c>
      <c r="H12" s="19">
        <v>6</v>
      </c>
      <c r="I12" s="175">
        <f t="shared" si="2"/>
        <v>9</v>
      </c>
      <c r="J12" s="19"/>
      <c r="K12" s="175" t="str">
        <f t="shared" si="3"/>
        <v/>
      </c>
      <c r="L12" s="19"/>
      <c r="M12" s="175" t="str">
        <f t="shared" si="4"/>
        <v/>
      </c>
      <c r="N12" s="19">
        <v>5</v>
      </c>
      <c r="O12" s="175">
        <f t="shared" si="5"/>
        <v>7</v>
      </c>
      <c r="P12" s="19"/>
      <c r="Q12" s="175" t="str">
        <f t="shared" si="6"/>
        <v/>
      </c>
      <c r="R12" s="19"/>
      <c r="S12" s="175" t="str">
        <f t="shared" si="7"/>
        <v/>
      </c>
      <c r="T12" s="19"/>
      <c r="U12" s="175" t="str">
        <f t="shared" si="8"/>
        <v/>
      </c>
      <c r="V12" s="19"/>
      <c r="W12" s="175" t="str">
        <f t="shared" si="9"/>
        <v/>
      </c>
      <c r="X12" s="19"/>
      <c r="Y12" s="175" t="str">
        <f t="shared" si="10"/>
        <v/>
      </c>
      <c r="Z12" s="19"/>
      <c r="AA12" s="175" t="str">
        <f t="shared" si="11"/>
        <v/>
      </c>
      <c r="AB12" s="19"/>
      <c r="AC12" s="175" t="str">
        <f t="shared" si="12"/>
        <v/>
      </c>
    </row>
    <row r="13" spans="1:29" ht="15.9" customHeight="1" x14ac:dyDescent="0.2">
      <c r="A13" s="275">
        <v>10</v>
      </c>
      <c r="B13" s="167" t="s">
        <v>89</v>
      </c>
      <c r="C13" s="227">
        <v>3</v>
      </c>
      <c r="D13" s="174" t="s">
        <v>20</v>
      </c>
      <c r="E13" s="305">
        <f t="shared" si="0"/>
        <v>25.5</v>
      </c>
      <c r="F13" s="228">
        <f t="shared" si="1"/>
        <v>11</v>
      </c>
      <c r="G13" s="307">
        <v>17.5</v>
      </c>
      <c r="H13" s="19">
        <v>16</v>
      </c>
      <c r="I13" s="175">
        <f t="shared" si="2"/>
        <v>3</v>
      </c>
      <c r="J13" s="19"/>
      <c r="K13" s="175" t="str">
        <f t="shared" si="3"/>
        <v/>
      </c>
      <c r="L13" s="19"/>
      <c r="M13" s="175" t="str">
        <f t="shared" si="4"/>
        <v/>
      </c>
      <c r="N13" s="19">
        <v>7</v>
      </c>
      <c r="O13" s="175">
        <f t="shared" si="5"/>
        <v>5</v>
      </c>
      <c r="P13" s="19"/>
      <c r="Q13" s="175" t="str">
        <f t="shared" si="6"/>
        <v/>
      </c>
      <c r="R13" s="19"/>
      <c r="S13" s="175" t="str">
        <f t="shared" si="7"/>
        <v/>
      </c>
      <c r="T13" s="19"/>
      <c r="U13" s="175" t="str">
        <f t="shared" si="8"/>
        <v/>
      </c>
      <c r="V13" s="19"/>
      <c r="W13" s="175" t="str">
        <f t="shared" si="9"/>
        <v/>
      </c>
      <c r="X13" s="19"/>
      <c r="Y13" s="175" t="str">
        <f t="shared" si="10"/>
        <v/>
      </c>
      <c r="Z13" s="19"/>
      <c r="AA13" s="175" t="str">
        <f t="shared" si="11"/>
        <v/>
      </c>
      <c r="AB13" s="19"/>
      <c r="AC13" s="175" t="str">
        <f t="shared" si="12"/>
        <v/>
      </c>
    </row>
    <row r="14" spans="1:29" ht="15.9" customHeight="1" x14ac:dyDescent="0.2">
      <c r="A14" s="275">
        <v>11</v>
      </c>
      <c r="B14" s="167" t="s">
        <v>90</v>
      </c>
      <c r="C14" s="227">
        <v>3</v>
      </c>
      <c r="D14" s="174" t="s">
        <v>20</v>
      </c>
      <c r="E14" s="305">
        <f t="shared" si="0"/>
        <v>25.5</v>
      </c>
      <c r="F14" s="228">
        <f t="shared" si="1"/>
        <v>11</v>
      </c>
      <c r="G14" s="307">
        <v>15.5</v>
      </c>
      <c r="H14" s="19">
        <v>16</v>
      </c>
      <c r="I14" s="175">
        <f t="shared" si="2"/>
        <v>3</v>
      </c>
      <c r="J14" s="19"/>
      <c r="K14" s="175" t="str">
        <f t="shared" si="3"/>
        <v/>
      </c>
      <c r="L14" s="19"/>
      <c r="M14" s="175" t="str">
        <f t="shared" si="4"/>
        <v/>
      </c>
      <c r="N14" s="19">
        <v>6</v>
      </c>
      <c r="O14" s="175">
        <f t="shared" si="5"/>
        <v>7</v>
      </c>
      <c r="P14" s="19"/>
      <c r="Q14" s="175" t="str">
        <f t="shared" si="6"/>
        <v/>
      </c>
      <c r="R14" s="19"/>
      <c r="S14" s="175" t="str">
        <f t="shared" si="7"/>
        <v/>
      </c>
      <c r="T14" s="19"/>
      <c r="U14" s="175" t="str">
        <f t="shared" si="8"/>
        <v/>
      </c>
      <c r="V14" s="19"/>
      <c r="W14" s="175" t="str">
        <f t="shared" si="9"/>
        <v/>
      </c>
      <c r="X14" s="19"/>
      <c r="Y14" s="175" t="str">
        <f t="shared" si="10"/>
        <v/>
      </c>
      <c r="Z14" s="19"/>
      <c r="AA14" s="175" t="str">
        <f t="shared" si="11"/>
        <v/>
      </c>
      <c r="AB14" s="19"/>
      <c r="AC14" s="175" t="str">
        <f t="shared" si="12"/>
        <v/>
      </c>
    </row>
    <row r="15" spans="1:29" ht="15.9" customHeight="1" x14ac:dyDescent="0.2">
      <c r="A15" s="275">
        <v>12</v>
      </c>
      <c r="B15" s="167" t="s">
        <v>167</v>
      </c>
      <c r="C15" s="227">
        <v>1</v>
      </c>
      <c r="D15" s="174" t="s">
        <v>20</v>
      </c>
      <c r="E15" s="305">
        <f t="shared" si="0"/>
        <v>26</v>
      </c>
      <c r="F15" s="228">
        <f t="shared" si="1"/>
        <v>10</v>
      </c>
      <c r="G15" s="307">
        <v>7</v>
      </c>
      <c r="H15" s="19">
        <v>32</v>
      </c>
      <c r="I15" s="175">
        <f t="shared" si="2"/>
        <v>1.5</v>
      </c>
      <c r="J15" s="19">
        <v>3</v>
      </c>
      <c r="K15" s="175">
        <f t="shared" si="3"/>
        <v>11</v>
      </c>
      <c r="L15" s="19">
        <v>32</v>
      </c>
      <c r="M15" s="175">
        <f t="shared" si="4"/>
        <v>1.5</v>
      </c>
      <c r="N15" s="19"/>
      <c r="O15" s="175" t="str">
        <f t="shared" si="5"/>
        <v/>
      </c>
      <c r="P15" s="19">
        <v>4</v>
      </c>
      <c r="Q15" s="175">
        <f t="shared" si="6"/>
        <v>5</v>
      </c>
      <c r="R15" s="19"/>
      <c r="S15" s="175" t="str">
        <f t="shared" si="7"/>
        <v/>
      </c>
      <c r="T15" s="19"/>
      <c r="U15" s="175" t="str">
        <f t="shared" si="8"/>
        <v/>
      </c>
      <c r="V15" s="19"/>
      <c r="W15" s="175" t="str">
        <f t="shared" si="9"/>
        <v/>
      </c>
      <c r="X15" s="19"/>
      <c r="Y15" s="175" t="str">
        <f t="shared" si="10"/>
        <v/>
      </c>
      <c r="Z15" s="19"/>
      <c r="AA15" s="175" t="str">
        <f t="shared" si="11"/>
        <v/>
      </c>
      <c r="AB15" s="19"/>
      <c r="AC15" s="175" t="str">
        <f t="shared" si="12"/>
        <v/>
      </c>
    </row>
    <row r="16" spans="1:29" ht="15.9" customHeight="1" x14ac:dyDescent="0.2">
      <c r="A16" s="275">
        <v>13</v>
      </c>
      <c r="B16" s="167" t="s">
        <v>71</v>
      </c>
      <c r="C16" s="227">
        <v>3</v>
      </c>
      <c r="D16" s="174" t="s">
        <v>9</v>
      </c>
      <c r="E16" s="305">
        <f t="shared" si="0"/>
        <v>14.75</v>
      </c>
      <c r="F16" s="228">
        <f t="shared" si="1"/>
        <v>13</v>
      </c>
      <c r="G16" s="307">
        <v>11.25</v>
      </c>
      <c r="H16" s="19">
        <v>32</v>
      </c>
      <c r="I16" s="175">
        <f t="shared" si="2"/>
        <v>1.5</v>
      </c>
      <c r="J16" s="19"/>
      <c r="K16" s="175" t="str">
        <f t="shared" si="3"/>
        <v/>
      </c>
      <c r="L16" s="19"/>
      <c r="M16" s="175" t="str">
        <f t="shared" si="4"/>
        <v/>
      </c>
      <c r="N16" s="19">
        <v>16</v>
      </c>
      <c r="O16" s="175">
        <f t="shared" si="5"/>
        <v>2</v>
      </c>
      <c r="P16" s="19"/>
      <c r="Q16" s="175" t="str">
        <f t="shared" si="6"/>
        <v/>
      </c>
      <c r="R16" s="19"/>
      <c r="S16" s="175" t="str">
        <f t="shared" si="7"/>
        <v/>
      </c>
      <c r="T16" s="19"/>
      <c r="U16" s="175" t="str">
        <f t="shared" si="8"/>
        <v/>
      </c>
      <c r="V16" s="19"/>
      <c r="W16" s="175" t="str">
        <f t="shared" si="9"/>
        <v/>
      </c>
      <c r="X16" s="19"/>
      <c r="Y16" s="175" t="str">
        <f t="shared" si="10"/>
        <v/>
      </c>
      <c r="Z16" s="19"/>
      <c r="AA16" s="175" t="str">
        <f t="shared" si="11"/>
        <v/>
      </c>
      <c r="AB16" s="19"/>
      <c r="AC16" s="175" t="str">
        <f t="shared" si="12"/>
        <v/>
      </c>
    </row>
    <row r="17" spans="1:29" ht="15.9" customHeight="1" x14ac:dyDescent="0.2">
      <c r="A17" s="275">
        <v>14</v>
      </c>
      <c r="B17" s="167" t="s">
        <v>337</v>
      </c>
      <c r="C17" s="227">
        <v>2</v>
      </c>
      <c r="D17" s="174" t="s">
        <v>166</v>
      </c>
      <c r="E17" s="305">
        <f t="shared" si="0"/>
        <v>14.5</v>
      </c>
      <c r="F17" s="228">
        <f t="shared" si="1"/>
        <v>14</v>
      </c>
      <c r="G17" s="307">
        <v>5</v>
      </c>
      <c r="H17" s="19">
        <v>16</v>
      </c>
      <c r="I17" s="175">
        <f t="shared" si="2"/>
        <v>3</v>
      </c>
      <c r="J17" s="19">
        <v>32</v>
      </c>
      <c r="K17" s="175">
        <f t="shared" si="3"/>
        <v>1</v>
      </c>
      <c r="L17" s="19">
        <v>32</v>
      </c>
      <c r="M17" s="175">
        <f t="shared" si="4"/>
        <v>1.5</v>
      </c>
      <c r="N17" s="19"/>
      <c r="O17" s="175" t="str">
        <f t="shared" si="5"/>
        <v/>
      </c>
      <c r="P17" s="19">
        <v>6</v>
      </c>
      <c r="Q17" s="175">
        <f t="shared" si="6"/>
        <v>4</v>
      </c>
      <c r="R17" s="19"/>
      <c r="S17" s="175" t="str">
        <f t="shared" si="7"/>
        <v/>
      </c>
      <c r="T17" s="19"/>
      <c r="U17" s="175" t="str">
        <f t="shared" si="8"/>
        <v/>
      </c>
      <c r="V17" s="19"/>
      <c r="W17" s="175" t="str">
        <f t="shared" si="9"/>
        <v/>
      </c>
      <c r="X17" s="19"/>
      <c r="Y17" s="175" t="str">
        <f t="shared" si="10"/>
        <v/>
      </c>
      <c r="Z17" s="19"/>
      <c r="AA17" s="175" t="str">
        <f t="shared" si="11"/>
        <v/>
      </c>
      <c r="AB17" s="19"/>
      <c r="AC17" s="175" t="str">
        <f t="shared" si="12"/>
        <v/>
      </c>
    </row>
    <row r="18" spans="1:29" ht="15.9" customHeight="1" x14ac:dyDescent="0.2">
      <c r="A18" s="275">
        <v>15</v>
      </c>
      <c r="B18" s="167" t="s">
        <v>356</v>
      </c>
      <c r="C18" s="227">
        <v>1</v>
      </c>
      <c r="D18" s="174" t="s">
        <v>20</v>
      </c>
      <c r="E18" s="305">
        <f t="shared" si="0"/>
        <v>14.5</v>
      </c>
      <c r="F18" s="228">
        <f t="shared" si="1"/>
        <v>14</v>
      </c>
      <c r="G18" s="307">
        <v>0</v>
      </c>
      <c r="H18" s="19">
        <v>16</v>
      </c>
      <c r="I18" s="175">
        <f t="shared" si="2"/>
        <v>3</v>
      </c>
      <c r="J18" s="19">
        <v>4</v>
      </c>
      <c r="K18" s="175">
        <f t="shared" si="3"/>
        <v>8</v>
      </c>
      <c r="L18" s="19">
        <v>32</v>
      </c>
      <c r="M18" s="175">
        <f t="shared" si="4"/>
        <v>1.5</v>
      </c>
      <c r="N18" s="19"/>
      <c r="O18" s="175" t="str">
        <f t="shared" si="5"/>
        <v/>
      </c>
      <c r="P18" s="19">
        <v>7</v>
      </c>
      <c r="Q18" s="175">
        <f t="shared" si="6"/>
        <v>2</v>
      </c>
      <c r="R18" s="19"/>
      <c r="S18" s="175" t="str">
        <f t="shared" si="7"/>
        <v/>
      </c>
      <c r="T18" s="19"/>
      <c r="U18" s="175" t="str">
        <f t="shared" si="8"/>
        <v/>
      </c>
      <c r="V18" s="19"/>
      <c r="W18" s="175" t="str">
        <f t="shared" si="9"/>
        <v/>
      </c>
      <c r="X18" s="19"/>
      <c r="Y18" s="175" t="str">
        <f t="shared" si="10"/>
        <v/>
      </c>
      <c r="Z18" s="19"/>
      <c r="AA18" s="175" t="str">
        <f t="shared" si="11"/>
        <v/>
      </c>
      <c r="AB18" s="19"/>
      <c r="AC18" s="175" t="str">
        <f t="shared" si="12"/>
        <v/>
      </c>
    </row>
    <row r="19" spans="1:29" ht="15.9" customHeight="1" x14ac:dyDescent="0.2">
      <c r="A19" s="275">
        <v>16</v>
      </c>
      <c r="B19" s="167" t="s">
        <v>370</v>
      </c>
      <c r="C19" s="227" t="s">
        <v>361</v>
      </c>
      <c r="D19" s="174" t="s">
        <v>415</v>
      </c>
      <c r="E19" s="305">
        <f t="shared" si="0"/>
        <v>12</v>
      </c>
      <c r="F19" s="228">
        <f t="shared" si="1"/>
        <v>17</v>
      </c>
      <c r="G19" s="307">
        <v>0</v>
      </c>
      <c r="H19" s="19"/>
      <c r="I19" s="175" t="str">
        <f t="shared" si="2"/>
        <v/>
      </c>
      <c r="J19" s="19"/>
      <c r="K19" s="175" t="str">
        <f t="shared" si="3"/>
        <v/>
      </c>
      <c r="L19" s="19"/>
      <c r="M19" s="175" t="str">
        <f t="shared" si="4"/>
        <v/>
      </c>
      <c r="N19" s="19"/>
      <c r="O19" s="175" t="str">
        <f t="shared" si="5"/>
        <v/>
      </c>
      <c r="P19" s="19"/>
      <c r="Q19" s="175" t="str">
        <f t="shared" si="6"/>
        <v/>
      </c>
      <c r="R19" s="19">
        <v>1</v>
      </c>
      <c r="S19" s="175">
        <f t="shared" si="7"/>
        <v>6</v>
      </c>
      <c r="T19" s="19">
        <v>1</v>
      </c>
      <c r="U19" s="175">
        <f t="shared" si="8"/>
        <v>6</v>
      </c>
      <c r="V19" s="19"/>
      <c r="W19" s="175" t="str">
        <f t="shared" si="9"/>
        <v/>
      </c>
      <c r="X19" s="19"/>
      <c r="Y19" s="175" t="str">
        <f t="shared" si="10"/>
        <v/>
      </c>
      <c r="Z19" s="19"/>
      <c r="AA19" s="175" t="str">
        <f t="shared" si="11"/>
        <v/>
      </c>
      <c r="AB19" s="19"/>
      <c r="AC19" s="175" t="str">
        <f t="shared" si="12"/>
        <v/>
      </c>
    </row>
    <row r="20" spans="1:29" ht="15.9" customHeight="1" x14ac:dyDescent="0.2">
      <c r="A20" s="275">
        <v>17</v>
      </c>
      <c r="B20" s="167" t="s">
        <v>88</v>
      </c>
      <c r="C20" s="227">
        <v>3</v>
      </c>
      <c r="D20" s="174" t="s">
        <v>20</v>
      </c>
      <c r="E20" s="305">
        <f t="shared" si="0"/>
        <v>12</v>
      </c>
      <c r="F20" s="228">
        <f t="shared" si="1"/>
        <v>17</v>
      </c>
      <c r="G20" s="307">
        <v>5.5</v>
      </c>
      <c r="H20" s="19">
        <v>32</v>
      </c>
      <c r="I20" s="175">
        <f t="shared" si="2"/>
        <v>1.5</v>
      </c>
      <c r="J20" s="19"/>
      <c r="K20" s="175" t="str">
        <f t="shared" si="3"/>
        <v/>
      </c>
      <c r="L20" s="19"/>
      <c r="M20" s="175" t="str">
        <f t="shared" si="4"/>
        <v/>
      </c>
      <c r="N20" s="19">
        <v>8</v>
      </c>
      <c r="O20" s="175">
        <f t="shared" si="5"/>
        <v>5</v>
      </c>
      <c r="P20" s="19"/>
      <c r="Q20" s="175" t="str">
        <f t="shared" si="6"/>
        <v/>
      </c>
      <c r="R20" s="19"/>
      <c r="S20" s="175" t="str">
        <f t="shared" si="7"/>
        <v/>
      </c>
      <c r="T20" s="19"/>
      <c r="U20" s="175" t="str">
        <f t="shared" si="8"/>
        <v/>
      </c>
      <c r="V20" s="19"/>
      <c r="W20" s="175" t="str">
        <f t="shared" si="9"/>
        <v/>
      </c>
      <c r="X20" s="19"/>
      <c r="Y20" s="175" t="str">
        <f t="shared" si="10"/>
        <v/>
      </c>
      <c r="Z20" s="19"/>
      <c r="AA20" s="175" t="str">
        <f t="shared" si="11"/>
        <v/>
      </c>
      <c r="AB20" s="19"/>
      <c r="AC20" s="175" t="str">
        <f t="shared" si="12"/>
        <v/>
      </c>
    </row>
    <row r="21" spans="1:29" ht="15.9" customHeight="1" x14ac:dyDescent="0.2">
      <c r="A21" s="275">
        <v>18</v>
      </c>
      <c r="B21" s="167" t="s">
        <v>98</v>
      </c>
      <c r="C21" s="227">
        <v>3</v>
      </c>
      <c r="D21" s="174" t="s">
        <v>34</v>
      </c>
      <c r="E21" s="305">
        <f t="shared" si="0"/>
        <v>11.5</v>
      </c>
      <c r="F21" s="228">
        <f t="shared" si="1"/>
        <v>19</v>
      </c>
      <c r="G21" s="307">
        <v>10</v>
      </c>
      <c r="H21" s="19">
        <v>32</v>
      </c>
      <c r="I21" s="175">
        <f t="shared" si="2"/>
        <v>1.5</v>
      </c>
      <c r="J21" s="19"/>
      <c r="K21" s="175" t="str">
        <f t="shared" si="3"/>
        <v/>
      </c>
      <c r="L21" s="19"/>
      <c r="M21" s="175" t="str">
        <f t="shared" si="4"/>
        <v/>
      </c>
      <c r="N21" s="19"/>
      <c r="O21" s="175" t="str">
        <f t="shared" si="5"/>
        <v/>
      </c>
      <c r="P21" s="19"/>
      <c r="Q21" s="175" t="str">
        <f t="shared" si="6"/>
        <v/>
      </c>
      <c r="R21" s="19"/>
      <c r="S21" s="175" t="str">
        <f t="shared" si="7"/>
        <v/>
      </c>
      <c r="T21" s="19"/>
      <c r="U21" s="175" t="str">
        <f t="shared" si="8"/>
        <v/>
      </c>
      <c r="V21" s="19"/>
      <c r="W21" s="175" t="str">
        <f t="shared" si="9"/>
        <v/>
      </c>
      <c r="X21" s="19"/>
      <c r="Y21" s="175" t="str">
        <f t="shared" si="10"/>
        <v/>
      </c>
      <c r="Z21" s="19"/>
      <c r="AA21" s="175" t="str">
        <f t="shared" si="11"/>
        <v/>
      </c>
      <c r="AB21" s="19"/>
      <c r="AC21" s="175" t="str">
        <f t="shared" si="12"/>
        <v/>
      </c>
    </row>
    <row r="22" spans="1:29" ht="15.9" customHeight="1" x14ac:dyDescent="0.2">
      <c r="A22" s="275">
        <v>19</v>
      </c>
      <c r="B22" s="167" t="s">
        <v>140</v>
      </c>
      <c r="C22" s="227">
        <v>2</v>
      </c>
      <c r="D22" s="174" t="s">
        <v>35</v>
      </c>
      <c r="E22" s="305">
        <f t="shared" si="0"/>
        <v>12.5</v>
      </c>
      <c r="F22" s="228">
        <f t="shared" si="1"/>
        <v>16</v>
      </c>
      <c r="G22" s="307">
        <v>2.5</v>
      </c>
      <c r="H22" s="19">
        <v>32</v>
      </c>
      <c r="I22" s="175">
        <f t="shared" si="2"/>
        <v>1.5</v>
      </c>
      <c r="J22" s="19">
        <v>7</v>
      </c>
      <c r="K22" s="175">
        <f t="shared" si="3"/>
        <v>5</v>
      </c>
      <c r="L22" s="19">
        <v>32</v>
      </c>
      <c r="M22" s="175">
        <f t="shared" si="4"/>
        <v>1.5</v>
      </c>
      <c r="N22" s="19">
        <v>16</v>
      </c>
      <c r="O22" s="175">
        <f t="shared" si="5"/>
        <v>2</v>
      </c>
      <c r="P22" s="19"/>
      <c r="Q22" s="175" t="str">
        <f t="shared" si="6"/>
        <v/>
      </c>
      <c r="R22" s="19"/>
      <c r="S22" s="175" t="str">
        <f t="shared" si="7"/>
        <v/>
      </c>
      <c r="T22" s="19"/>
      <c r="U22" s="175" t="str">
        <f t="shared" si="8"/>
        <v/>
      </c>
      <c r="V22" s="19"/>
      <c r="W22" s="175" t="str">
        <f t="shared" si="9"/>
        <v/>
      </c>
      <c r="X22" s="19"/>
      <c r="Y22" s="175" t="str">
        <f t="shared" si="10"/>
        <v/>
      </c>
      <c r="Z22" s="19"/>
      <c r="AA22" s="175" t="str">
        <f t="shared" si="11"/>
        <v/>
      </c>
      <c r="AB22" s="19"/>
      <c r="AC22" s="175" t="str">
        <f t="shared" si="12"/>
        <v/>
      </c>
    </row>
    <row r="23" spans="1:29" ht="15.9" customHeight="1" x14ac:dyDescent="0.2">
      <c r="A23" s="275">
        <v>20</v>
      </c>
      <c r="B23" s="167" t="s">
        <v>69</v>
      </c>
      <c r="C23" s="227">
        <v>3</v>
      </c>
      <c r="D23" s="174" t="s">
        <v>9</v>
      </c>
      <c r="E23" s="305">
        <f t="shared" si="0"/>
        <v>10.75</v>
      </c>
      <c r="F23" s="228">
        <f t="shared" si="1"/>
        <v>21</v>
      </c>
      <c r="G23" s="307">
        <v>5.75</v>
      </c>
      <c r="H23" s="19">
        <v>16</v>
      </c>
      <c r="I23" s="175">
        <f t="shared" si="2"/>
        <v>3</v>
      </c>
      <c r="J23" s="19"/>
      <c r="K23" s="175" t="str">
        <f t="shared" si="3"/>
        <v/>
      </c>
      <c r="L23" s="19"/>
      <c r="M23" s="175" t="str">
        <f t="shared" si="4"/>
        <v/>
      </c>
      <c r="N23" s="19">
        <v>16</v>
      </c>
      <c r="O23" s="175">
        <f t="shared" si="5"/>
        <v>2</v>
      </c>
      <c r="P23" s="19"/>
      <c r="Q23" s="175" t="str">
        <f t="shared" si="6"/>
        <v/>
      </c>
      <c r="R23" s="19"/>
      <c r="S23" s="175" t="str">
        <f t="shared" si="7"/>
        <v/>
      </c>
      <c r="T23" s="19"/>
      <c r="U23" s="175" t="str">
        <f t="shared" si="8"/>
        <v/>
      </c>
      <c r="V23" s="19"/>
      <c r="W23" s="175" t="str">
        <f t="shared" si="9"/>
        <v/>
      </c>
      <c r="X23" s="19"/>
      <c r="Y23" s="175" t="str">
        <f t="shared" si="10"/>
        <v/>
      </c>
      <c r="Z23" s="19"/>
      <c r="AA23" s="175" t="str">
        <f t="shared" si="11"/>
        <v/>
      </c>
      <c r="AB23" s="19"/>
      <c r="AC23" s="175" t="str">
        <f t="shared" si="12"/>
        <v/>
      </c>
    </row>
    <row r="24" spans="1:29" ht="15.9" customHeight="1" x14ac:dyDescent="0.2">
      <c r="A24" s="275">
        <v>21</v>
      </c>
      <c r="B24" s="167" t="s">
        <v>66</v>
      </c>
      <c r="C24" s="227">
        <v>3</v>
      </c>
      <c r="D24" s="174" t="s">
        <v>67</v>
      </c>
      <c r="E24" s="305">
        <f t="shared" si="0"/>
        <v>10</v>
      </c>
      <c r="F24" s="228">
        <f t="shared" si="1"/>
        <v>22</v>
      </c>
      <c r="G24" s="307">
        <v>8.5</v>
      </c>
      <c r="H24" s="19">
        <v>32</v>
      </c>
      <c r="I24" s="175">
        <f t="shared" si="2"/>
        <v>1.5</v>
      </c>
      <c r="J24" s="19"/>
      <c r="K24" s="175" t="str">
        <f t="shared" si="3"/>
        <v/>
      </c>
      <c r="L24" s="19"/>
      <c r="M24" s="175" t="str">
        <f t="shared" si="4"/>
        <v/>
      </c>
      <c r="N24" s="19"/>
      <c r="O24" s="175" t="str">
        <f t="shared" si="5"/>
        <v/>
      </c>
      <c r="P24" s="19"/>
      <c r="Q24" s="175" t="str">
        <f t="shared" si="6"/>
        <v/>
      </c>
      <c r="R24" s="19"/>
      <c r="S24" s="175" t="str">
        <f t="shared" si="7"/>
        <v/>
      </c>
      <c r="T24" s="19"/>
      <c r="U24" s="175" t="str">
        <f t="shared" si="8"/>
        <v/>
      </c>
      <c r="V24" s="19"/>
      <c r="W24" s="175" t="str">
        <f t="shared" si="9"/>
        <v/>
      </c>
      <c r="X24" s="19"/>
      <c r="Y24" s="175" t="str">
        <f t="shared" si="10"/>
        <v/>
      </c>
      <c r="Z24" s="19"/>
      <c r="AA24" s="175" t="str">
        <f t="shared" si="11"/>
        <v/>
      </c>
      <c r="AB24" s="19"/>
      <c r="AC24" s="175" t="str">
        <f t="shared" si="12"/>
        <v/>
      </c>
    </row>
    <row r="25" spans="1:29" ht="15.9" customHeight="1" x14ac:dyDescent="0.2">
      <c r="A25" s="275">
        <v>22</v>
      </c>
      <c r="B25" s="167" t="s">
        <v>205</v>
      </c>
      <c r="C25" s="227">
        <v>2</v>
      </c>
      <c r="D25" s="174" t="s">
        <v>196</v>
      </c>
      <c r="E25" s="305">
        <f t="shared" si="0"/>
        <v>11</v>
      </c>
      <c r="F25" s="228">
        <f t="shared" si="1"/>
        <v>20</v>
      </c>
      <c r="G25" s="307">
        <v>2</v>
      </c>
      <c r="H25" s="19">
        <v>32</v>
      </c>
      <c r="I25" s="175">
        <f t="shared" si="2"/>
        <v>1.5</v>
      </c>
      <c r="J25" s="19">
        <v>6</v>
      </c>
      <c r="K25" s="175">
        <f t="shared" si="3"/>
        <v>6</v>
      </c>
      <c r="L25" s="19">
        <v>32</v>
      </c>
      <c r="M25" s="175">
        <f t="shared" si="4"/>
        <v>1.5</v>
      </c>
      <c r="N25" s="19"/>
      <c r="O25" s="175" t="str">
        <f t="shared" si="5"/>
        <v/>
      </c>
      <c r="P25" s="19"/>
      <c r="Q25" s="175" t="str">
        <f t="shared" si="6"/>
        <v/>
      </c>
      <c r="R25" s="19"/>
      <c r="S25" s="175" t="str">
        <f t="shared" si="7"/>
        <v/>
      </c>
      <c r="T25" s="19"/>
      <c r="U25" s="175" t="str">
        <f t="shared" si="8"/>
        <v/>
      </c>
      <c r="V25" s="19"/>
      <c r="W25" s="175" t="str">
        <f t="shared" si="9"/>
        <v/>
      </c>
      <c r="X25" s="19"/>
      <c r="Y25" s="175" t="str">
        <f t="shared" si="10"/>
        <v/>
      </c>
      <c r="Z25" s="19"/>
      <c r="AA25" s="175" t="str">
        <f t="shared" si="11"/>
        <v/>
      </c>
      <c r="AB25" s="19"/>
      <c r="AC25" s="175" t="str">
        <f t="shared" si="12"/>
        <v/>
      </c>
    </row>
    <row r="26" spans="1:29" ht="15.9" customHeight="1" x14ac:dyDescent="0.2">
      <c r="A26" s="275">
        <v>23</v>
      </c>
      <c r="B26" s="167" t="s">
        <v>55</v>
      </c>
      <c r="C26" s="227">
        <v>3</v>
      </c>
      <c r="D26" s="174" t="s">
        <v>40</v>
      </c>
      <c r="E26" s="305">
        <f t="shared" si="0"/>
        <v>9.25</v>
      </c>
      <c r="F26" s="228">
        <f t="shared" si="1"/>
        <v>23</v>
      </c>
      <c r="G26" s="307">
        <v>5.75</v>
      </c>
      <c r="H26" s="19">
        <v>32</v>
      </c>
      <c r="I26" s="175">
        <f t="shared" si="2"/>
        <v>1.5</v>
      </c>
      <c r="J26" s="19"/>
      <c r="K26" s="175" t="str">
        <f t="shared" si="3"/>
        <v/>
      </c>
      <c r="L26" s="19"/>
      <c r="M26" s="175" t="str">
        <f t="shared" si="4"/>
        <v/>
      </c>
      <c r="N26" s="19">
        <v>16</v>
      </c>
      <c r="O26" s="175">
        <f t="shared" si="5"/>
        <v>2</v>
      </c>
      <c r="P26" s="19"/>
      <c r="Q26" s="175" t="str">
        <f t="shared" si="6"/>
        <v/>
      </c>
      <c r="R26" s="19"/>
      <c r="S26" s="175" t="str">
        <f t="shared" si="7"/>
        <v/>
      </c>
      <c r="T26" s="19"/>
      <c r="U26" s="175" t="str">
        <f t="shared" si="8"/>
        <v/>
      </c>
      <c r="V26" s="19"/>
      <c r="W26" s="175" t="str">
        <f t="shared" si="9"/>
        <v/>
      </c>
      <c r="X26" s="19"/>
      <c r="Y26" s="175" t="str">
        <f t="shared" si="10"/>
        <v/>
      </c>
      <c r="Z26" s="19"/>
      <c r="AA26" s="175" t="str">
        <f t="shared" si="11"/>
        <v/>
      </c>
      <c r="AB26" s="19"/>
      <c r="AC26" s="175" t="str">
        <f t="shared" si="12"/>
        <v/>
      </c>
    </row>
    <row r="27" spans="1:29" ht="15.9" customHeight="1" x14ac:dyDescent="0.2">
      <c r="A27" s="275">
        <v>24</v>
      </c>
      <c r="B27" s="167" t="s">
        <v>371</v>
      </c>
      <c r="C27" s="227" t="s">
        <v>367</v>
      </c>
      <c r="D27" s="174" t="s">
        <v>412</v>
      </c>
      <c r="E27" s="305">
        <f t="shared" si="0"/>
        <v>8</v>
      </c>
      <c r="F27" s="228">
        <f t="shared" si="1"/>
        <v>24</v>
      </c>
      <c r="G27" s="307">
        <v>0</v>
      </c>
      <c r="H27" s="19"/>
      <c r="I27" s="175" t="str">
        <f t="shared" si="2"/>
        <v/>
      </c>
      <c r="J27" s="19"/>
      <c r="K27" s="175" t="str">
        <f t="shared" si="3"/>
        <v/>
      </c>
      <c r="L27" s="19"/>
      <c r="M27" s="175" t="str">
        <f t="shared" si="4"/>
        <v/>
      </c>
      <c r="N27" s="19"/>
      <c r="O27" s="175" t="str">
        <f t="shared" si="5"/>
        <v/>
      </c>
      <c r="P27" s="19"/>
      <c r="Q27" s="175" t="str">
        <f t="shared" si="6"/>
        <v/>
      </c>
      <c r="R27" s="19">
        <v>2</v>
      </c>
      <c r="S27" s="175">
        <f t="shared" si="7"/>
        <v>4</v>
      </c>
      <c r="T27" s="19">
        <v>2</v>
      </c>
      <c r="U27" s="175">
        <f t="shared" si="8"/>
        <v>4</v>
      </c>
      <c r="V27" s="19"/>
      <c r="W27" s="175" t="str">
        <f t="shared" si="9"/>
        <v/>
      </c>
      <c r="X27" s="19"/>
      <c r="Y27" s="175" t="str">
        <f t="shared" si="10"/>
        <v/>
      </c>
      <c r="Z27" s="19"/>
      <c r="AA27" s="175" t="str">
        <f t="shared" si="11"/>
        <v/>
      </c>
      <c r="AB27" s="19"/>
      <c r="AC27" s="175" t="str">
        <f t="shared" si="12"/>
        <v/>
      </c>
    </row>
    <row r="28" spans="1:29" ht="15.9" customHeight="1" x14ac:dyDescent="0.2">
      <c r="A28" s="275">
        <v>25</v>
      </c>
      <c r="B28" s="167" t="s">
        <v>151</v>
      </c>
      <c r="C28" s="227">
        <v>3</v>
      </c>
      <c r="D28" s="174" t="s">
        <v>35</v>
      </c>
      <c r="E28" s="305">
        <f t="shared" si="0"/>
        <v>7.5</v>
      </c>
      <c r="F28" s="228">
        <f t="shared" si="1"/>
        <v>25</v>
      </c>
      <c r="G28" s="307">
        <v>2.5</v>
      </c>
      <c r="H28" s="19">
        <v>16</v>
      </c>
      <c r="I28" s="175">
        <f t="shared" si="2"/>
        <v>3</v>
      </c>
      <c r="J28" s="19"/>
      <c r="K28" s="175" t="str">
        <f t="shared" si="3"/>
        <v/>
      </c>
      <c r="L28" s="19"/>
      <c r="M28" s="175" t="str">
        <f t="shared" si="4"/>
        <v/>
      </c>
      <c r="N28" s="19">
        <v>16</v>
      </c>
      <c r="O28" s="175">
        <f t="shared" si="5"/>
        <v>2</v>
      </c>
      <c r="P28" s="19"/>
      <c r="Q28" s="175" t="str">
        <f t="shared" si="6"/>
        <v/>
      </c>
      <c r="R28" s="19"/>
      <c r="S28" s="175" t="str">
        <f t="shared" si="7"/>
        <v/>
      </c>
      <c r="T28" s="19"/>
      <c r="U28" s="175" t="str">
        <f t="shared" si="8"/>
        <v/>
      </c>
      <c r="V28" s="19"/>
      <c r="W28" s="175" t="str">
        <f t="shared" si="9"/>
        <v/>
      </c>
      <c r="X28" s="19"/>
      <c r="Y28" s="175" t="str">
        <f t="shared" si="10"/>
        <v/>
      </c>
      <c r="Z28" s="19"/>
      <c r="AA28" s="175" t="str">
        <f t="shared" si="11"/>
        <v/>
      </c>
      <c r="AB28" s="19"/>
      <c r="AC28" s="175" t="str">
        <f t="shared" si="12"/>
        <v/>
      </c>
    </row>
    <row r="29" spans="1:29" ht="15.9" customHeight="1" x14ac:dyDescent="0.2">
      <c r="A29" s="275">
        <v>26</v>
      </c>
      <c r="B29" s="167" t="s">
        <v>53</v>
      </c>
      <c r="C29" s="227">
        <v>3</v>
      </c>
      <c r="D29" s="174" t="s">
        <v>61</v>
      </c>
      <c r="E29" s="305">
        <f t="shared" si="0"/>
        <v>7</v>
      </c>
      <c r="F29" s="228">
        <f t="shared" si="1"/>
        <v>27</v>
      </c>
      <c r="G29" s="307">
        <v>5</v>
      </c>
      <c r="H29" s="19"/>
      <c r="I29" s="175" t="str">
        <f t="shared" si="2"/>
        <v/>
      </c>
      <c r="J29" s="19"/>
      <c r="K29" s="175" t="str">
        <f t="shared" si="3"/>
        <v/>
      </c>
      <c r="L29" s="19"/>
      <c r="M29" s="175" t="str">
        <f t="shared" si="4"/>
        <v/>
      </c>
      <c r="N29" s="19">
        <v>16</v>
      </c>
      <c r="O29" s="175">
        <f t="shared" si="5"/>
        <v>2</v>
      </c>
      <c r="P29" s="19"/>
      <c r="Q29" s="175" t="str">
        <f t="shared" si="6"/>
        <v/>
      </c>
      <c r="R29" s="19"/>
      <c r="S29" s="175" t="str">
        <f t="shared" si="7"/>
        <v/>
      </c>
      <c r="T29" s="19"/>
      <c r="U29" s="175" t="str">
        <f t="shared" si="8"/>
        <v/>
      </c>
      <c r="V29" s="19"/>
      <c r="W29" s="175" t="str">
        <f t="shared" si="9"/>
        <v/>
      </c>
      <c r="X29" s="19"/>
      <c r="Y29" s="175" t="str">
        <f t="shared" si="10"/>
        <v/>
      </c>
      <c r="Z29" s="19"/>
      <c r="AA29" s="175" t="str">
        <f t="shared" si="11"/>
        <v/>
      </c>
      <c r="AB29" s="19"/>
      <c r="AC29" s="175" t="str">
        <f t="shared" si="12"/>
        <v/>
      </c>
    </row>
    <row r="30" spans="1:29" ht="15.9" customHeight="1" x14ac:dyDescent="0.2">
      <c r="A30" s="275">
        <v>27</v>
      </c>
      <c r="B30" s="167" t="s">
        <v>68</v>
      </c>
      <c r="C30" s="227">
        <v>3</v>
      </c>
      <c r="D30" s="174" t="s">
        <v>35</v>
      </c>
      <c r="E30" s="305">
        <f t="shared" si="0"/>
        <v>6.25</v>
      </c>
      <c r="F30" s="228">
        <f t="shared" si="1"/>
        <v>28</v>
      </c>
      <c r="G30" s="307">
        <v>6.25</v>
      </c>
      <c r="H30" s="19"/>
      <c r="I30" s="175" t="str">
        <f t="shared" si="2"/>
        <v/>
      </c>
      <c r="J30" s="19"/>
      <c r="K30" s="175" t="str">
        <f t="shared" si="3"/>
        <v/>
      </c>
      <c r="L30" s="19"/>
      <c r="M30" s="175" t="str">
        <f t="shared" si="4"/>
        <v/>
      </c>
      <c r="N30" s="19"/>
      <c r="O30" s="175" t="str">
        <f t="shared" si="5"/>
        <v/>
      </c>
      <c r="P30" s="19"/>
      <c r="Q30" s="175" t="str">
        <f t="shared" si="6"/>
        <v/>
      </c>
      <c r="R30" s="19"/>
      <c r="S30" s="175" t="str">
        <f t="shared" si="7"/>
        <v/>
      </c>
      <c r="T30" s="19"/>
      <c r="U30" s="175" t="str">
        <f t="shared" si="8"/>
        <v/>
      </c>
      <c r="V30" s="19"/>
      <c r="W30" s="175" t="str">
        <f t="shared" si="9"/>
        <v/>
      </c>
      <c r="X30" s="19"/>
      <c r="Y30" s="175" t="str">
        <f t="shared" si="10"/>
        <v/>
      </c>
      <c r="Z30" s="19"/>
      <c r="AA30" s="175" t="str">
        <f t="shared" si="11"/>
        <v/>
      </c>
      <c r="AB30" s="19"/>
      <c r="AC30" s="175" t="str">
        <f t="shared" si="12"/>
        <v/>
      </c>
    </row>
    <row r="31" spans="1:29" ht="15.9" customHeight="1" x14ac:dyDescent="0.2">
      <c r="A31" s="275">
        <v>28</v>
      </c>
      <c r="B31" s="167" t="s">
        <v>237</v>
      </c>
      <c r="C31" s="227">
        <v>2</v>
      </c>
      <c r="D31" s="174" t="s">
        <v>236</v>
      </c>
      <c r="E31" s="305">
        <f t="shared" si="0"/>
        <v>6</v>
      </c>
      <c r="F31" s="228">
        <f t="shared" si="1"/>
        <v>29</v>
      </c>
      <c r="G31" s="307">
        <v>2</v>
      </c>
      <c r="H31" s="19"/>
      <c r="I31" s="175" t="str">
        <f t="shared" si="2"/>
        <v/>
      </c>
      <c r="J31" s="19">
        <v>16</v>
      </c>
      <c r="K31" s="175">
        <f t="shared" si="3"/>
        <v>2</v>
      </c>
      <c r="L31" s="19"/>
      <c r="M31" s="175" t="str">
        <f t="shared" si="4"/>
        <v/>
      </c>
      <c r="N31" s="19">
        <v>16</v>
      </c>
      <c r="O31" s="175">
        <f t="shared" si="5"/>
        <v>2</v>
      </c>
      <c r="P31" s="19"/>
      <c r="Q31" s="175" t="str">
        <f t="shared" si="6"/>
        <v/>
      </c>
      <c r="R31" s="19"/>
      <c r="S31" s="175" t="str">
        <f t="shared" si="7"/>
        <v/>
      </c>
      <c r="T31" s="19"/>
      <c r="U31" s="175" t="str">
        <f t="shared" si="8"/>
        <v/>
      </c>
      <c r="V31" s="19"/>
      <c r="W31" s="175" t="str">
        <f t="shared" si="9"/>
        <v/>
      </c>
      <c r="X31" s="19"/>
      <c r="Y31" s="175" t="str">
        <f t="shared" si="10"/>
        <v/>
      </c>
      <c r="Z31" s="19"/>
      <c r="AA31" s="175" t="str">
        <f t="shared" si="11"/>
        <v/>
      </c>
      <c r="AB31" s="19"/>
      <c r="AC31" s="175" t="str">
        <f t="shared" si="12"/>
        <v/>
      </c>
    </row>
    <row r="32" spans="1:29" ht="15.9" customHeight="1" x14ac:dyDescent="0.2">
      <c r="A32" s="275">
        <v>29</v>
      </c>
      <c r="B32" s="167" t="s">
        <v>168</v>
      </c>
      <c r="C32" s="227">
        <v>1</v>
      </c>
      <c r="D32" s="174" t="s">
        <v>59</v>
      </c>
      <c r="E32" s="305">
        <f t="shared" si="0"/>
        <v>7.5</v>
      </c>
      <c r="F32" s="228">
        <f t="shared" si="1"/>
        <v>25</v>
      </c>
      <c r="G32" s="307">
        <v>1</v>
      </c>
      <c r="H32" s="19">
        <v>16</v>
      </c>
      <c r="I32" s="175">
        <f t="shared" si="2"/>
        <v>3</v>
      </c>
      <c r="J32" s="19">
        <v>16</v>
      </c>
      <c r="K32" s="175">
        <f t="shared" si="3"/>
        <v>2</v>
      </c>
      <c r="L32" s="19">
        <v>32</v>
      </c>
      <c r="M32" s="175">
        <f t="shared" si="4"/>
        <v>1.5</v>
      </c>
      <c r="N32" s="19"/>
      <c r="O32" s="175" t="str">
        <f t="shared" si="5"/>
        <v/>
      </c>
      <c r="P32" s="19"/>
      <c r="Q32" s="175" t="str">
        <f t="shared" si="6"/>
        <v/>
      </c>
      <c r="R32" s="19"/>
      <c r="S32" s="175" t="str">
        <f t="shared" si="7"/>
        <v/>
      </c>
      <c r="T32" s="19"/>
      <c r="U32" s="175" t="str">
        <f t="shared" si="8"/>
        <v/>
      </c>
      <c r="V32" s="19"/>
      <c r="W32" s="175" t="str">
        <f t="shared" si="9"/>
        <v/>
      </c>
      <c r="X32" s="19"/>
      <c r="Y32" s="175" t="str">
        <f t="shared" si="10"/>
        <v/>
      </c>
      <c r="Z32" s="19"/>
      <c r="AA32" s="175" t="str">
        <f t="shared" si="11"/>
        <v/>
      </c>
      <c r="AB32" s="19"/>
      <c r="AC32" s="175" t="str">
        <f t="shared" si="12"/>
        <v/>
      </c>
    </row>
    <row r="33" spans="1:29" ht="15.9" customHeight="1" x14ac:dyDescent="0.2">
      <c r="A33" s="275">
        <v>30</v>
      </c>
      <c r="B33" s="167" t="s">
        <v>372</v>
      </c>
      <c r="C33" s="227" t="s">
        <v>361</v>
      </c>
      <c r="D33" s="174" t="s">
        <v>417</v>
      </c>
      <c r="E33" s="305">
        <f t="shared" si="0"/>
        <v>5</v>
      </c>
      <c r="F33" s="228">
        <f t="shared" si="1"/>
        <v>31</v>
      </c>
      <c r="G33" s="307">
        <v>0</v>
      </c>
      <c r="H33" s="19"/>
      <c r="I33" s="175" t="str">
        <f t="shared" si="2"/>
        <v/>
      </c>
      <c r="J33" s="19"/>
      <c r="K33" s="175" t="str">
        <f t="shared" si="3"/>
        <v/>
      </c>
      <c r="L33" s="19"/>
      <c r="M33" s="175" t="str">
        <f t="shared" si="4"/>
        <v/>
      </c>
      <c r="N33" s="19"/>
      <c r="O33" s="175" t="str">
        <f t="shared" si="5"/>
        <v/>
      </c>
      <c r="P33" s="19">
        <v>8</v>
      </c>
      <c r="Q33" s="175">
        <f t="shared" si="6"/>
        <v>2</v>
      </c>
      <c r="R33" s="19"/>
      <c r="S33" s="175" t="str">
        <f t="shared" si="7"/>
        <v/>
      </c>
      <c r="T33" s="19">
        <v>3</v>
      </c>
      <c r="U33" s="175">
        <f t="shared" si="8"/>
        <v>3</v>
      </c>
      <c r="V33" s="19"/>
      <c r="W33" s="175" t="str">
        <f t="shared" si="9"/>
        <v/>
      </c>
      <c r="X33" s="19"/>
      <c r="Y33" s="175" t="str">
        <f t="shared" si="10"/>
        <v/>
      </c>
      <c r="Z33" s="19"/>
      <c r="AA33" s="175" t="str">
        <f t="shared" si="11"/>
        <v/>
      </c>
      <c r="AB33" s="19"/>
      <c r="AC33" s="175" t="str">
        <f t="shared" si="12"/>
        <v/>
      </c>
    </row>
    <row r="34" spans="1:29" ht="15.9" customHeight="1" x14ac:dyDescent="0.2">
      <c r="A34" s="275">
        <v>31</v>
      </c>
      <c r="B34" s="167" t="s">
        <v>376</v>
      </c>
      <c r="C34" s="227" t="s">
        <v>367</v>
      </c>
      <c r="D34" s="174" t="s">
        <v>412</v>
      </c>
      <c r="E34" s="305">
        <f t="shared" si="0"/>
        <v>4</v>
      </c>
      <c r="F34" s="228">
        <f t="shared" si="1"/>
        <v>36</v>
      </c>
      <c r="G34" s="307">
        <v>0</v>
      </c>
      <c r="H34" s="19"/>
      <c r="I34" s="175" t="str">
        <f t="shared" si="2"/>
        <v/>
      </c>
      <c r="J34" s="19"/>
      <c r="K34" s="175" t="str">
        <f t="shared" si="3"/>
        <v/>
      </c>
      <c r="L34" s="19"/>
      <c r="M34" s="175" t="str">
        <f t="shared" si="4"/>
        <v/>
      </c>
      <c r="N34" s="19"/>
      <c r="O34" s="175" t="str">
        <f t="shared" si="5"/>
        <v/>
      </c>
      <c r="P34" s="19"/>
      <c r="Q34" s="175" t="str">
        <f t="shared" si="6"/>
        <v/>
      </c>
      <c r="R34" s="19">
        <v>3</v>
      </c>
      <c r="S34" s="175">
        <f t="shared" si="7"/>
        <v>3</v>
      </c>
      <c r="T34" s="19">
        <v>7</v>
      </c>
      <c r="U34" s="175">
        <f t="shared" si="8"/>
        <v>1</v>
      </c>
      <c r="V34" s="19"/>
      <c r="W34" s="175" t="str">
        <f t="shared" si="9"/>
        <v/>
      </c>
      <c r="X34" s="19"/>
      <c r="Y34" s="175" t="str">
        <f t="shared" si="10"/>
        <v/>
      </c>
      <c r="Z34" s="19"/>
      <c r="AA34" s="175" t="str">
        <f t="shared" si="11"/>
        <v/>
      </c>
      <c r="AB34" s="19"/>
      <c r="AC34" s="175" t="str">
        <f t="shared" si="12"/>
        <v/>
      </c>
    </row>
    <row r="35" spans="1:29" ht="15.9" customHeight="1" x14ac:dyDescent="0.2">
      <c r="A35" s="275">
        <v>32</v>
      </c>
      <c r="B35" s="167" t="s">
        <v>201</v>
      </c>
      <c r="C35" s="227">
        <v>2</v>
      </c>
      <c r="D35" s="174" t="s">
        <v>202</v>
      </c>
      <c r="E35" s="305">
        <f t="shared" si="0"/>
        <v>5.5</v>
      </c>
      <c r="F35" s="228">
        <f t="shared" si="1"/>
        <v>30</v>
      </c>
      <c r="G35" s="307">
        <v>2</v>
      </c>
      <c r="H35" s="19"/>
      <c r="I35" s="175" t="str">
        <f t="shared" si="2"/>
        <v/>
      </c>
      <c r="J35" s="19">
        <v>16</v>
      </c>
      <c r="K35" s="175">
        <f t="shared" si="3"/>
        <v>2</v>
      </c>
      <c r="L35" s="19">
        <v>32</v>
      </c>
      <c r="M35" s="175">
        <f t="shared" si="4"/>
        <v>1.5</v>
      </c>
      <c r="N35" s="19"/>
      <c r="O35" s="175" t="str">
        <f t="shared" si="5"/>
        <v/>
      </c>
      <c r="P35" s="19"/>
      <c r="Q35" s="175" t="str">
        <f t="shared" si="6"/>
        <v/>
      </c>
      <c r="R35" s="19"/>
      <c r="S35" s="175" t="str">
        <f t="shared" si="7"/>
        <v/>
      </c>
      <c r="T35" s="19"/>
      <c r="U35" s="175" t="str">
        <f t="shared" si="8"/>
        <v/>
      </c>
      <c r="V35" s="19"/>
      <c r="W35" s="175" t="str">
        <f t="shared" si="9"/>
        <v/>
      </c>
      <c r="X35" s="19"/>
      <c r="Y35" s="175" t="str">
        <f t="shared" si="10"/>
        <v/>
      </c>
      <c r="Z35" s="19"/>
      <c r="AA35" s="175" t="str">
        <f t="shared" si="11"/>
        <v/>
      </c>
      <c r="AB35" s="19"/>
      <c r="AC35" s="175" t="str">
        <f t="shared" si="12"/>
        <v/>
      </c>
    </row>
    <row r="36" spans="1:29" ht="15.9" customHeight="1" x14ac:dyDescent="0.2">
      <c r="A36" s="275">
        <v>33</v>
      </c>
      <c r="B36" s="167" t="s">
        <v>203</v>
      </c>
      <c r="C36" s="227">
        <v>3</v>
      </c>
      <c r="D36" s="174" t="s">
        <v>204</v>
      </c>
      <c r="E36" s="305">
        <f t="shared" ref="E36:E67" si="13">SUM(G36,I36,K36,M36,O36,Q36,S36,U36,W36,Y36,AA36,AC36)</f>
        <v>3.5</v>
      </c>
      <c r="F36" s="228">
        <f t="shared" ref="F36:F67" si="14">RANK(E36,$E$4:$E$87)</f>
        <v>40</v>
      </c>
      <c r="G36" s="307">
        <v>2</v>
      </c>
      <c r="H36" s="19">
        <v>32</v>
      </c>
      <c r="I36" s="175">
        <f t="shared" ref="I36:I67" si="15">IF(H36="","",VLOOKUP(H36,H$91:I$114,2))</f>
        <v>1.5</v>
      </c>
      <c r="J36" s="19"/>
      <c r="K36" s="175" t="str">
        <f t="shared" ref="K36:K67" si="16">IF(J36="","",VLOOKUP(J36,J$91:K$114,2))</f>
        <v/>
      </c>
      <c r="L36" s="19"/>
      <c r="M36" s="175" t="str">
        <f t="shared" ref="M36:M67" si="17">IF(L36="","",VLOOKUP(L36,L$91:M$114,2))</f>
        <v/>
      </c>
      <c r="N36" s="19"/>
      <c r="O36" s="175" t="str">
        <f t="shared" ref="O36:O67" si="18">IF(N36="","",VLOOKUP(N36,N$91:O$113,2))</f>
        <v/>
      </c>
      <c r="P36" s="19"/>
      <c r="Q36" s="175" t="str">
        <f t="shared" ref="Q36:Q67" si="19">IF(P36="","",VLOOKUP(P36,P$91:Q$114,2))</f>
        <v/>
      </c>
      <c r="R36" s="19"/>
      <c r="S36" s="175" t="str">
        <f t="shared" ref="S36:S67" si="20">IF(R36="","",VLOOKUP(R36,R$91:S$113,2))</f>
        <v/>
      </c>
      <c r="T36" s="19"/>
      <c r="U36" s="175" t="str">
        <f t="shared" ref="U36:U67" si="21">IF(T36="","",VLOOKUP(T36,T$91:U$114,2))</f>
        <v/>
      </c>
      <c r="V36" s="19"/>
      <c r="W36" s="175" t="str">
        <f t="shared" ref="W36:W67" si="22">IF(V36="","",VLOOKUP(V36,V$91:W$114,2))</f>
        <v/>
      </c>
      <c r="X36" s="19"/>
      <c r="Y36" s="175" t="str">
        <f t="shared" ref="Y36:Y67" si="23">IF(X36="","",VLOOKUP(X36,X$91:Y$114,2))</f>
        <v/>
      </c>
      <c r="Z36" s="19"/>
      <c r="AA36" s="175" t="str">
        <f t="shared" ref="AA36:AA67" si="24">IF(Z36="","",VLOOKUP(Z36,Z$91:AA$114,2))</f>
        <v/>
      </c>
      <c r="AB36" s="19"/>
      <c r="AC36" s="175" t="str">
        <f t="shared" ref="AC36:AC67" si="25">IF(AB36="","",VLOOKUP(AB36,AB$91:AC$114,2))</f>
        <v/>
      </c>
    </row>
    <row r="37" spans="1:29" ht="15.9" customHeight="1" x14ac:dyDescent="0.2">
      <c r="A37" s="275">
        <v>34</v>
      </c>
      <c r="B37" s="167" t="s">
        <v>353</v>
      </c>
      <c r="C37" s="227">
        <v>2</v>
      </c>
      <c r="D37" s="174" t="s">
        <v>256</v>
      </c>
      <c r="E37" s="305">
        <f t="shared" si="13"/>
        <v>5</v>
      </c>
      <c r="F37" s="228">
        <f t="shared" si="14"/>
        <v>31</v>
      </c>
      <c r="G37" s="307">
        <v>0</v>
      </c>
      <c r="H37" s="19">
        <v>32</v>
      </c>
      <c r="I37" s="175">
        <f t="shared" si="15"/>
        <v>1.5</v>
      </c>
      <c r="J37" s="19">
        <v>16</v>
      </c>
      <c r="K37" s="175">
        <f t="shared" si="16"/>
        <v>2</v>
      </c>
      <c r="L37" s="19">
        <v>32</v>
      </c>
      <c r="M37" s="175">
        <f t="shared" si="17"/>
        <v>1.5</v>
      </c>
      <c r="N37" s="19"/>
      <c r="O37" s="175" t="str">
        <f t="shared" si="18"/>
        <v/>
      </c>
      <c r="P37" s="19"/>
      <c r="Q37" s="175" t="str">
        <f t="shared" si="19"/>
        <v/>
      </c>
      <c r="R37" s="19"/>
      <c r="S37" s="175" t="str">
        <f t="shared" si="20"/>
        <v/>
      </c>
      <c r="T37" s="19"/>
      <c r="U37" s="175" t="str">
        <f t="shared" si="21"/>
        <v/>
      </c>
      <c r="V37" s="19"/>
      <c r="W37" s="175" t="str">
        <f t="shared" si="22"/>
        <v/>
      </c>
      <c r="X37" s="19"/>
      <c r="Y37" s="175" t="str">
        <f t="shared" si="23"/>
        <v/>
      </c>
      <c r="Z37" s="19"/>
      <c r="AA37" s="175" t="str">
        <f t="shared" si="24"/>
        <v/>
      </c>
      <c r="AB37" s="19"/>
      <c r="AC37" s="175" t="str">
        <f t="shared" si="25"/>
        <v/>
      </c>
    </row>
    <row r="38" spans="1:29" ht="15.9" customHeight="1" x14ac:dyDescent="0.2">
      <c r="A38" s="275">
        <v>35</v>
      </c>
      <c r="B38" s="167" t="s">
        <v>354</v>
      </c>
      <c r="C38" s="227">
        <v>1</v>
      </c>
      <c r="D38" s="174" t="s">
        <v>213</v>
      </c>
      <c r="E38" s="305">
        <f t="shared" si="13"/>
        <v>5</v>
      </c>
      <c r="F38" s="228">
        <f t="shared" si="14"/>
        <v>31</v>
      </c>
      <c r="G38" s="307">
        <v>0</v>
      </c>
      <c r="H38" s="19">
        <v>32</v>
      </c>
      <c r="I38" s="175">
        <f t="shared" si="15"/>
        <v>1.5</v>
      </c>
      <c r="J38" s="19">
        <v>16</v>
      </c>
      <c r="K38" s="175">
        <f t="shared" si="16"/>
        <v>2</v>
      </c>
      <c r="L38" s="19">
        <v>32</v>
      </c>
      <c r="M38" s="175">
        <f t="shared" si="17"/>
        <v>1.5</v>
      </c>
      <c r="N38" s="19"/>
      <c r="O38" s="175" t="str">
        <f t="shared" si="18"/>
        <v/>
      </c>
      <c r="P38" s="19"/>
      <c r="Q38" s="175" t="str">
        <f t="shared" si="19"/>
        <v/>
      </c>
      <c r="R38" s="19"/>
      <c r="S38" s="175" t="str">
        <f t="shared" si="20"/>
        <v/>
      </c>
      <c r="T38" s="19"/>
      <c r="U38" s="175" t="str">
        <f t="shared" si="21"/>
        <v/>
      </c>
      <c r="V38" s="19"/>
      <c r="W38" s="175" t="str">
        <f t="shared" si="22"/>
        <v/>
      </c>
      <c r="X38" s="19"/>
      <c r="Y38" s="175" t="str">
        <f t="shared" si="23"/>
        <v/>
      </c>
      <c r="Z38" s="19"/>
      <c r="AA38" s="175" t="str">
        <f t="shared" si="24"/>
        <v/>
      </c>
      <c r="AB38" s="19"/>
      <c r="AC38" s="175" t="str">
        <f t="shared" si="25"/>
        <v/>
      </c>
    </row>
    <row r="39" spans="1:29" ht="15.9" customHeight="1" x14ac:dyDescent="0.2">
      <c r="A39" s="275">
        <v>36</v>
      </c>
      <c r="B39" s="167" t="s">
        <v>400</v>
      </c>
      <c r="C39" s="227" t="s">
        <v>361</v>
      </c>
      <c r="D39" s="174" t="s">
        <v>411</v>
      </c>
      <c r="E39" s="305">
        <f t="shared" si="13"/>
        <v>3</v>
      </c>
      <c r="F39" s="228">
        <f t="shared" si="14"/>
        <v>42</v>
      </c>
      <c r="G39" s="307">
        <v>0</v>
      </c>
      <c r="H39" s="19"/>
      <c r="I39" s="175" t="str">
        <f t="shared" si="15"/>
        <v/>
      </c>
      <c r="J39" s="19"/>
      <c r="K39" s="175" t="str">
        <f t="shared" si="16"/>
        <v/>
      </c>
      <c r="L39" s="19"/>
      <c r="M39" s="175" t="str">
        <f t="shared" si="17"/>
        <v/>
      </c>
      <c r="N39" s="19"/>
      <c r="O39" s="175" t="str">
        <f t="shared" si="18"/>
        <v/>
      </c>
      <c r="P39" s="19"/>
      <c r="Q39" s="175" t="str">
        <f t="shared" si="19"/>
        <v/>
      </c>
      <c r="R39" s="19">
        <v>4</v>
      </c>
      <c r="S39" s="175">
        <f t="shared" si="20"/>
        <v>3</v>
      </c>
      <c r="T39" s="19"/>
      <c r="U39" s="175" t="str">
        <f t="shared" si="21"/>
        <v/>
      </c>
      <c r="V39" s="19"/>
      <c r="W39" s="175" t="str">
        <f t="shared" si="22"/>
        <v/>
      </c>
      <c r="X39" s="19"/>
      <c r="Y39" s="175" t="str">
        <f t="shared" si="23"/>
        <v/>
      </c>
      <c r="Z39" s="19"/>
      <c r="AA39" s="175" t="str">
        <f t="shared" si="24"/>
        <v/>
      </c>
      <c r="AB39" s="19"/>
      <c r="AC39" s="175" t="str">
        <f t="shared" si="25"/>
        <v/>
      </c>
    </row>
    <row r="40" spans="1:29" ht="15.9" customHeight="1" x14ac:dyDescent="0.2">
      <c r="A40" s="275">
        <v>37</v>
      </c>
      <c r="B40" s="167" t="s">
        <v>218</v>
      </c>
      <c r="C40" s="227">
        <v>2</v>
      </c>
      <c r="D40" s="174" t="s">
        <v>219</v>
      </c>
      <c r="E40" s="305">
        <f t="shared" si="13"/>
        <v>4.5</v>
      </c>
      <c r="F40" s="228">
        <f t="shared" si="14"/>
        <v>34</v>
      </c>
      <c r="G40" s="307">
        <v>1</v>
      </c>
      <c r="H40" s="19"/>
      <c r="I40" s="175" t="str">
        <f t="shared" si="15"/>
        <v/>
      </c>
      <c r="J40" s="19">
        <v>16</v>
      </c>
      <c r="K40" s="175">
        <f t="shared" si="16"/>
        <v>2</v>
      </c>
      <c r="L40" s="19">
        <v>32</v>
      </c>
      <c r="M40" s="175">
        <f t="shared" si="17"/>
        <v>1.5</v>
      </c>
      <c r="N40" s="19"/>
      <c r="O40" s="175" t="str">
        <f t="shared" si="18"/>
        <v/>
      </c>
      <c r="P40" s="19"/>
      <c r="Q40" s="175" t="str">
        <f t="shared" si="19"/>
        <v/>
      </c>
      <c r="R40" s="19"/>
      <c r="S40" s="175" t="str">
        <f t="shared" si="20"/>
        <v/>
      </c>
      <c r="T40" s="19"/>
      <c r="U40" s="175" t="str">
        <f t="shared" si="21"/>
        <v/>
      </c>
      <c r="V40" s="19"/>
      <c r="W40" s="175" t="str">
        <f t="shared" si="22"/>
        <v/>
      </c>
      <c r="X40" s="19"/>
      <c r="Y40" s="175" t="str">
        <f t="shared" si="23"/>
        <v/>
      </c>
      <c r="Z40" s="19"/>
      <c r="AA40" s="175" t="str">
        <f t="shared" si="24"/>
        <v/>
      </c>
      <c r="AB40" s="19"/>
      <c r="AC40" s="175" t="str">
        <f t="shared" si="25"/>
        <v/>
      </c>
    </row>
    <row r="41" spans="1:29" ht="15.9" customHeight="1" x14ac:dyDescent="0.2">
      <c r="A41" s="275">
        <v>38</v>
      </c>
      <c r="B41" s="167" t="s">
        <v>216</v>
      </c>
      <c r="C41" s="227">
        <v>2</v>
      </c>
      <c r="D41" s="174" t="s">
        <v>217</v>
      </c>
      <c r="E41" s="305">
        <f t="shared" si="13"/>
        <v>4.5</v>
      </c>
      <c r="F41" s="228">
        <f t="shared" si="14"/>
        <v>34</v>
      </c>
      <c r="G41" s="307">
        <v>1</v>
      </c>
      <c r="H41" s="19"/>
      <c r="I41" s="175" t="str">
        <f t="shared" si="15"/>
        <v/>
      </c>
      <c r="J41" s="19">
        <v>16</v>
      </c>
      <c r="K41" s="175">
        <f t="shared" si="16"/>
        <v>2</v>
      </c>
      <c r="L41" s="19">
        <v>32</v>
      </c>
      <c r="M41" s="175">
        <f t="shared" si="17"/>
        <v>1.5</v>
      </c>
      <c r="N41" s="19"/>
      <c r="O41" s="175" t="str">
        <f t="shared" si="18"/>
        <v/>
      </c>
      <c r="P41" s="19"/>
      <c r="Q41" s="175" t="str">
        <f t="shared" si="19"/>
        <v/>
      </c>
      <c r="R41" s="19"/>
      <c r="S41" s="175" t="str">
        <f t="shared" si="20"/>
        <v/>
      </c>
      <c r="T41" s="19"/>
      <c r="U41" s="175" t="str">
        <f t="shared" si="21"/>
        <v/>
      </c>
      <c r="V41" s="19"/>
      <c r="W41" s="175" t="str">
        <f t="shared" si="22"/>
        <v/>
      </c>
      <c r="X41" s="19"/>
      <c r="Y41" s="175" t="str">
        <f t="shared" si="23"/>
        <v/>
      </c>
      <c r="Z41" s="19"/>
      <c r="AA41" s="175" t="str">
        <f t="shared" si="24"/>
        <v/>
      </c>
      <c r="AB41" s="19"/>
      <c r="AC41" s="175" t="str">
        <f t="shared" si="25"/>
        <v/>
      </c>
    </row>
    <row r="42" spans="1:29" ht="15.9" customHeight="1" x14ac:dyDescent="0.2">
      <c r="A42" s="275">
        <v>39</v>
      </c>
      <c r="B42" s="167" t="s">
        <v>52</v>
      </c>
      <c r="C42" s="227">
        <v>3</v>
      </c>
      <c r="D42" s="174" t="s">
        <v>60</v>
      </c>
      <c r="E42" s="305">
        <f t="shared" si="13"/>
        <v>2.5</v>
      </c>
      <c r="F42" s="228">
        <f t="shared" si="14"/>
        <v>44</v>
      </c>
      <c r="G42" s="307">
        <v>2.5</v>
      </c>
      <c r="H42" s="19"/>
      <c r="I42" s="175" t="str">
        <f t="shared" si="15"/>
        <v/>
      </c>
      <c r="J42" s="19"/>
      <c r="K42" s="175" t="str">
        <f t="shared" si="16"/>
        <v/>
      </c>
      <c r="L42" s="19"/>
      <c r="M42" s="175" t="str">
        <f t="shared" si="17"/>
        <v/>
      </c>
      <c r="N42" s="19"/>
      <c r="O42" s="175" t="str">
        <f t="shared" si="18"/>
        <v/>
      </c>
      <c r="P42" s="19"/>
      <c r="Q42" s="175" t="str">
        <f t="shared" si="19"/>
        <v/>
      </c>
      <c r="R42" s="19"/>
      <c r="S42" s="175" t="str">
        <f t="shared" si="20"/>
        <v/>
      </c>
      <c r="T42" s="19"/>
      <c r="U42" s="175" t="str">
        <f t="shared" si="21"/>
        <v/>
      </c>
      <c r="V42" s="19"/>
      <c r="W42" s="175" t="str">
        <f t="shared" si="22"/>
        <v/>
      </c>
      <c r="X42" s="19"/>
      <c r="Y42" s="175" t="str">
        <f t="shared" si="23"/>
        <v/>
      </c>
      <c r="Z42" s="19"/>
      <c r="AA42" s="175" t="str">
        <f t="shared" si="24"/>
        <v/>
      </c>
      <c r="AB42" s="19"/>
      <c r="AC42" s="175" t="str">
        <f t="shared" si="25"/>
        <v/>
      </c>
    </row>
    <row r="43" spans="1:29" ht="15.9" customHeight="1" x14ac:dyDescent="0.2">
      <c r="A43" s="275">
        <v>40</v>
      </c>
      <c r="B43" s="167" t="s">
        <v>296</v>
      </c>
      <c r="C43" s="227">
        <v>2</v>
      </c>
      <c r="D43" s="174" t="s">
        <v>40</v>
      </c>
      <c r="E43" s="305">
        <f t="shared" si="13"/>
        <v>4</v>
      </c>
      <c r="F43" s="228">
        <f t="shared" si="14"/>
        <v>36</v>
      </c>
      <c r="G43" s="307">
        <v>0</v>
      </c>
      <c r="H43" s="19">
        <v>32</v>
      </c>
      <c r="I43" s="175">
        <f t="shared" si="15"/>
        <v>1.5</v>
      </c>
      <c r="J43" s="19">
        <v>32</v>
      </c>
      <c r="K43" s="175">
        <f t="shared" si="16"/>
        <v>1</v>
      </c>
      <c r="L43" s="19">
        <v>32</v>
      </c>
      <c r="M43" s="175">
        <f t="shared" si="17"/>
        <v>1.5</v>
      </c>
      <c r="N43" s="19"/>
      <c r="O43" s="175" t="str">
        <f t="shared" si="18"/>
        <v/>
      </c>
      <c r="P43" s="19"/>
      <c r="Q43" s="175" t="str">
        <f t="shared" si="19"/>
        <v/>
      </c>
      <c r="R43" s="19"/>
      <c r="S43" s="175" t="str">
        <f t="shared" si="20"/>
        <v/>
      </c>
      <c r="T43" s="19"/>
      <c r="U43" s="175" t="str">
        <f t="shared" si="21"/>
        <v/>
      </c>
      <c r="V43" s="19"/>
      <c r="W43" s="175" t="str">
        <f t="shared" si="22"/>
        <v/>
      </c>
      <c r="X43" s="19"/>
      <c r="Y43" s="175" t="str">
        <f t="shared" si="23"/>
        <v/>
      </c>
      <c r="Z43" s="19"/>
      <c r="AA43" s="175" t="str">
        <f t="shared" si="24"/>
        <v/>
      </c>
      <c r="AB43" s="19"/>
      <c r="AC43" s="175" t="str">
        <f t="shared" si="25"/>
        <v/>
      </c>
    </row>
    <row r="44" spans="1:29" ht="15.9" customHeight="1" x14ac:dyDescent="0.2">
      <c r="A44" s="275">
        <v>41</v>
      </c>
      <c r="B44" s="167" t="s">
        <v>446</v>
      </c>
      <c r="C44" s="227">
        <v>1</v>
      </c>
      <c r="D44" s="174" t="s">
        <v>138</v>
      </c>
      <c r="E44" s="305">
        <f t="shared" si="13"/>
        <v>4</v>
      </c>
      <c r="F44" s="228">
        <f t="shared" si="14"/>
        <v>36</v>
      </c>
      <c r="G44" s="307">
        <v>0</v>
      </c>
      <c r="H44" s="19">
        <v>32</v>
      </c>
      <c r="I44" s="175">
        <f t="shared" si="15"/>
        <v>1.5</v>
      </c>
      <c r="J44" s="19">
        <v>32</v>
      </c>
      <c r="K44" s="175">
        <f t="shared" si="16"/>
        <v>1</v>
      </c>
      <c r="L44" s="19">
        <v>32</v>
      </c>
      <c r="M44" s="175">
        <f t="shared" si="17"/>
        <v>1.5</v>
      </c>
      <c r="N44" s="19"/>
      <c r="O44" s="175" t="str">
        <f t="shared" si="18"/>
        <v/>
      </c>
      <c r="P44" s="19"/>
      <c r="Q44" s="175" t="str">
        <f t="shared" si="19"/>
        <v/>
      </c>
      <c r="R44" s="19"/>
      <c r="S44" s="175" t="str">
        <f t="shared" si="20"/>
        <v/>
      </c>
      <c r="T44" s="19"/>
      <c r="U44" s="175" t="str">
        <f t="shared" si="21"/>
        <v/>
      </c>
      <c r="V44" s="19"/>
      <c r="W44" s="175" t="str">
        <f t="shared" si="22"/>
        <v/>
      </c>
      <c r="X44" s="19"/>
      <c r="Y44" s="175" t="str">
        <f t="shared" si="23"/>
        <v/>
      </c>
      <c r="Z44" s="19"/>
      <c r="AA44" s="175" t="str">
        <f t="shared" si="24"/>
        <v/>
      </c>
      <c r="AB44" s="19"/>
      <c r="AC44" s="175" t="str">
        <f t="shared" si="25"/>
        <v/>
      </c>
    </row>
    <row r="45" spans="1:29" ht="15.9" customHeight="1" x14ac:dyDescent="0.2">
      <c r="A45" s="275">
        <v>42</v>
      </c>
      <c r="B45" s="167" t="s">
        <v>357</v>
      </c>
      <c r="C45" s="227">
        <v>1</v>
      </c>
      <c r="D45" s="174" t="s">
        <v>39</v>
      </c>
      <c r="E45" s="305">
        <f t="shared" si="13"/>
        <v>4</v>
      </c>
      <c r="F45" s="228">
        <f t="shared" si="14"/>
        <v>36</v>
      </c>
      <c r="G45" s="307">
        <v>0</v>
      </c>
      <c r="H45" s="19">
        <v>32</v>
      </c>
      <c r="I45" s="175">
        <f t="shared" si="15"/>
        <v>1.5</v>
      </c>
      <c r="J45" s="19">
        <v>32</v>
      </c>
      <c r="K45" s="175">
        <f t="shared" si="16"/>
        <v>1</v>
      </c>
      <c r="L45" s="19">
        <v>32</v>
      </c>
      <c r="M45" s="175">
        <f t="shared" si="17"/>
        <v>1.5</v>
      </c>
      <c r="N45" s="19"/>
      <c r="O45" s="175" t="str">
        <f t="shared" si="18"/>
        <v/>
      </c>
      <c r="P45" s="19"/>
      <c r="Q45" s="175" t="str">
        <f t="shared" si="19"/>
        <v/>
      </c>
      <c r="R45" s="19"/>
      <c r="S45" s="175" t="str">
        <f t="shared" si="20"/>
        <v/>
      </c>
      <c r="T45" s="19"/>
      <c r="U45" s="175" t="str">
        <f t="shared" si="21"/>
        <v/>
      </c>
      <c r="V45" s="19"/>
      <c r="W45" s="175" t="str">
        <f t="shared" si="22"/>
        <v/>
      </c>
      <c r="X45" s="19"/>
      <c r="Y45" s="175" t="str">
        <f t="shared" si="23"/>
        <v/>
      </c>
      <c r="Z45" s="19"/>
      <c r="AA45" s="175" t="str">
        <f t="shared" si="24"/>
        <v/>
      </c>
      <c r="AB45" s="19"/>
      <c r="AC45" s="175" t="str">
        <f t="shared" si="25"/>
        <v/>
      </c>
    </row>
    <row r="46" spans="1:29" ht="15.9" customHeight="1" x14ac:dyDescent="0.2">
      <c r="A46" s="275">
        <v>43</v>
      </c>
      <c r="B46" s="167" t="s">
        <v>373</v>
      </c>
      <c r="C46" s="227" t="s">
        <v>361</v>
      </c>
      <c r="D46" s="174" t="s">
        <v>408</v>
      </c>
      <c r="E46" s="305">
        <f t="shared" si="13"/>
        <v>2</v>
      </c>
      <c r="F46" s="228">
        <f t="shared" si="14"/>
        <v>49</v>
      </c>
      <c r="G46" s="307">
        <v>0</v>
      </c>
      <c r="H46" s="19"/>
      <c r="I46" s="175" t="str">
        <f t="shared" si="15"/>
        <v/>
      </c>
      <c r="J46" s="19"/>
      <c r="K46" s="175" t="str">
        <f t="shared" si="16"/>
        <v/>
      </c>
      <c r="L46" s="19"/>
      <c r="M46" s="175" t="str">
        <f t="shared" si="17"/>
        <v/>
      </c>
      <c r="N46" s="19"/>
      <c r="O46" s="175" t="str">
        <f t="shared" si="18"/>
        <v/>
      </c>
      <c r="P46" s="19"/>
      <c r="Q46" s="175" t="str">
        <f t="shared" si="19"/>
        <v/>
      </c>
      <c r="R46" s="19"/>
      <c r="S46" s="175" t="str">
        <f t="shared" si="20"/>
        <v/>
      </c>
      <c r="T46" s="19">
        <v>4</v>
      </c>
      <c r="U46" s="175">
        <f t="shared" si="21"/>
        <v>2</v>
      </c>
      <c r="V46" s="19"/>
      <c r="W46" s="175" t="str">
        <f t="shared" si="22"/>
        <v/>
      </c>
      <c r="X46" s="19"/>
      <c r="Y46" s="175" t="str">
        <f t="shared" si="23"/>
        <v/>
      </c>
      <c r="Z46" s="19"/>
      <c r="AA46" s="175" t="str">
        <f t="shared" si="24"/>
        <v/>
      </c>
      <c r="AB46" s="19"/>
      <c r="AC46" s="175" t="str">
        <f t="shared" si="25"/>
        <v/>
      </c>
    </row>
    <row r="47" spans="1:29" ht="15.9" customHeight="1" x14ac:dyDescent="0.2">
      <c r="A47" s="275">
        <v>44</v>
      </c>
      <c r="B47" s="167" t="s">
        <v>402</v>
      </c>
      <c r="C47" s="227" t="s">
        <v>367</v>
      </c>
      <c r="D47" s="174" t="s">
        <v>426</v>
      </c>
      <c r="E47" s="305">
        <f t="shared" si="13"/>
        <v>2</v>
      </c>
      <c r="F47" s="228">
        <f t="shared" si="14"/>
        <v>49</v>
      </c>
      <c r="G47" s="307">
        <v>0</v>
      </c>
      <c r="H47" s="19"/>
      <c r="I47" s="175" t="str">
        <f t="shared" si="15"/>
        <v/>
      </c>
      <c r="J47" s="19"/>
      <c r="K47" s="175" t="str">
        <f t="shared" si="16"/>
        <v/>
      </c>
      <c r="L47" s="19"/>
      <c r="M47" s="175" t="str">
        <f t="shared" si="17"/>
        <v/>
      </c>
      <c r="N47" s="19"/>
      <c r="O47" s="175" t="str">
        <f t="shared" si="18"/>
        <v/>
      </c>
      <c r="P47" s="19"/>
      <c r="Q47" s="175" t="str">
        <f t="shared" si="19"/>
        <v/>
      </c>
      <c r="R47" s="19">
        <v>6</v>
      </c>
      <c r="S47" s="175">
        <f t="shared" si="20"/>
        <v>2</v>
      </c>
      <c r="T47" s="19"/>
      <c r="U47" s="175" t="str">
        <f t="shared" si="21"/>
        <v/>
      </c>
      <c r="V47" s="19"/>
      <c r="W47" s="175" t="str">
        <f t="shared" si="22"/>
        <v/>
      </c>
      <c r="X47" s="19"/>
      <c r="Y47" s="175" t="str">
        <f t="shared" si="23"/>
        <v/>
      </c>
      <c r="Z47" s="19"/>
      <c r="AA47" s="175" t="str">
        <f t="shared" si="24"/>
        <v/>
      </c>
      <c r="AB47" s="19"/>
      <c r="AC47" s="175" t="str">
        <f t="shared" si="25"/>
        <v/>
      </c>
    </row>
    <row r="48" spans="1:29" ht="15.9" customHeight="1" x14ac:dyDescent="0.2">
      <c r="A48" s="275">
        <v>45</v>
      </c>
      <c r="B48" s="167" t="s">
        <v>374</v>
      </c>
      <c r="C48" s="227" t="s">
        <v>367</v>
      </c>
      <c r="D48" s="174" t="s">
        <v>415</v>
      </c>
      <c r="E48" s="305">
        <f t="shared" si="13"/>
        <v>2</v>
      </c>
      <c r="F48" s="228">
        <f t="shared" si="14"/>
        <v>49</v>
      </c>
      <c r="G48" s="307">
        <v>0</v>
      </c>
      <c r="H48" s="19"/>
      <c r="I48" s="175" t="str">
        <f t="shared" si="15"/>
        <v/>
      </c>
      <c r="J48" s="19"/>
      <c r="K48" s="175" t="str">
        <f t="shared" si="16"/>
        <v/>
      </c>
      <c r="L48" s="19"/>
      <c r="M48" s="175" t="str">
        <f t="shared" si="17"/>
        <v/>
      </c>
      <c r="N48" s="19"/>
      <c r="O48" s="175" t="str">
        <f t="shared" si="18"/>
        <v/>
      </c>
      <c r="P48" s="19"/>
      <c r="Q48" s="175" t="str">
        <f t="shared" si="19"/>
        <v/>
      </c>
      <c r="R48" s="19">
        <v>7</v>
      </c>
      <c r="S48" s="175">
        <f t="shared" si="20"/>
        <v>1</v>
      </c>
      <c r="T48" s="19">
        <v>5</v>
      </c>
      <c r="U48" s="175">
        <f t="shared" si="21"/>
        <v>1</v>
      </c>
      <c r="V48" s="19"/>
      <c r="W48" s="175" t="str">
        <f t="shared" si="22"/>
        <v/>
      </c>
      <c r="X48" s="19"/>
      <c r="Y48" s="175" t="str">
        <f t="shared" si="23"/>
        <v/>
      </c>
      <c r="Z48" s="19"/>
      <c r="AA48" s="175" t="str">
        <f t="shared" si="24"/>
        <v/>
      </c>
      <c r="AB48" s="19"/>
      <c r="AC48" s="175" t="str">
        <f t="shared" si="25"/>
        <v/>
      </c>
    </row>
    <row r="49" spans="1:29" ht="15.9" customHeight="1" x14ac:dyDescent="0.2">
      <c r="A49" s="275">
        <v>46</v>
      </c>
      <c r="B49" s="167" t="s">
        <v>401</v>
      </c>
      <c r="C49" s="227" t="s">
        <v>367</v>
      </c>
      <c r="D49" s="174" t="s">
        <v>418</v>
      </c>
      <c r="E49" s="305">
        <f t="shared" si="13"/>
        <v>2</v>
      </c>
      <c r="F49" s="228">
        <f t="shared" si="14"/>
        <v>49</v>
      </c>
      <c r="G49" s="307">
        <v>0</v>
      </c>
      <c r="H49" s="19"/>
      <c r="I49" s="175" t="str">
        <f t="shared" si="15"/>
        <v/>
      </c>
      <c r="J49" s="19"/>
      <c r="K49" s="175" t="str">
        <f t="shared" si="16"/>
        <v/>
      </c>
      <c r="L49" s="19"/>
      <c r="M49" s="175" t="str">
        <f t="shared" si="17"/>
        <v/>
      </c>
      <c r="N49" s="19"/>
      <c r="O49" s="175" t="str">
        <f t="shared" si="18"/>
        <v/>
      </c>
      <c r="P49" s="19"/>
      <c r="Q49" s="175" t="str">
        <f t="shared" si="19"/>
        <v/>
      </c>
      <c r="R49" s="19">
        <v>5</v>
      </c>
      <c r="S49" s="175">
        <f t="shared" si="20"/>
        <v>2</v>
      </c>
      <c r="T49" s="19"/>
      <c r="U49" s="175" t="str">
        <f t="shared" si="21"/>
        <v/>
      </c>
      <c r="V49" s="19"/>
      <c r="W49" s="175" t="str">
        <f t="shared" si="22"/>
        <v/>
      </c>
      <c r="X49" s="19"/>
      <c r="Y49" s="175" t="str">
        <f t="shared" si="23"/>
        <v/>
      </c>
      <c r="Z49" s="19"/>
      <c r="AA49" s="175" t="str">
        <f t="shared" si="24"/>
        <v/>
      </c>
      <c r="AB49" s="19"/>
      <c r="AC49" s="175" t="str">
        <f t="shared" si="25"/>
        <v/>
      </c>
    </row>
    <row r="50" spans="1:29" ht="15.9" customHeight="1" x14ac:dyDescent="0.2">
      <c r="A50" s="275">
        <v>47</v>
      </c>
      <c r="B50" s="167" t="s">
        <v>206</v>
      </c>
      <c r="C50" s="227">
        <v>3</v>
      </c>
      <c r="D50" s="174" t="s">
        <v>207</v>
      </c>
      <c r="E50" s="305">
        <f t="shared" si="13"/>
        <v>2</v>
      </c>
      <c r="F50" s="228">
        <f t="shared" si="14"/>
        <v>49</v>
      </c>
      <c r="G50" s="307">
        <v>2</v>
      </c>
      <c r="H50" s="19"/>
      <c r="I50" s="175" t="str">
        <f t="shared" si="15"/>
        <v/>
      </c>
      <c r="J50" s="19"/>
      <c r="K50" s="175" t="str">
        <f t="shared" si="16"/>
        <v/>
      </c>
      <c r="L50" s="19"/>
      <c r="M50" s="175" t="str">
        <f t="shared" si="17"/>
        <v/>
      </c>
      <c r="N50" s="19"/>
      <c r="O50" s="175" t="str">
        <f t="shared" si="18"/>
        <v/>
      </c>
      <c r="P50" s="19"/>
      <c r="Q50" s="175" t="str">
        <f t="shared" si="19"/>
        <v/>
      </c>
      <c r="R50" s="19"/>
      <c r="S50" s="175" t="str">
        <f t="shared" si="20"/>
        <v/>
      </c>
      <c r="T50" s="19"/>
      <c r="U50" s="175" t="str">
        <f t="shared" si="21"/>
        <v/>
      </c>
      <c r="V50" s="19"/>
      <c r="W50" s="175" t="str">
        <f t="shared" si="22"/>
        <v/>
      </c>
      <c r="X50" s="19"/>
      <c r="Y50" s="175" t="str">
        <f t="shared" si="23"/>
        <v/>
      </c>
      <c r="Z50" s="19"/>
      <c r="AA50" s="175" t="str">
        <f t="shared" si="24"/>
        <v/>
      </c>
      <c r="AB50" s="19"/>
      <c r="AC50" s="175" t="str">
        <f t="shared" si="25"/>
        <v/>
      </c>
    </row>
    <row r="51" spans="1:29" ht="15.9" customHeight="1" x14ac:dyDescent="0.2">
      <c r="A51" s="275">
        <v>48</v>
      </c>
      <c r="B51" s="167" t="s">
        <v>155</v>
      </c>
      <c r="C51" s="227">
        <v>3</v>
      </c>
      <c r="D51" s="174" t="s">
        <v>39</v>
      </c>
      <c r="E51" s="305">
        <f t="shared" si="13"/>
        <v>2</v>
      </c>
      <c r="F51" s="228">
        <f t="shared" si="14"/>
        <v>49</v>
      </c>
      <c r="G51" s="307">
        <v>2</v>
      </c>
      <c r="H51" s="19"/>
      <c r="I51" s="175" t="str">
        <f t="shared" si="15"/>
        <v/>
      </c>
      <c r="J51" s="19"/>
      <c r="K51" s="175" t="str">
        <f t="shared" si="16"/>
        <v/>
      </c>
      <c r="L51" s="19"/>
      <c r="M51" s="175" t="str">
        <f t="shared" si="17"/>
        <v/>
      </c>
      <c r="N51" s="19"/>
      <c r="O51" s="175" t="str">
        <f t="shared" si="18"/>
        <v/>
      </c>
      <c r="P51" s="19"/>
      <c r="Q51" s="175" t="str">
        <f t="shared" si="19"/>
        <v/>
      </c>
      <c r="R51" s="19"/>
      <c r="S51" s="175" t="str">
        <f t="shared" si="20"/>
        <v/>
      </c>
      <c r="T51" s="19"/>
      <c r="U51" s="175" t="str">
        <f t="shared" si="21"/>
        <v/>
      </c>
      <c r="V51" s="19"/>
      <c r="W51" s="175" t="str">
        <f t="shared" si="22"/>
        <v/>
      </c>
      <c r="X51" s="19"/>
      <c r="Y51" s="175" t="str">
        <f t="shared" si="23"/>
        <v/>
      </c>
      <c r="Z51" s="19"/>
      <c r="AA51" s="175" t="str">
        <f t="shared" si="24"/>
        <v/>
      </c>
      <c r="AB51" s="19"/>
      <c r="AC51" s="175" t="str">
        <f t="shared" si="25"/>
        <v/>
      </c>
    </row>
    <row r="52" spans="1:29" ht="15.9" customHeight="1" x14ac:dyDescent="0.2">
      <c r="A52" s="275">
        <v>49</v>
      </c>
      <c r="B52" s="167" t="s">
        <v>208</v>
      </c>
      <c r="C52" s="227">
        <v>3</v>
      </c>
      <c r="D52" s="174" t="s">
        <v>209</v>
      </c>
      <c r="E52" s="305">
        <f t="shared" si="13"/>
        <v>2</v>
      </c>
      <c r="F52" s="228">
        <f t="shared" si="14"/>
        <v>49</v>
      </c>
      <c r="G52" s="307">
        <v>2</v>
      </c>
      <c r="H52" s="19"/>
      <c r="I52" s="175" t="str">
        <f t="shared" si="15"/>
        <v/>
      </c>
      <c r="J52" s="19"/>
      <c r="K52" s="175" t="str">
        <f t="shared" si="16"/>
        <v/>
      </c>
      <c r="L52" s="19"/>
      <c r="M52" s="175" t="str">
        <f t="shared" si="17"/>
        <v/>
      </c>
      <c r="N52" s="19"/>
      <c r="O52" s="175" t="str">
        <f t="shared" si="18"/>
        <v/>
      </c>
      <c r="P52" s="19"/>
      <c r="Q52" s="175" t="str">
        <f t="shared" si="19"/>
        <v/>
      </c>
      <c r="R52" s="19"/>
      <c r="S52" s="175" t="str">
        <f t="shared" si="20"/>
        <v/>
      </c>
      <c r="T52" s="19"/>
      <c r="U52" s="175" t="str">
        <f t="shared" si="21"/>
        <v/>
      </c>
      <c r="V52" s="19"/>
      <c r="W52" s="175" t="str">
        <f t="shared" si="22"/>
        <v/>
      </c>
      <c r="X52" s="19"/>
      <c r="Y52" s="175" t="str">
        <f t="shared" si="23"/>
        <v/>
      </c>
      <c r="Z52" s="19"/>
      <c r="AA52" s="175" t="str">
        <f t="shared" si="24"/>
        <v/>
      </c>
      <c r="AB52" s="19"/>
      <c r="AC52" s="175" t="str">
        <f t="shared" si="25"/>
        <v/>
      </c>
    </row>
    <row r="53" spans="1:29" ht="15.9" customHeight="1" x14ac:dyDescent="0.2">
      <c r="A53" s="275">
        <v>50</v>
      </c>
      <c r="B53" s="167" t="s">
        <v>212</v>
      </c>
      <c r="C53" s="227">
        <v>2</v>
      </c>
      <c r="D53" s="174" t="s">
        <v>213</v>
      </c>
      <c r="E53" s="305">
        <f t="shared" si="13"/>
        <v>3.5</v>
      </c>
      <c r="F53" s="228">
        <f t="shared" si="14"/>
        <v>40</v>
      </c>
      <c r="G53" s="307">
        <v>1</v>
      </c>
      <c r="H53" s="19"/>
      <c r="I53" s="175" t="str">
        <f t="shared" si="15"/>
        <v/>
      </c>
      <c r="J53" s="19">
        <v>32</v>
      </c>
      <c r="K53" s="175">
        <f t="shared" si="16"/>
        <v>1</v>
      </c>
      <c r="L53" s="19">
        <v>32</v>
      </c>
      <c r="M53" s="175">
        <f t="shared" si="17"/>
        <v>1.5</v>
      </c>
      <c r="N53" s="19"/>
      <c r="O53" s="175" t="str">
        <f t="shared" si="18"/>
        <v/>
      </c>
      <c r="P53" s="19"/>
      <c r="Q53" s="175" t="str">
        <f t="shared" si="19"/>
        <v/>
      </c>
      <c r="R53" s="19"/>
      <c r="S53" s="175" t="str">
        <f t="shared" si="20"/>
        <v/>
      </c>
      <c r="T53" s="19"/>
      <c r="U53" s="175" t="str">
        <f t="shared" si="21"/>
        <v/>
      </c>
      <c r="V53" s="19"/>
      <c r="W53" s="175" t="str">
        <f t="shared" si="22"/>
        <v/>
      </c>
      <c r="X53" s="19"/>
      <c r="Y53" s="175" t="str">
        <f t="shared" si="23"/>
        <v/>
      </c>
      <c r="Z53" s="19"/>
      <c r="AA53" s="175" t="str">
        <f t="shared" si="24"/>
        <v/>
      </c>
      <c r="AB53" s="19"/>
      <c r="AC53" s="175" t="str">
        <f t="shared" si="25"/>
        <v/>
      </c>
    </row>
    <row r="54" spans="1:29" ht="15.9" customHeight="1" x14ac:dyDescent="0.2">
      <c r="A54" s="275">
        <v>51</v>
      </c>
      <c r="B54" s="167" t="s">
        <v>405</v>
      </c>
      <c r="C54" s="227">
        <v>2</v>
      </c>
      <c r="D54" s="174" t="s">
        <v>37</v>
      </c>
      <c r="E54" s="305">
        <f t="shared" si="13"/>
        <v>2</v>
      </c>
      <c r="F54" s="228">
        <f t="shared" si="14"/>
        <v>49</v>
      </c>
      <c r="G54" s="307">
        <v>0</v>
      </c>
      <c r="H54" s="19"/>
      <c r="I54" s="175" t="str">
        <f t="shared" si="15"/>
        <v/>
      </c>
      <c r="J54" s="19"/>
      <c r="K54" s="175" t="str">
        <f t="shared" si="16"/>
        <v/>
      </c>
      <c r="L54" s="19"/>
      <c r="M54" s="175" t="str">
        <f t="shared" si="17"/>
        <v/>
      </c>
      <c r="N54" s="19">
        <v>16</v>
      </c>
      <c r="O54" s="175">
        <f t="shared" si="18"/>
        <v>2</v>
      </c>
      <c r="P54" s="19"/>
      <c r="Q54" s="175" t="str">
        <f t="shared" si="19"/>
        <v/>
      </c>
      <c r="R54" s="19"/>
      <c r="S54" s="175" t="str">
        <f t="shared" si="20"/>
        <v/>
      </c>
      <c r="T54" s="19"/>
      <c r="U54" s="175" t="str">
        <f t="shared" si="21"/>
        <v/>
      </c>
      <c r="V54" s="19"/>
      <c r="W54" s="175" t="str">
        <f t="shared" si="22"/>
        <v/>
      </c>
      <c r="X54" s="19"/>
      <c r="Y54" s="175" t="str">
        <f t="shared" si="23"/>
        <v/>
      </c>
      <c r="Z54" s="19"/>
      <c r="AA54" s="175" t="str">
        <f t="shared" si="24"/>
        <v/>
      </c>
      <c r="AB54" s="19"/>
      <c r="AC54" s="175" t="str">
        <f t="shared" si="25"/>
        <v/>
      </c>
    </row>
    <row r="55" spans="1:29" ht="15.9" customHeight="1" x14ac:dyDescent="0.2">
      <c r="A55" s="275">
        <v>52</v>
      </c>
      <c r="B55" s="167" t="s">
        <v>434</v>
      </c>
      <c r="C55" s="227">
        <v>2</v>
      </c>
      <c r="D55" s="174" t="s">
        <v>236</v>
      </c>
      <c r="E55" s="305">
        <f t="shared" si="13"/>
        <v>2</v>
      </c>
      <c r="F55" s="228">
        <f t="shared" si="14"/>
        <v>49</v>
      </c>
      <c r="G55" s="307">
        <v>0</v>
      </c>
      <c r="H55" s="19"/>
      <c r="I55" s="175" t="str">
        <f t="shared" si="15"/>
        <v/>
      </c>
      <c r="J55" s="19">
        <v>16</v>
      </c>
      <c r="K55" s="175">
        <f t="shared" si="16"/>
        <v>2</v>
      </c>
      <c r="L55" s="19"/>
      <c r="M55" s="175" t="str">
        <f t="shared" si="17"/>
        <v/>
      </c>
      <c r="N55" s="19"/>
      <c r="O55" s="175" t="str">
        <f t="shared" si="18"/>
        <v/>
      </c>
      <c r="P55" s="19"/>
      <c r="Q55" s="175" t="str">
        <f t="shared" si="19"/>
        <v/>
      </c>
      <c r="R55" s="19"/>
      <c r="S55" s="175" t="str">
        <f t="shared" si="20"/>
        <v/>
      </c>
      <c r="T55" s="19"/>
      <c r="U55" s="175" t="str">
        <f t="shared" si="21"/>
        <v/>
      </c>
      <c r="V55" s="19"/>
      <c r="W55" s="175" t="str">
        <f t="shared" si="22"/>
        <v/>
      </c>
      <c r="X55" s="19"/>
      <c r="Y55" s="175" t="str">
        <f t="shared" si="23"/>
        <v/>
      </c>
      <c r="Z55" s="19"/>
      <c r="AA55" s="175" t="str">
        <f t="shared" si="24"/>
        <v/>
      </c>
      <c r="AB55" s="19"/>
      <c r="AC55" s="175" t="str">
        <f t="shared" si="25"/>
        <v/>
      </c>
    </row>
    <row r="56" spans="1:29" ht="15.9" customHeight="1" x14ac:dyDescent="0.2">
      <c r="A56" s="275">
        <v>53</v>
      </c>
      <c r="B56" s="167" t="s">
        <v>149</v>
      </c>
      <c r="C56" s="227">
        <v>3</v>
      </c>
      <c r="D56" s="174" t="s">
        <v>150</v>
      </c>
      <c r="E56" s="305">
        <f t="shared" si="13"/>
        <v>1.5</v>
      </c>
      <c r="F56" s="228">
        <f t="shared" si="14"/>
        <v>58</v>
      </c>
      <c r="G56" s="307">
        <v>1.5</v>
      </c>
      <c r="H56" s="19"/>
      <c r="I56" s="175" t="str">
        <f t="shared" si="15"/>
        <v/>
      </c>
      <c r="J56" s="19"/>
      <c r="K56" s="175" t="str">
        <f t="shared" si="16"/>
        <v/>
      </c>
      <c r="L56" s="19"/>
      <c r="M56" s="175" t="str">
        <f t="shared" si="17"/>
        <v/>
      </c>
      <c r="N56" s="19"/>
      <c r="O56" s="175" t="str">
        <f t="shared" si="18"/>
        <v/>
      </c>
      <c r="P56" s="19"/>
      <c r="Q56" s="175" t="str">
        <f t="shared" si="19"/>
        <v/>
      </c>
      <c r="R56" s="19"/>
      <c r="S56" s="175" t="str">
        <f t="shared" si="20"/>
        <v/>
      </c>
      <c r="T56" s="19"/>
      <c r="U56" s="175" t="str">
        <f t="shared" si="21"/>
        <v/>
      </c>
      <c r="V56" s="19"/>
      <c r="W56" s="175" t="str">
        <f t="shared" si="22"/>
        <v/>
      </c>
      <c r="X56" s="19"/>
      <c r="Y56" s="175" t="str">
        <f t="shared" si="23"/>
        <v/>
      </c>
      <c r="Z56" s="19"/>
      <c r="AA56" s="175" t="str">
        <f t="shared" si="24"/>
        <v/>
      </c>
      <c r="AB56" s="19"/>
      <c r="AC56" s="175" t="str">
        <f t="shared" si="25"/>
        <v/>
      </c>
    </row>
    <row r="57" spans="1:29" ht="15.9" customHeight="1" x14ac:dyDescent="0.2">
      <c r="A57" s="275">
        <v>54</v>
      </c>
      <c r="B57" s="167" t="s">
        <v>298</v>
      </c>
      <c r="C57" s="227">
        <v>3</v>
      </c>
      <c r="D57" s="174" t="s">
        <v>299</v>
      </c>
      <c r="E57" s="305">
        <f t="shared" si="13"/>
        <v>1.5</v>
      </c>
      <c r="F57" s="228">
        <f t="shared" si="14"/>
        <v>58</v>
      </c>
      <c r="G57" s="307">
        <v>0</v>
      </c>
      <c r="H57" s="19">
        <v>32</v>
      </c>
      <c r="I57" s="175">
        <f t="shared" si="15"/>
        <v>1.5</v>
      </c>
      <c r="J57" s="19"/>
      <c r="K57" s="175" t="str">
        <f t="shared" si="16"/>
        <v/>
      </c>
      <c r="L57" s="19"/>
      <c r="M57" s="175" t="str">
        <f t="shared" si="17"/>
        <v/>
      </c>
      <c r="N57" s="19"/>
      <c r="O57" s="175" t="str">
        <f t="shared" si="18"/>
        <v/>
      </c>
      <c r="P57" s="19"/>
      <c r="Q57" s="175" t="str">
        <f t="shared" si="19"/>
        <v/>
      </c>
      <c r="R57" s="19"/>
      <c r="S57" s="175" t="str">
        <f t="shared" si="20"/>
        <v/>
      </c>
      <c r="T57" s="19"/>
      <c r="U57" s="175" t="str">
        <f t="shared" si="21"/>
        <v/>
      </c>
      <c r="V57" s="19"/>
      <c r="W57" s="175" t="str">
        <f t="shared" si="22"/>
        <v/>
      </c>
      <c r="X57" s="19"/>
      <c r="Y57" s="175" t="str">
        <f t="shared" si="23"/>
        <v/>
      </c>
      <c r="Z57" s="19"/>
      <c r="AA57" s="175" t="str">
        <f t="shared" si="24"/>
        <v/>
      </c>
      <c r="AB57" s="19"/>
      <c r="AC57" s="175" t="str">
        <f t="shared" si="25"/>
        <v/>
      </c>
    </row>
    <row r="58" spans="1:29" ht="15.9" customHeight="1" x14ac:dyDescent="0.2">
      <c r="A58" s="275">
        <v>55</v>
      </c>
      <c r="B58" s="167" t="s">
        <v>153</v>
      </c>
      <c r="C58" s="227">
        <v>3</v>
      </c>
      <c r="D58" s="174" t="s">
        <v>154</v>
      </c>
      <c r="E58" s="305">
        <f t="shared" si="13"/>
        <v>1.5</v>
      </c>
      <c r="F58" s="228">
        <f t="shared" si="14"/>
        <v>58</v>
      </c>
      <c r="G58" s="307">
        <v>1.5</v>
      </c>
      <c r="H58" s="19"/>
      <c r="I58" s="175" t="str">
        <f t="shared" si="15"/>
        <v/>
      </c>
      <c r="J58" s="19"/>
      <c r="K58" s="175" t="str">
        <f t="shared" si="16"/>
        <v/>
      </c>
      <c r="L58" s="19"/>
      <c r="M58" s="175" t="str">
        <f t="shared" si="17"/>
        <v/>
      </c>
      <c r="N58" s="19"/>
      <c r="O58" s="175" t="str">
        <f t="shared" si="18"/>
        <v/>
      </c>
      <c r="P58" s="19"/>
      <c r="Q58" s="175" t="str">
        <f t="shared" si="19"/>
        <v/>
      </c>
      <c r="R58" s="19"/>
      <c r="S58" s="175" t="str">
        <f t="shared" si="20"/>
        <v/>
      </c>
      <c r="T58" s="19"/>
      <c r="U58" s="175" t="str">
        <f t="shared" si="21"/>
        <v/>
      </c>
      <c r="V58" s="19"/>
      <c r="W58" s="175" t="str">
        <f t="shared" si="22"/>
        <v/>
      </c>
      <c r="X58" s="19"/>
      <c r="Y58" s="175" t="str">
        <f t="shared" si="23"/>
        <v/>
      </c>
      <c r="Z58" s="19"/>
      <c r="AA58" s="175" t="str">
        <f t="shared" si="24"/>
        <v/>
      </c>
      <c r="AB58" s="19"/>
      <c r="AC58" s="175" t="str">
        <f t="shared" si="25"/>
        <v/>
      </c>
    </row>
    <row r="59" spans="1:29" ht="15.9" customHeight="1" x14ac:dyDescent="0.2">
      <c r="A59" s="275">
        <v>56</v>
      </c>
      <c r="B59" s="167" t="s">
        <v>355</v>
      </c>
      <c r="C59" s="227">
        <v>2</v>
      </c>
      <c r="D59" s="174" t="s">
        <v>273</v>
      </c>
      <c r="E59" s="305">
        <f t="shared" si="13"/>
        <v>3</v>
      </c>
      <c r="F59" s="228">
        <f t="shared" si="14"/>
        <v>42</v>
      </c>
      <c r="G59" s="307">
        <v>0</v>
      </c>
      <c r="H59" s="19">
        <v>32</v>
      </c>
      <c r="I59" s="175">
        <f t="shared" si="15"/>
        <v>1.5</v>
      </c>
      <c r="J59" s="19"/>
      <c r="K59" s="175" t="str">
        <f t="shared" si="16"/>
        <v/>
      </c>
      <c r="L59" s="19">
        <v>32</v>
      </c>
      <c r="M59" s="175">
        <f t="shared" si="17"/>
        <v>1.5</v>
      </c>
      <c r="N59" s="19"/>
      <c r="O59" s="175" t="str">
        <f t="shared" si="18"/>
        <v/>
      </c>
      <c r="P59" s="19"/>
      <c r="Q59" s="175" t="str">
        <f t="shared" si="19"/>
        <v/>
      </c>
      <c r="R59" s="19"/>
      <c r="S59" s="175" t="str">
        <f t="shared" si="20"/>
        <v/>
      </c>
      <c r="T59" s="19"/>
      <c r="U59" s="175" t="str">
        <f t="shared" si="21"/>
        <v/>
      </c>
      <c r="V59" s="19"/>
      <c r="W59" s="175" t="str">
        <f t="shared" si="22"/>
        <v/>
      </c>
      <c r="X59" s="19"/>
      <c r="Y59" s="175" t="str">
        <f t="shared" si="23"/>
        <v/>
      </c>
      <c r="Z59" s="19"/>
      <c r="AA59" s="175" t="str">
        <f t="shared" si="24"/>
        <v/>
      </c>
      <c r="AB59" s="19"/>
      <c r="AC59" s="175" t="str">
        <f t="shared" si="25"/>
        <v/>
      </c>
    </row>
    <row r="60" spans="1:29" ht="15.9" customHeight="1" x14ac:dyDescent="0.2">
      <c r="A60" s="275">
        <v>57</v>
      </c>
      <c r="B60" s="167" t="s">
        <v>375</v>
      </c>
      <c r="C60" s="227" t="s">
        <v>361</v>
      </c>
      <c r="D60" s="174" t="s">
        <v>420</v>
      </c>
      <c r="E60" s="305">
        <f t="shared" si="13"/>
        <v>1</v>
      </c>
      <c r="F60" s="228">
        <f t="shared" si="14"/>
        <v>68</v>
      </c>
      <c r="G60" s="307">
        <v>0</v>
      </c>
      <c r="H60" s="19"/>
      <c r="I60" s="175" t="str">
        <f t="shared" si="15"/>
        <v/>
      </c>
      <c r="J60" s="19"/>
      <c r="K60" s="175" t="str">
        <f t="shared" si="16"/>
        <v/>
      </c>
      <c r="L60" s="19"/>
      <c r="M60" s="175" t="str">
        <f t="shared" si="17"/>
        <v/>
      </c>
      <c r="N60" s="19"/>
      <c r="O60" s="175" t="str">
        <f t="shared" si="18"/>
        <v/>
      </c>
      <c r="P60" s="19"/>
      <c r="Q60" s="175" t="str">
        <f t="shared" si="19"/>
        <v/>
      </c>
      <c r="R60" s="19"/>
      <c r="S60" s="175" t="str">
        <f t="shared" si="20"/>
        <v/>
      </c>
      <c r="T60" s="19">
        <v>6</v>
      </c>
      <c r="U60" s="175">
        <f t="shared" si="21"/>
        <v>1</v>
      </c>
      <c r="V60" s="19"/>
      <c r="W60" s="175" t="str">
        <f t="shared" si="22"/>
        <v/>
      </c>
      <c r="X60" s="19"/>
      <c r="Y60" s="175" t="str">
        <f t="shared" si="23"/>
        <v/>
      </c>
      <c r="Z60" s="19"/>
      <c r="AA60" s="175" t="str">
        <f t="shared" si="24"/>
        <v/>
      </c>
      <c r="AB60" s="19"/>
      <c r="AC60" s="175" t="str">
        <f t="shared" si="25"/>
        <v/>
      </c>
    </row>
    <row r="61" spans="1:29" ht="15.9" customHeight="1" x14ac:dyDescent="0.2">
      <c r="A61" s="275">
        <v>58</v>
      </c>
      <c r="B61" s="167" t="s">
        <v>403</v>
      </c>
      <c r="C61" s="227" t="s">
        <v>363</v>
      </c>
      <c r="D61" s="174" t="s">
        <v>413</v>
      </c>
      <c r="E61" s="305">
        <f t="shared" si="13"/>
        <v>1</v>
      </c>
      <c r="F61" s="228">
        <f t="shared" si="14"/>
        <v>68</v>
      </c>
      <c r="G61" s="307">
        <v>0</v>
      </c>
      <c r="H61" s="19"/>
      <c r="I61" s="175" t="str">
        <f t="shared" si="15"/>
        <v/>
      </c>
      <c r="J61" s="19"/>
      <c r="K61" s="175" t="str">
        <f t="shared" si="16"/>
        <v/>
      </c>
      <c r="L61" s="19"/>
      <c r="M61" s="175" t="str">
        <f t="shared" si="17"/>
        <v/>
      </c>
      <c r="N61" s="19"/>
      <c r="O61" s="175" t="str">
        <f t="shared" si="18"/>
        <v/>
      </c>
      <c r="P61" s="19"/>
      <c r="Q61" s="175" t="str">
        <f t="shared" si="19"/>
        <v/>
      </c>
      <c r="R61" s="19">
        <v>8</v>
      </c>
      <c r="S61" s="175">
        <f t="shared" si="20"/>
        <v>1</v>
      </c>
      <c r="T61" s="19"/>
      <c r="U61" s="175" t="str">
        <f t="shared" si="21"/>
        <v/>
      </c>
      <c r="V61" s="19"/>
      <c r="W61" s="175" t="str">
        <f t="shared" si="22"/>
        <v/>
      </c>
      <c r="X61" s="19"/>
      <c r="Y61" s="175" t="str">
        <f t="shared" si="23"/>
        <v/>
      </c>
      <c r="Z61" s="19"/>
      <c r="AA61" s="175" t="str">
        <f t="shared" si="24"/>
        <v/>
      </c>
      <c r="AB61" s="19"/>
      <c r="AC61" s="175" t="str">
        <f t="shared" si="25"/>
        <v/>
      </c>
    </row>
    <row r="62" spans="1:29" ht="15.9" customHeight="1" x14ac:dyDescent="0.2">
      <c r="A62" s="275">
        <v>59</v>
      </c>
      <c r="B62" s="167" t="s">
        <v>377</v>
      </c>
      <c r="C62" s="227" t="s">
        <v>363</v>
      </c>
      <c r="D62" s="174" t="s">
        <v>419</v>
      </c>
      <c r="E62" s="305">
        <f t="shared" si="13"/>
        <v>1</v>
      </c>
      <c r="F62" s="228">
        <f t="shared" si="14"/>
        <v>68</v>
      </c>
      <c r="G62" s="307">
        <v>0</v>
      </c>
      <c r="H62" s="19"/>
      <c r="I62" s="175" t="str">
        <f t="shared" si="15"/>
        <v/>
      </c>
      <c r="J62" s="19"/>
      <c r="K62" s="175" t="str">
        <f t="shared" si="16"/>
        <v/>
      </c>
      <c r="L62" s="19"/>
      <c r="M62" s="175" t="str">
        <f t="shared" si="17"/>
        <v/>
      </c>
      <c r="N62" s="19"/>
      <c r="O62" s="175" t="str">
        <f t="shared" si="18"/>
        <v/>
      </c>
      <c r="P62" s="19"/>
      <c r="Q62" s="175" t="str">
        <f t="shared" si="19"/>
        <v/>
      </c>
      <c r="R62" s="19"/>
      <c r="S62" s="175" t="str">
        <f t="shared" si="20"/>
        <v/>
      </c>
      <c r="T62" s="19">
        <v>8</v>
      </c>
      <c r="U62" s="175">
        <f t="shared" si="21"/>
        <v>1</v>
      </c>
      <c r="V62" s="19"/>
      <c r="W62" s="175" t="str">
        <f t="shared" si="22"/>
        <v/>
      </c>
      <c r="X62" s="19"/>
      <c r="Y62" s="175" t="str">
        <f t="shared" si="23"/>
        <v/>
      </c>
      <c r="Z62" s="19"/>
      <c r="AA62" s="175" t="str">
        <f t="shared" si="24"/>
        <v/>
      </c>
      <c r="AB62" s="19"/>
      <c r="AC62" s="175" t="str">
        <f t="shared" si="25"/>
        <v/>
      </c>
    </row>
    <row r="63" spans="1:29" ht="15.9" customHeight="1" x14ac:dyDescent="0.2">
      <c r="A63" s="275">
        <v>60</v>
      </c>
      <c r="B63" s="167" t="s">
        <v>214</v>
      </c>
      <c r="C63" s="227">
        <v>3</v>
      </c>
      <c r="D63" s="174" t="s">
        <v>215</v>
      </c>
      <c r="E63" s="305">
        <f t="shared" si="13"/>
        <v>1</v>
      </c>
      <c r="F63" s="228">
        <f t="shared" si="14"/>
        <v>68</v>
      </c>
      <c r="G63" s="307">
        <v>1</v>
      </c>
      <c r="H63" s="19"/>
      <c r="I63" s="175" t="str">
        <f t="shared" si="15"/>
        <v/>
      </c>
      <c r="J63" s="19"/>
      <c r="K63" s="175" t="str">
        <f t="shared" si="16"/>
        <v/>
      </c>
      <c r="L63" s="19"/>
      <c r="M63" s="175" t="str">
        <f t="shared" si="17"/>
        <v/>
      </c>
      <c r="N63" s="19"/>
      <c r="O63" s="175" t="str">
        <f t="shared" si="18"/>
        <v/>
      </c>
      <c r="P63" s="19"/>
      <c r="Q63" s="175" t="str">
        <f t="shared" si="19"/>
        <v/>
      </c>
      <c r="R63" s="19"/>
      <c r="S63" s="175" t="str">
        <f t="shared" si="20"/>
        <v/>
      </c>
      <c r="T63" s="19"/>
      <c r="U63" s="175" t="str">
        <f t="shared" si="21"/>
        <v/>
      </c>
      <c r="V63" s="19"/>
      <c r="W63" s="175" t="str">
        <f t="shared" si="22"/>
        <v/>
      </c>
      <c r="X63" s="19"/>
      <c r="Y63" s="175" t="str">
        <f t="shared" si="23"/>
        <v/>
      </c>
      <c r="Z63" s="19"/>
      <c r="AA63" s="175" t="str">
        <f t="shared" si="24"/>
        <v/>
      </c>
      <c r="AB63" s="19"/>
      <c r="AC63" s="175" t="str">
        <f t="shared" si="25"/>
        <v/>
      </c>
    </row>
    <row r="64" spans="1:29" ht="15.9" customHeight="1" x14ac:dyDescent="0.2">
      <c r="A64" s="275">
        <v>61</v>
      </c>
      <c r="B64" s="167" t="s">
        <v>220</v>
      </c>
      <c r="C64" s="227">
        <v>3</v>
      </c>
      <c r="D64" s="174" t="s">
        <v>221</v>
      </c>
      <c r="E64" s="305">
        <f t="shared" si="13"/>
        <v>1</v>
      </c>
      <c r="F64" s="228">
        <f t="shared" si="14"/>
        <v>68</v>
      </c>
      <c r="G64" s="307">
        <v>1</v>
      </c>
      <c r="H64" s="19"/>
      <c r="I64" s="175" t="str">
        <f t="shared" si="15"/>
        <v/>
      </c>
      <c r="J64" s="19"/>
      <c r="K64" s="175" t="str">
        <f t="shared" si="16"/>
        <v/>
      </c>
      <c r="L64" s="19"/>
      <c r="M64" s="175" t="str">
        <f t="shared" si="17"/>
        <v/>
      </c>
      <c r="N64" s="19"/>
      <c r="O64" s="175" t="str">
        <f t="shared" si="18"/>
        <v/>
      </c>
      <c r="P64" s="19"/>
      <c r="Q64" s="175" t="str">
        <f t="shared" si="19"/>
        <v/>
      </c>
      <c r="R64" s="19"/>
      <c r="S64" s="175" t="str">
        <f t="shared" si="20"/>
        <v/>
      </c>
      <c r="T64" s="19"/>
      <c r="U64" s="175" t="str">
        <f t="shared" si="21"/>
        <v/>
      </c>
      <c r="V64" s="19"/>
      <c r="W64" s="175" t="str">
        <f t="shared" si="22"/>
        <v/>
      </c>
      <c r="X64" s="19"/>
      <c r="Y64" s="175" t="str">
        <f t="shared" si="23"/>
        <v/>
      </c>
      <c r="Z64" s="19"/>
      <c r="AA64" s="175" t="str">
        <f t="shared" si="24"/>
        <v/>
      </c>
      <c r="AB64" s="19"/>
      <c r="AC64" s="175" t="str">
        <f t="shared" si="25"/>
        <v/>
      </c>
    </row>
    <row r="65" spans="1:29" ht="15.9" customHeight="1" x14ac:dyDescent="0.2">
      <c r="A65" s="275">
        <v>62</v>
      </c>
      <c r="B65" s="167" t="s">
        <v>210</v>
      </c>
      <c r="C65" s="227">
        <v>3</v>
      </c>
      <c r="D65" s="174" t="s">
        <v>207</v>
      </c>
      <c r="E65" s="305">
        <f t="shared" si="13"/>
        <v>1</v>
      </c>
      <c r="F65" s="228">
        <f t="shared" si="14"/>
        <v>68</v>
      </c>
      <c r="G65" s="307">
        <v>1</v>
      </c>
      <c r="H65" s="19"/>
      <c r="I65" s="175" t="str">
        <f t="shared" si="15"/>
        <v/>
      </c>
      <c r="J65" s="19"/>
      <c r="K65" s="175" t="str">
        <f t="shared" si="16"/>
        <v/>
      </c>
      <c r="L65" s="19"/>
      <c r="M65" s="175" t="str">
        <f t="shared" si="17"/>
        <v/>
      </c>
      <c r="N65" s="19"/>
      <c r="O65" s="175" t="str">
        <f t="shared" si="18"/>
        <v/>
      </c>
      <c r="P65" s="19"/>
      <c r="Q65" s="175" t="str">
        <f t="shared" si="19"/>
        <v/>
      </c>
      <c r="R65" s="19"/>
      <c r="S65" s="175" t="str">
        <f t="shared" si="20"/>
        <v/>
      </c>
      <c r="T65" s="19"/>
      <c r="U65" s="175" t="str">
        <f t="shared" si="21"/>
        <v/>
      </c>
      <c r="V65" s="19"/>
      <c r="W65" s="175" t="str">
        <f t="shared" si="22"/>
        <v/>
      </c>
      <c r="X65" s="19"/>
      <c r="Y65" s="175" t="str">
        <f t="shared" si="23"/>
        <v/>
      </c>
      <c r="Z65" s="19"/>
      <c r="AA65" s="175" t="str">
        <f t="shared" si="24"/>
        <v/>
      </c>
      <c r="AB65" s="19"/>
      <c r="AC65" s="175" t="str">
        <f t="shared" si="25"/>
        <v/>
      </c>
    </row>
    <row r="66" spans="1:29" ht="15.9" customHeight="1" x14ac:dyDescent="0.2">
      <c r="A66" s="275">
        <v>63</v>
      </c>
      <c r="B66" s="167" t="s">
        <v>223</v>
      </c>
      <c r="C66" s="227">
        <v>3</v>
      </c>
      <c r="D66" s="174" t="s">
        <v>224</v>
      </c>
      <c r="E66" s="305">
        <f t="shared" si="13"/>
        <v>1</v>
      </c>
      <c r="F66" s="228">
        <f t="shared" si="14"/>
        <v>68</v>
      </c>
      <c r="G66" s="307">
        <v>1</v>
      </c>
      <c r="H66" s="19"/>
      <c r="I66" s="175" t="str">
        <f t="shared" si="15"/>
        <v/>
      </c>
      <c r="J66" s="19"/>
      <c r="K66" s="175" t="str">
        <f t="shared" si="16"/>
        <v/>
      </c>
      <c r="L66" s="19"/>
      <c r="M66" s="175" t="str">
        <f t="shared" si="17"/>
        <v/>
      </c>
      <c r="N66" s="19"/>
      <c r="O66" s="175" t="str">
        <f t="shared" si="18"/>
        <v/>
      </c>
      <c r="P66" s="19"/>
      <c r="Q66" s="175" t="str">
        <f t="shared" si="19"/>
        <v/>
      </c>
      <c r="R66" s="19"/>
      <c r="S66" s="175" t="str">
        <f t="shared" si="20"/>
        <v/>
      </c>
      <c r="T66" s="19"/>
      <c r="U66" s="175" t="str">
        <f t="shared" si="21"/>
        <v/>
      </c>
      <c r="V66" s="19"/>
      <c r="W66" s="175" t="str">
        <f t="shared" si="22"/>
        <v/>
      </c>
      <c r="X66" s="19"/>
      <c r="Y66" s="175" t="str">
        <f t="shared" si="23"/>
        <v/>
      </c>
      <c r="Z66" s="19"/>
      <c r="AA66" s="175" t="str">
        <f t="shared" si="24"/>
        <v/>
      </c>
      <c r="AB66" s="19"/>
      <c r="AC66" s="175" t="str">
        <f t="shared" si="25"/>
        <v/>
      </c>
    </row>
    <row r="67" spans="1:29" ht="15.9" customHeight="1" x14ac:dyDescent="0.2">
      <c r="A67" s="275">
        <v>64</v>
      </c>
      <c r="B67" s="167" t="s">
        <v>222</v>
      </c>
      <c r="C67" s="227">
        <v>3</v>
      </c>
      <c r="D67" s="174" t="s">
        <v>34</v>
      </c>
      <c r="E67" s="305">
        <f t="shared" si="13"/>
        <v>1</v>
      </c>
      <c r="F67" s="228">
        <f t="shared" si="14"/>
        <v>68</v>
      </c>
      <c r="G67" s="307">
        <v>1</v>
      </c>
      <c r="H67" s="19"/>
      <c r="I67" s="175" t="str">
        <f t="shared" si="15"/>
        <v/>
      </c>
      <c r="J67" s="19"/>
      <c r="K67" s="175" t="str">
        <f t="shared" si="16"/>
        <v/>
      </c>
      <c r="L67" s="19"/>
      <c r="M67" s="175" t="str">
        <f t="shared" si="17"/>
        <v/>
      </c>
      <c r="N67" s="19"/>
      <c r="O67" s="175" t="str">
        <f t="shared" si="18"/>
        <v/>
      </c>
      <c r="P67" s="19"/>
      <c r="Q67" s="175" t="str">
        <f t="shared" si="19"/>
        <v/>
      </c>
      <c r="R67" s="19"/>
      <c r="S67" s="175" t="str">
        <f t="shared" si="20"/>
        <v/>
      </c>
      <c r="T67" s="19"/>
      <c r="U67" s="175" t="str">
        <f t="shared" si="21"/>
        <v/>
      </c>
      <c r="V67" s="19"/>
      <c r="W67" s="175" t="str">
        <f t="shared" si="22"/>
        <v/>
      </c>
      <c r="X67" s="19"/>
      <c r="Y67" s="175" t="str">
        <f t="shared" si="23"/>
        <v/>
      </c>
      <c r="Z67" s="19"/>
      <c r="AA67" s="175" t="str">
        <f t="shared" si="24"/>
        <v/>
      </c>
      <c r="AB67" s="19"/>
      <c r="AC67" s="175" t="str">
        <f t="shared" si="25"/>
        <v/>
      </c>
    </row>
    <row r="68" spans="1:29" ht="15.9" customHeight="1" x14ac:dyDescent="0.2">
      <c r="A68" s="275">
        <v>65</v>
      </c>
      <c r="B68" s="167" t="s">
        <v>211</v>
      </c>
      <c r="C68" s="227">
        <v>3</v>
      </c>
      <c r="D68" s="174" t="s">
        <v>320</v>
      </c>
      <c r="E68" s="305">
        <f t="shared" ref="E68:E79" si="26">SUM(G68,I68,K68,M68,O68,Q68,S68,U68,W68,Y68,AA68,AC68)</f>
        <v>1</v>
      </c>
      <c r="F68" s="228">
        <f t="shared" ref="F68:F79" si="27">RANK(E68,$E$4:$E$87)</f>
        <v>68</v>
      </c>
      <c r="G68" s="307">
        <v>1</v>
      </c>
      <c r="H68" s="19"/>
      <c r="I68" s="175" t="str">
        <f t="shared" ref="I68:I79" si="28">IF(H68="","",VLOOKUP(H68,H$91:I$114,2))</f>
        <v/>
      </c>
      <c r="J68" s="19"/>
      <c r="K68" s="175" t="str">
        <f t="shared" ref="K68:K79" si="29">IF(J68="","",VLOOKUP(J68,J$91:K$114,2))</f>
        <v/>
      </c>
      <c r="L68" s="19"/>
      <c r="M68" s="175" t="str">
        <f t="shared" ref="M68:M79" si="30">IF(L68="","",VLOOKUP(L68,L$91:M$114,2))</f>
        <v/>
      </c>
      <c r="N68" s="19"/>
      <c r="O68" s="175" t="str">
        <f t="shared" ref="O68:O79" si="31">IF(N68="","",VLOOKUP(N68,N$91:O$113,2))</f>
        <v/>
      </c>
      <c r="P68" s="19"/>
      <c r="Q68" s="175" t="str">
        <f t="shared" ref="Q68:Q79" si="32">IF(P68="","",VLOOKUP(P68,P$91:Q$114,2))</f>
        <v/>
      </c>
      <c r="R68" s="19"/>
      <c r="S68" s="175" t="str">
        <f t="shared" ref="S68:S79" si="33">IF(R68="","",VLOOKUP(R68,R$91:S$113,2))</f>
        <v/>
      </c>
      <c r="T68" s="19"/>
      <c r="U68" s="175" t="str">
        <f t="shared" ref="U68:U79" si="34">IF(T68="","",VLOOKUP(T68,T$91:U$114,2))</f>
        <v/>
      </c>
      <c r="V68" s="19"/>
      <c r="W68" s="175" t="str">
        <f t="shared" ref="W68:W79" si="35">IF(V68="","",VLOOKUP(V68,V$91:W$114,2))</f>
        <v/>
      </c>
      <c r="X68" s="19"/>
      <c r="Y68" s="175" t="str">
        <f t="shared" ref="Y68:Y79" si="36">IF(X68="","",VLOOKUP(X68,X$91:Y$114,2))</f>
        <v/>
      </c>
      <c r="Z68" s="19"/>
      <c r="AA68" s="175" t="str">
        <f t="shared" ref="AA68:AA79" si="37">IF(Z68="","",VLOOKUP(Z68,Z$91:AA$114,2))</f>
        <v/>
      </c>
      <c r="AB68" s="19"/>
      <c r="AC68" s="175" t="str">
        <f t="shared" ref="AC68:AC79" si="38">IF(AB68="","",VLOOKUP(AB68,AB$91:AC$114,2))</f>
        <v/>
      </c>
    </row>
    <row r="69" spans="1:29" ht="15.9" customHeight="1" x14ac:dyDescent="0.2">
      <c r="A69" s="275">
        <v>66</v>
      </c>
      <c r="B69" s="167" t="s">
        <v>436</v>
      </c>
      <c r="C69" s="227">
        <v>2</v>
      </c>
      <c r="D69" s="174" t="s">
        <v>10</v>
      </c>
      <c r="E69" s="305">
        <f t="shared" si="26"/>
        <v>1</v>
      </c>
      <c r="F69" s="228">
        <f t="shared" si="27"/>
        <v>68</v>
      </c>
      <c r="G69" s="307">
        <v>0</v>
      </c>
      <c r="H69" s="19"/>
      <c r="I69" s="175" t="str">
        <f t="shared" si="28"/>
        <v/>
      </c>
      <c r="J69" s="19">
        <v>32</v>
      </c>
      <c r="K69" s="175">
        <f t="shared" si="29"/>
        <v>1</v>
      </c>
      <c r="L69" s="19"/>
      <c r="M69" s="175" t="str">
        <f t="shared" si="30"/>
        <v/>
      </c>
      <c r="N69" s="19"/>
      <c r="O69" s="175" t="str">
        <f t="shared" si="31"/>
        <v/>
      </c>
      <c r="P69" s="19"/>
      <c r="Q69" s="175" t="str">
        <f t="shared" si="32"/>
        <v/>
      </c>
      <c r="R69" s="19"/>
      <c r="S69" s="175" t="str">
        <f t="shared" si="33"/>
        <v/>
      </c>
      <c r="T69" s="19"/>
      <c r="U69" s="175" t="str">
        <f t="shared" si="34"/>
        <v/>
      </c>
      <c r="V69" s="19"/>
      <c r="W69" s="175" t="str">
        <f t="shared" si="35"/>
        <v/>
      </c>
      <c r="X69" s="19"/>
      <c r="Y69" s="175" t="str">
        <f t="shared" si="36"/>
        <v/>
      </c>
      <c r="Z69" s="19"/>
      <c r="AA69" s="175" t="str">
        <f t="shared" si="37"/>
        <v/>
      </c>
      <c r="AB69" s="19"/>
      <c r="AC69" s="175" t="str">
        <f t="shared" si="38"/>
        <v/>
      </c>
    </row>
    <row r="70" spans="1:29" ht="15.9" customHeight="1" x14ac:dyDescent="0.2">
      <c r="A70" s="275">
        <v>67</v>
      </c>
      <c r="B70" s="167" t="s">
        <v>342</v>
      </c>
      <c r="C70" s="227">
        <v>2</v>
      </c>
      <c r="D70" s="174" t="s">
        <v>256</v>
      </c>
      <c r="E70" s="305">
        <f t="shared" si="26"/>
        <v>1</v>
      </c>
      <c r="F70" s="228">
        <f t="shared" si="27"/>
        <v>68</v>
      </c>
      <c r="G70" s="307">
        <v>0</v>
      </c>
      <c r="H70" s="19"/>
      <c r="I70" s="175" t="str">
        <f t="shared" si="28"/>
        <v/>
      </c>
      <c r="J70" s="19">
        <v>32</v>
      </c>
      <c r="K70" s="175">
        <f t="shared" si="29"/>
        <v>1</v>
      </c>
      <c r="L70" s="19"/>
      <c r="M70" s="175" t="str">
        <f t="shared" si="30"/>
        <v/>
      </c>
      <c r="N70" s="19"/>
      <c r="O70" s="175" t="str">
        <f t="shared" si="31"/>
        <v/>
      </c>
      <c r="P70" s="19"/>
      <c r="Q70" s="175" t="str">
        <f t="shared" si="32"/>
        <v/>
      </c>
      <c r="R70" s="19"/>
      <c r="S70" s="175" t="str">
        <f t="shared" si="33"/>
        <v/>
      </c>
      <c r="T70" s="19"/>
      <c r="U70" s="175" t="str">
        <f t="shared" si="34"/>
        <v/>
      </c>
      <c r="V70" s="19"/>
      <c r="W70" s="175" t="str">
        <f t="shared" si="35"/>
        <v/>
      </c>
      <c r="X70" s="19"/>
      <c r="Y70" s="175" t="str">
        <f t="shared" si="36"/>
        <v/>
      </c>
      <c r="Z70" s="19"/>
      <c r="AA70" s="175" t="str">
        <f t="shared" si="37"/>
        <v/>
      </c>
      <c r="AB70" s="19"/>
      <c r="AC70" s="175" t="str">
        <f t="shared" si="38"/>
        <v/>
      </c>
    </row>
    <row r="71" spans="1:29" ht="15.9" customHeight="1" x14ac:dyDescent="0.2">
      <c r="A71" s="275">
        <v>68</v>
      </c>
      <c r="B71" s="167" t="s">
        <v>427</v>
      </c>
      <c r="C71" s="227">
        <v>2</v>
      </c>
      <c r="D71" s="174" t="s">
        <v>301</v>
      </c>
      <c r="E71" s="305">
        <f t="shared" si="26"/>
        <v>2.5</v>
      </c>
      <c r="F71" s="228">
        <f t="shared" si="27"/>
        <v>44</v>
      </c>
      <c r="G71" s="307">
        <v>0</v>
      </c>
      <c r="H71" s="19"/>
      <c r="I71" s="175" t="str">
        <f t="shared" si="28"/>
        <v/>
      </c>
      <c r="J71" s="19">
        <v>32</v>
      </c>
      <c r="K71" s="175">
        <f t="shared" si="29"/>
        <v>1</v>
      </c>
      <c r="L71" s="19">
        <v>32</v>
      </c>
      <c r="M71" s="175">
        <f t="shared" si="30"/>
        <v>1.5</v>
      </c>
      <c r="N71" s="19"/>
      <c r="O71" s="175" t="str">
        <f t="shared" si="31"/>
        <v/>
      </c>
      <c r="P71" s="19"/>
      <c r="Q71" s="175" t="str">
        <f t="shared" si="32"/>
        <v/>
      </c>
      <c r="R71" s="19"/>
      <c r="S71" s="175" t="str">
        <f t="shared" si="33"/>
        <v/>
      </c>
      <c r="T71" s="19"/>
      <c r="U71" s="175" t="str">
        <f t="shared" si="34"/>
        <v/>
      </c>
      <c r="V71" s="19"/>
      <c r="W71" s="175" t="str">
        <f t="shared" si="35"/>
        <v/>
      </c>
      <c r="X71" s="19"/>
      <c r="Y71" s="175" t="str">
        <f t="shared" si="36"/>
        <v/>
      </c>
      <c r="Z71" s="19"/>
      <c r="AA71" s="175" t="str">
        <f t="shared" si="37"/>
        <v/>
      </c>
      <c r="AB71" s="19"/>
      <c r="AC71" s="175" t="str">
        <f t="shared" si="38"/>
        <v/>
      </c>
    </row>
    <row r="72" spans="1:29" ht="15.9" customHeight="1" x14ac:dyDescent="0.2">
      <c r="A72" s="275">
        <v>69</v>
      </c>
      <c r="B72" s="167" t="s">
        <v>240</v>
      </c>
      <c r="C72" s="227">
        <v>2</v>
      </c>
      <c r="D72" s="174" t="s">
        <v>213</v>
      </c>
      <c r="E72" s="305">
        <f t="shared" si="26"/>
        <v>2.5</v>
      </c>
      <c r="F72" s="228">
        <f t="shared" si="27"/>
        <v>44</v>
      </c>
      <c r="G72" s="307">
        <v>0</v>
      </c>
      <c r="H72" s="19"/>
      <c r="I72" s="175" t="str">
        <f t="shared" si="28"/>
        <v/>
      </c>
      <c r="J72" s="19">
        <v>32</v>
      </c>
      <c r="K72" s="175">
        <f t="shared" si="29"/>
        <v>1</v>
      </c>
      <c r="L72" s="19">
        <v>32</v>
      </c>
      <c r="M72" s="175">
        <f t="shared" si="30"/>
        <v>1.5</v>
      </c>
      <c r="N72" s="19"/>
      <c r="O72" s="175" t="str">
        <f t="shared" si="31"/>
        <v/>
      </c>
      <c r="P72" s="19"/>
      <c r="Q72" s="175" t="str">
        <f t="shared" si="32"/>
        <v/>
      </c>
      <c r="R72" s="19"/>
      <c r="S72" s="175" t="str">
        <f t="shared" si="33"/>
        <v/>
      </c>
      <c r="T72" s="19"/>
      <c r="U72" s="175" t="str">
        <f t="shared" si="34"/>
        <v/>
      </c>
      <c r="V72" s="19"/>
      <c r="W72" s="175" t="str">
        <f t="shared" si="35"/>
        <v/>
      </c>
      <c r="X72" s="19"/>
      <c r="Y72" s="175" t="str">
        <f t="shared" si="36"/>
        <v/>
      </c>
      <c r="Z72" s="19"/>
      <c r="AA72" s="175" t="str">
        <f t="shared" si="37"/>
        <v/>
      </c>
      <c r="AB72" s="19"/>
      <c r="AC72" s="175" t="str">
        <f t="shared" si="38"/>
        <v/>
      </c>
    </row>
    <row r="73" spans="1:29" ht="15.9" customHeight="1" x14ac:dyDescent="0.2">
      <c r="A73" s="275">
        <v>70</v>
      </c>
      <c r="B73" s="167" t="s">
        <v>433</v>
      </c>
      <c r="C73" s="227">
        <v>2</v>
      </c>
      <c r="D73" s="174" t="s">
        <v>35</v>
      </c>
      <c r="E73" s="305">
        <f t="shared" si="26"/>
        <v>1</v>
      </c>
      <c r="F73" s="228">
        <f t="shared" si="27"/>
        <v>68</v>
      </c>
      <c r="G73" s="307">
        <v>0</v>
      </c>
      <c r="H73" s="19"/>
      <c r="I73" s="175" t="str">
        <f t="shared" si="28"/>
        <v/>
      </c>
      <c r="J73" s="19">
        <v>32</v>
      </c>
      <c r="K73" s="175">
        <f t="shared" si="29"/>
        <v>1</v>
      </c>
      <c r="L73" s="19"/>
      <c r="M73" s="175" t="str">
        <f t="shared" si="30"/>
        <v/>
      </c>
      <c r="N73" s="19"/>
      <c r="O73" s="175" t="str">
        <f t="shared" si="31"/>
        <v/>
      </c>
      <c r="P73" s="19"/>
      <c r="Q73" s="175" t="str">
        <f t="shared" si="32"/>
        <v/>
      </c>
      <c r="R73" s="19"/>
      <c r="S73" s="175" t="str">
        <f t="shared" si="33"/>
        <v/>
      </c>
      <c r="T73" s="19"/>
      <c r="U73" s="175" t="str">
        <f t="shared" si="34"/>
        <v/>
      </c>
      <c r="V73" s="19"/>
      <c r="W73" s="175" t="str">
        <f t="shared" si="35"/>
        <v/>
      </c>
      <c r="X73" s="19"/>
      <c r="Y73" s="175" t="str">
        <f t="shared" si="36"/>
        <v/>
      </c>
      <c r="Z73" s="19"/>
      <c r="AA73" s="175" t="str">
        <f t="shared" si="37"/>
        <v/>
      </c>
      <c r="AB73" s="19"/>
      <c r="AC73" s="175" t="str">
        <f t="shared" si="38"/>
        <v/>
      </c>
    </row>
    <row r="74" spans="1:29" ht="15.9" customHeight="1" x14ac:dyDescent="0.2">
      <c r="A74" s="275">
        <v>71</v>
      </c>
      <c r="B74" s="167" t="s">
        <v>431</v>
      </c>
      <c r="C74" s="227">
        <v>2</v>
      </c>
      <c r="D74" s="174" t="s">
        <v>432</v>
      </c>
      <c r="E74" s="305">
        <f t="shared" si="26"/>
        <v>1</v>
      </c>
      <c r="F74" s="228">
        <f t="shared" si="27"/>
        <v>68</v>
      </c>
      <c r="G74" s="307">
        <v>0</v>
      </c>
      <c r="H74" s="19"/>
      <c r="I74" s="175" t="str">
        <f t="shared" si="28"/>
        <v/>
      </c>
      <c r="J74" s="19">
        <v>32</v>
      </c>
      <c r="K74" s="175">
        <f t="shared" si="29"/>
        <v>1</v>
      </c>
      <c r="L74" s="19"/>
      <c r="M74" s="175" t="str">
        <f t="shared" si="30"/>
        <v/>
      </c>
      <c r="N74" s="19"/>
      <c r="O74" s="175" t="str">
        <f t="shared" si="31"/>
        <v/>
      </c>
      <c r="P74" s="19"/>
      <c r="Q74" s="175" t="str">
        <f t="shared" si="32"/>
        <v/>
      </c>
      <c r="R74" s="19"/>
      <c r="S74" s="175" t="str">
        <f t="shared" si="33"/>
        <v/>
      </c>
      <c r="T74" s="19"/>
      <c r="U74" s="175" t="str">
        <f t="shared" si="34"/>
        <v/>
      </c>
      <c r="V74" s="19"/>
      <c r="W74" s="175" t="str">
        <f t="shared" si="35"/>
        <v/>
      </c>
      <c r="X74" s="19"/>
      <c r="Y74" s="175" t="str">
        <f t="shared" si="36"/>
        <v/>
      </c>
      <c r="Z74" s="19"/>
      <c r="AA74" s="175" t="str">
        <f t="shared" si="37"/>
        <v/>
      </c>
      <c r="AB74" s="19"/>
      <c r="AC74" s="175" t="str">
        <f t="shared" si="38"/>
        <v/>
      </c>
    </row>
    <row r="75" spans="1:29" ht="15.9" customHeight="1" x14ac:dyDescent="0.2">
      <c r="A75" s="275">
        <v>72</v>
      </c>
      <c r="B75" s="167" t="s">
        <v>435</v>
      </c>
      <c r="C75" s="227">
        <v>2</v>
      </c>
      <c r="D75" s="174" t="s">
        <v>40</v>
      </c>
      <c r="E75" s="305">
        <f t="shared" si="26"/>
        <v>1</v>
      </c>
      <c r="F75" s="228">
        <f t="shared" si="27"/>
        <v>68</v>
      </c>
      <c r="G75" s="307">
        <v>0</v>
      </c>
      <c r="H75" s="19"/>
      <c r="I75" s="175" t="str">
        <f t="shared" si="28"/>
        <v/>
      </c>
      <c r="J75" s="19">
        <v>32</v>
      </c>
      <c r="K75" s="175">
        <f t="shared" si="29"/>
        <v>1</v>
      </c>
      <c r="L75" s="19"/>
      <c r="M75" s="175" t="str">
        <f t="shared" si="30"/>
        <v/>
      </c>
      <c r="N75" s="19"/>
      <c r="O75" s="175" t="str">
        <f t="shared" si="31"/>
        <v/>
      </c>
      <c r="P75" s="19"/>
      <c r="Q75" s="175" t="str">
        <f t="shared" si="32"/>
        <v/>
      </c>
      <c r="R75" s="19"/>
      <c r="S75" s="175" t="str">
        <f t="shared" si="33"/>
        <v/>
      </c>
      <c r="T75" s="19"/>
      <c r="U75" s="175" t="str">
        <f t="shared" si="34"/>
        <v/>
      </c>
      <c r="V75" s="19"/>
      <c r="W75" s="175" t="str">
        <f t="shared" si="35"/>
        <v/>
      </c>
      <c r="X75" s="19"/>
      <c r="Y75" s="175" t="str">
        <f t="shared" si="36"/>
        <v/>
      </c>
      <c r="Z75" s="19"/>
      <c r="AA75" s="175" t="str">
        <f t="shared" si="37"/>
        <v/>
      </c>
      <c r="AB75" s="19"/>
      <c r="AC75" s="175" t="str">
        <f t="shared" si="38"/>
        <v/>
      </c>
    </row>
    <row r="76" spans="1:29" ht="15.9" customHeight="1" x14ac:dyDescent="0.2">
      <c r="A76" s="275">
        <v>73</v>
      </c>
      <c r="B76" s="167" t="s">
        <v>185</v>
      </c>
      <c r="C76" s="227">
        <v>1</v>
      </c>
      <c r="D76" s="174" t="s">
        <v>59</v>
      </c>
      <c r="E76" s="305">
        <f t="shared" si="26"/>
        <v>2.5</v>
      </c>
      <c r="F76" s="228">
        <f t="shared" si="27"/>
        <v>44</v>
      </c>
      <c r="G76" s="307">
        <v>0</v>
      </c>
      <c r="H76" s="19"/>
      <c r="I76" s="175" t="str">
        <f t="shared" si="28"/>
        <v/>
      </c>
      <c r="J76" s="19">
        <v>32</v>
      </c>
      <c r="K76" s="175">
        <f t="shared" si="29"/>
        <v>1</v>
      </c>
      <c r="L76" s="19">
        <v>32</v>
      </c>
      <c r="M76" s="175">
        <f t="shared" si="30"/>
        <v>1.5</v>
      </c>
      <c r="N76" s="19"/>
      <c r="O76" s="175" t="str">
        <f t="shared" si="31"/>
        <v/>
      </c>
      <c r="P76" s="19"/>
      <c r="Q76" s="175" t="str">
        <f t="shared" si="32"/>
        <v/>
      </c>
      <c r="R76" s="19"/>
      <c r="S76" s="175" t="str">
        <f t="shared" si="33"/>
        <v/>
      </c>
      <c r="T76" s="19"/>
      <c r="U76" s="175" t="str">
        <f t="shared" si="34"/>
        <v/>
      </c>
      <c r="V76" s="19"/>
      <c r="W76" s="175" t="str">
        <f t="shared" si="35"/>
        <v/>
      </c>
      <c r="X76" s="19"/>
      <c r="Y76" s="175" t="str">
        <f t="shared" si="36"/>
        <v/>
      </c>
      <c r="Z76" s="19"/>
      <c r="AA76" s="175" t="str">
        <f t="shared" si="37"/>
        <v/>
      </c>
      <c r="AB76" s="19"/>
      <c r="AC76" s="175" t="str">
        <f t="shared" si="38"/>
        <v/>
      </c>
    </row>
    <row r="77" spans="1:29" ht="15.9" customHeight="1" x14ac:dyDescent="0.2">
      <c r="A77" s="275">
        <v>74</v>
      </c>
      <c r="B77" s="167" t="s">
        <v>428</v>
      </c>
      <c r="C77" s="227">
        <v>1</v>
      </c>
      <c r="D77" s="174" t="s">
        <v>236</v>
      </c>
      <c r="E77" s="305">
        <f t="shared" si="26"/>
        <v>2.5</v>
      </c>
      <c r="F77" s="228">
        <f t="shared" si="27"/>
        <v>44</v>
      </c>
      <c r="G77" s="307">
        <v>0</v>
      </c>
      <c r="H77" s="19"/>
      <c r="I77" s="175" t="str">
        <f t="shared" si="28"/>
        <v/>
      </c>
      <c r="J77" s="19">
        <v>32</v>
      </c>
      <c r="K77" s="175">
        <f t="shared" si="29"/>
        <v>1</v>
      </c>
      <c r="L77" s="19">
        <v>32</v>
      </c>
      <c r="M77" s="175">
        <f t="shared" si="30"/>
        <v>1.5</v>
      </c>
      <c r="N77" s="19"/>
      <c r="O77" s="175" t="str">
        <f t="shared" si="31"/>
        <v/>
      </c>
      <c r="P77" s="19"/>
      <c r="Q77" s="175" t="str">
        <f t="shared" si="32"/>
        <v/>
      </c>
      <c r="R77" s="19"/>
      <c r="S77" s="175" t="str">
        <f t="shared" si="33"/>
        <v/>
      </c>
      <c r="T77" s="19"/>
      <c r="U77" s="175" t="str">
        <f t="shared" si="34"/>
        <v/>
      </c>
      <c r="V77" s="19"/>
      <c r="W77" s="175" t="str">
        <f t="shared" si="35"/>
        <v/>
      </c>
      <c r="X77" s="19"/>
      <c r="Y77" s="175" t="str">
        <f t="shared" si="36"/>
        <v/>
      </c>
      <c r="Z77" s="19"/>
      <c r="AA77" s="175" t="str">
        <f t="shared" si="37"/>
        <v/>
      </c>
      <c r="AB77" s="19"/>
      <c r="AC77" s="175" t="str">
        <f t="shared" si="38"/>
        <v/>
      </c>
    </row>
    <row r="78" spans="1:29" ht="15.9" customHeight="1" x14ac:dyDescent="0.2">
      <c r="A78" s="275">
        <v>75</v>
      </c>
      <c r="B78" s="167" t="s">
        <v>54</v>
      </c>
      <c r="C78" s="227">
        <v>3</v>
      </c>
      <c r="D78" s="174"/>
      <c r="E78" s="305">
        <f t="shared" si="26"/>
        <v>0.5</v>
      </c>
      <c r="F78" s="228">
        <f t="shared" si="27"/>
        <v>82</v>
      </c>
      <c r="G78" s="307">
        <v>0.5</v>
      </c>
      <c r="H78" s="19"/>
      <c r="I78" s="175" t="str">
        <f t="shared" si="28"/>
        <v/>
      </c>
      <c r="J78" s="19"/>
      <c r="K78" s="175" t="str">
        <f t="shared" si="29"/>
        <v/>
      </c>
      <c r="L78" s="19"/>
      <c r="M78" s="175" t="str">
        <f t="shared" si="30"/>
        <v/>
      </c>
      <c r="N78" s="19"/>
      <c r="O78" s="175" t="str">
        <f t="shared" si="31"/>
        <v/>
      </c>
      <c r="P78" s="19"/>
      <c r="Q78" s="175" t="str">
        <f t="shared" si="32"/>
        <v/>
      </c>
      <c r="R78" s="19"/>
      <c r="S78" s="175" t="str">
        <f t="shared" si="33"/>
        <v/>
      </c>
      <c r="T78" s="19"/>
      <c r="U78" s="175" t="str">
        <f t="shared" si="34"/>
        <v/>
      </c>
      <c r="V78" s="19"/>
      <c r="W78" s="175" t="str">
        <f t="shared" si="35"/>
        <v/>
      </c>
      <c r="X78" s="19"/>
      <c r="Y78" s="175" t="str">
        <f t="shared" si="36"/>
        <v/>
      </c>
      <c r="Z78" s="19"/>
      <c r="AA78" s="175" t="str">
        <f t="shared" si="37"/>
        <v/>
      </c>
      <c r="AB78" s="19"/>
      <c r="AC78" s="175" t="str">
        <f t="shared" si="38"/>
        <v/>
      </c>
    </row>
    <row r="79" spans="1:29" ht="15.9" customHeight="1" x14ac:dyDescent="0.2">
      <c r="A79" s="223">
        <v>71</v>
      </c>
      <c r="B79" s="167" t="s">
        <v>485</v>
      </c>
      <c r="C79" s="227">
        <v>1</v>
      </c>
      <c r="D79" s="174" t="s">
        <v>60</v>
      </c>
      <c r="E79" s="305">
        <f t="shared" si="26"/>
        <v>1.5</v>
      </c>
      <c r="F79" s="228">
        <f t="shared" si="27"/>
        <v>58</v>
      </c>
      <c r="G79" s="307">
        <v>0</v>
      </c>
      <c r="H79" s="19"/>
      <c r="I79" s="175" t="str">
        <f t="shared" si="28"/>
        <v/>
      </c>
      <c r="J79" s="19"/>
      <c r="K79" s="175" t="str">
        <f t="shared" si="29"/>
        <v/>
      </c>
      <c r="L79" s="19">
        <v>32</v>
      </c>
      <c r="M79" s="175">
        <f t="shared" si="30"/>
        <v>1.5</v>
      </c>
      <c r="N79" s="19"/>
      <c r="O79" s="175" t="str">
        <f t="shared" si="31"/>
        <v/>
      </c>
      <c r="P79" s="19"/>
      <c r="Q79" s="175" t="str">
        <f t="shared" si="32"/>
        <v/>
      </c>
      <c r="R79" s="19"/>
      <c r="S79" s="175" t="str">
        <f t="shared" si="33"/>
        <v/>
      </c>
      <c r="T79" s="19"/>
      <c r="U79" s="175" t="str">
        <f t="shared" si="34"/>
        <v/>
      </c>
      <c r="V79" s="19"/>
      <c r="W79" s="175" t="str">
        <f t="shared" si="35"/>
        <v/>
      </c>
      <c r="X79" s="19"/>
      <c r="Y79" s="175" t="str">
        <f t="shared" si="36"/>
        <v/>
      </c>
      <c r="Z79" s="19"/>
      <c r="AA79" s="175" t="str">
        <f t="shared" si="37"/>
        <v/>
      </c>
      <c r="AB79" s="19"/>
      <c r="AC79" s="175" t="str">
        <f t="shared" si="38"/>
        <v/>
      </c>
    </row>
    <row r="80" spans="1:29" ht="15.9" customHeight="1" x14ac:dyDescent="0.2">
      <c r="A80" s="223">
        <v>72</v>
      </c>
      <c r="B80" s="167" t="s">
        <v>486</v>
      </c>
      <c r="C80" s="227">
        <v>2</v>
      </c>
      <c r="D80" s="174" t="s">
        <v>40</v>
      </c>
      <c r="E80" s="305">
        <f t="shared" ref="E80:E84" si="39">SUM(G80,I80,K80,M80,O80,Q80,S80,U80,W80,Y80,AA80,AC80)</f>
        <v>1.5</v>
      </c>
      <c r="F80" s="228">
        <f t="shared" ref="F80:F84" si="40">RANK(E80,$E$4:$E$87)</f>
        <v>58</v>
      </c>
      <c r="G80" s="307">
        <v>0</v>
      </c>
      <c r="H80" s="19"/>
      <c r="I80" s="175" t="str">
        <f t="shared" ref="I80:I84" si="41">IF(H80="","",VLOOKUP(H80,H$91:I$114,2))</f>
        <v/>
      </c>
      <c r="J80" s="19"/>
      <c r="K80" s="175" t="str">
        <f t="shared" ref="K80:K84" si="42">IF(J80="","",VLOOKUP(J80,J$91:K$114,2))</f>
        <v/>
      </c>
      <c r="L80" s="19">
        <v>32</v>
      </c>
      <c r="M80" s="175">
        <f t="shared" ref="M80:M84" si="43">IF(L80="","",VLOOKUP(L80,L$91:M$114,2))</f>
        <v>1.5</v>
      </c>
      <c r="N80" s="19"/>
      <c r="O80" s="175" t="str">
        <f t="shared" ref="O80:O84" si="44">IF(N80="","",VLOOKUP(N80,N$91:O$113,2))</f>
        <v/>
      </c>
      <c r="P80" s="19"/>
      <c r="Q80" s="175" t="str">
        <f t="shared" ref="Q80:Q84" si="45">IF(P80="","",VLOOKUP(P80,P$91:Q$114,2))</f>
        <v/>
      </c>
      <c r="R80" s="19"/>
      <c r="S80" s="175" t="str">
        <f t="shared" ref="S80:S84" si="46">IF(R80="","",VLOOKUP(R80,R$91:S$113,2))</f>
        <v/>
      </c>
      <c r="T80" s="19"/>
      <c r="U80" s="175" t="str">
        <f t="shared" ref="U80:U84" si="47">IF(T80="","",VLOOKUP(T80,T$91:U$114,2))</f>
        <v/>
      </c>
      <c r="V80" s="19"/>
      <c r="W80" s="175" t="str">
        <f t="shared" ref="W80:W84" si="48">IF(V80="","",VLOOKUP(V80,V$91:W$114,2))</f>
        <v/>
      </c>
      <c r="X80" s="19"/>
      <c r="Y80" s="175" t="str">
        <f t="shared" ref="Y80:Y84" si="49">IF(X80="","",VLOOKUP(X80,X$91:Y$114,2))</f>
        <v/>
      </c>
      <c r="Z80" s="19"/>
      <c r="AA80" s="175" t="str">
        <f t="shared" ref="AA80:AA84" si="50">IF(Z80="","",VLOOKUP(Z80,Z$91:AA$114,2))</f>
        <v/>
      </c>
      <c r="AB80" s="19"/>
      <c r="AC80" s="175" t="str">
        <f t="shared" ref="AC80:AC84" si="51">IF(AB80="","",VLOOKUP(AB80,AB$91:AC$114,2))</f>
        <v/>
      </c>
    </row>
    <row r="81" spans="1:29" ht="15.9" customHeight="1" x14ac:dyDescent="0.2">
      <c r="A81" s="223">
        <v>73</v>
      </c>
      <c r="B81" s="167" t="s">
        <v>487</v>
      </c>
      <c r="C81" s="227">
        <v>1</v>
      </c>
      <c r="D81" s="174" t="s">
        <v>273</v>
      </c>
      <c r="E81" s="305">
        <f t="shared" si="39"/>
        <v>1.5</v>
      </c>
      <c r="F81" s="228">
        <f t="shared" si="40"/>
        <v>58</v>
      </c>
      <c r="G81" s="307">
        <v>0</v>
      </c>
      <c r="H81" s="19"/>
      <c r="I81" s="175" t="str">
        <f t="shared" si="41"/>
        <v/>
      </c>
      <c r="J81" s="19"/>
      <c r="K81" s="175" t="str">
        <f t="shared" si="42"/>
        <v/>
      </c>
      <c r="L81" s="19">
        <v>32</v>
      </c>
      <c r="M81" s="175">
        <f t="shared" si="43"/>
        <v>1.5</v>
      </c>
      <c r="N81" s="19"/>
      <c r="O81" s="175" t="str">
        <f t="shared" si="44"/>
        <v/>
      </c>
      <c r="P81" s="19"/>
      <c r="Q81" s="175" t="str">
        <f t="shared" si="45"/>
        <v/>
      </c>
      <c r="R81" s="19"/>
      <c r="S81" s="175" t="str">
        <f t="shared" si="46"/>
        <v/>
      </c>
      <c r="T81" s="19"/>
      <c r="U81" s="175" t="str">
        <f t="shared" si="47"/>
        <v/>
      </c>
      <c r="V81" s="19"/>
      <c r="W81" s="175" t="str">
        <f t="shared" si="48"/>
        <v/>
      </c>
      <c r="X81" s="19"/>
      <c r="Y81" s="175" t="str">
        <f t="shared" si="49"/>
        <v/>
      </c>
      <c r="Z81" s="19"/>
      <c r="AA81" s="175" t="str">
        <f t="shared" si="50"/>
        <v/>
      </c>
      <c r="AB81" s="19"/>
      <c r="AC81" s="175" t="str">
        <f t="shared" si="51"/>
        <v/>
      </c>
    </row>
    <row r="82" spans="1:29" ht="15.9" customHeight="1" x14ac:dyDescent="0.2">
      <c r="A82" s="223">
        <v>74</v>
      </c>
      <c r="B82" s="167" t="s">
        <v>465</v>
      </c>
      <c r="C82" s="227">
        <v>2</v>
      </c>
      <c r="D82" s="174" t="s">
        <v>466</v>
      </c>
      <c r="E82" s="305">
        <f t="shared" si="39"/>
        <v>1.5</v>
      </c>
      <c r="F82" s="228">
        <f t="shared" si="40"/>
        <v>58</v>
      </c>
      <c r="G82" s="307">
        <v>0</v>
      </c>
      <c r="H82" s="19"/>
      <c r="I82" s="175" t="str">
        <f t="shared" si="41"/>
        <v/>
      </c>
      <c r="J82" s="19"/>
      <c r="K82" s="175" t="str">
        <f t="shared" si="42"/>
        <v/>
      </c>
      <c r="L82" s="19">
        <v>32</v>
      </c>
      <c r="M82" s="175">
        <f t="shared" si="43"/>
        <v>1.5</v>
      </c>
      <c r="N82" s="19"/>
      <c r="O82" s="175" t="str">
        <f t="shared" si="44"/>
        <v/>
      </c>
      <c r="P82" s="19"/>
      <c r="Q82" s="175" t="str">
        <f t="shared" si="45"/>
        <v/>
      </c>
      <c r="R82" s="19"/>
      <c r="S82" s="175" t="str">
        <f t="shared" si="46"/>
        <v/>
      </c>
      <c r="T82" s="19"/>
      <c r="U82" s="175" t="str">
        <f t="shared" si="47"/>
        <v/>
      </c>
      <c r="V82" s="19"/>
      <c r="W82" s="175" t="str">
        <f t="shared" si="48"/>
        <v/>
      </c>
      <c r="X82" s="19"/>
      <c r="Y82" s="175" t="str">
        <f t="shared" si="49"/>
        <v/>
      </c>
      <c r="Z82" s="19"/>
      <c r="AA82" s="175" t="str">
        <f t="shared" si="50"/>
        <v/>
      </c>
      <c r="AB82" s="19"/>
      <c r="AC82" s="175" t="str">
        <f t="shared" si="51"/>
        <v/>
      </c>
    </row>
    <row r="83" spans="1:29" ht="15.9" customHeight="1" x14ac:dyDescent="0.2">
      <c r="A83" s="223">
        <v>75</v>
      </c>
      <c r="B83" s="167" t="s">
        <v>490</v>
      </c>
      <c r="C83" s="227">
        <v>1</v>
      </c>
      <c r="D83" s="174" t="s">
        <v>491</v>
      </c>
      <c r="E83" s="305">
        <f t="shared" si="39"/>
        <v>1.5</v>
      </c>
      <c r="F83" s="228">
        <f t="shared" si="40"/>
        <v>58</v>
      </c>
      <c r="G83" s="307">
        <v>0</v>
      </c>
      <c r="H83" s="19"/>
      <c r="I83" s="175" t="str">
        <f t="shared" si="41"/>
        <v/>
      </c>
      <c r="J83" s="19"/>
      <c r="K83" s="175" t="str">
        <f t="shared" si="42"/>
        <v/>
      </c>
      <c r="L83" s="19">
        <v>32</v>
      </c>
      <c r="M83" s="175">
        <f t="shared" si="43"/>
        <v>1.5</v>
      </c>
      <c r="N83" s="19"/>
      <c r="O83" s="175" t="str">
        <f t="shared" si="44"/>
        <v/>
      </c>
      <c r="P83" s="19"/>
      <c r="Q83" s="175" t="str">
        <f t="shared" si="45"/>
        <v/>
      </c>
      <c r="R83" s="19"/>
      <c r="S83" s="175" t="str">
        <f t="shared" si="46"/>
        <v/>
      </c>
      <c r="T83" s="19"/>
      <c r="U83" s="175" t="str">
        <f t="shared" si="47"/>
        <v/>
      </c>
      <c r="V83" s="19"/>
      <c r="W83" s="175" t="str">
        <f t="shared" si="48"/>
        <v/>
      </c>
      <c r="X83" s="19"/>
      <c r="Y83" s="175" t="str">
        <f t="shared" si="49"/>
        <v/>
      </c>
      <c r="Z83" s="19"/>
      <c r="AA83" s="175" t="str">
        <f t="shared" si="50"/>
        <v/>
      </c>
      <c r="AB83" s="19"/>
      <c r="AC83" s="175" t="str">
        <f t="shared" si="51"/>
        <v/>
      </c>
    </row>
    <row r="84" spans="1:29" ht="15.9" customHeight="1" x14ac:dyDescent="0.2">
      <c r="A84" s="223">
        <v>76</v>
      </c>
      <c r="B84" s="167" t="s">
        <v>492</v>
      </c>
      <c r="C84" s="227">
        <v>1</v>
      </c>
      <c r="D84" s="174" t="s">
        <v>493</v>
      </c>
      <c r="E84" s="305">
        <f t="shared" si="39"/>
        <v>1.5</v>
      </c>
      <c r="F84" s="228">
        <f t="shared" si="40"/>
        <v>58</v>
      </c>
      <c r="G84" s="307">
        <v>0</v>
      </c>
      <c r="H84" s="19"/>
      <c r="I84" s="175" t="str">
        <f t="shared" si="41"/>
        <v/>
      </c>
      <c r="J84" s="19"/>
      <c r="K84" s="175" t="str">
        <f t="shared" si="42"/>
        <v/>
      </c>
      <c r="L84" s="19">
        <v>32</v>
      </c>
      <c r="M84" s="175">
        <f t="shared" si="43"/>
        <v>1.5</v>
      </c>
      <c r="N84" s="19"/>
      <c r="O84" s="175" t="str">
        <f t="shared" si="44"/>
        <v/>
      </c>
      <c r="P84" s="19"/>
      <c r="Q84" s="175" t="str">
        <f t="shared" si="45"/>
        <v/>
      </c>
      <c r="R84" s="19"/>
      <c r="S84" s="175" t="str">
        <f t="shared" si="46"/>
        <v/>
      </c>
      <c r="T84" s="19"/>
      <c r="U84" s="175" t="str">
        <f t="shared" si="47"/>
        <v/>
      </c>
      <c r="V84" s="19"/>
      <c r="W84" s="175" t="str">
        <f t="shared" si="48"/>
        <v/>
      </c>
      <c r="X84" s="19"/>
      <c r="Y84" s="175" t="str">
        <f t="shared" si="49"/>
        <v/>
      </c>
      <c r="Z84" s="19"/>
      <c r="AA84" s="175" t="str">
        <f t="shared" si="50"/>
        <v/>
      </c>
      <c r="AB84" s="19"/>
      <c r="AC84" s="175" t="str">
        <f t="shared" si="51"/>
        <v/>
      </c>
    </row>
    <row r="85" spans="1:29" ht="15.9" customHeight="1" x14ac:dyDescent="0.2">
      <c r="A85" s="223">
        <v>77</v>
      </c>
      <c r="B85" s="167" t="s">
        <v>494</v>
      </c>
      <c r="C85" s="227">
        <v>1</v>
      </c>
      <c r="D85" s="174" t="s">
        <v>495</v>
      </c>
      <c r="E85" s="305">
        <f t="shared" ref="E85:E86" si="52">SUM(G85,I85,K85,M85,O85,Q85,S85,U85,W85,Y85,AA85,AC85)</f>
        <v>1.5</v>
      </c>
      <c r="F85" s="228">
        <f t="shared" ref="F85:F86" si="53">RANK(E85,$E$4:$E$87)</f>
        <v>58</v>
      </c>
      <c r="G85" s="307">
        <v>0</v>
      </c>
      <c r="H85" s="19"/>
      <c r="I85" s="175" t="str">
        <f t="shared" ref="I85:I86" si="54">IF(H85="","",VLOOKUP(H85,H$91:I$114,2))</f>
        <v/>
      </c>
      <c r="J85" s="19"/>
      <c r="K85" s="175" t="str">
        <f t="shared" ref="K85:K86" si="55">IF(J85="","",VLOOKUP(J85,J$91:K$114,2))</f>
        <v/>
      </c>
      <c r="L85" s="19">
        <v>32</v>
      </c>
      <c r="M85" s="175">
        <f t="shared" ref="M85:M86" si="56">IF(L85="","",VLOOKUP(L85,L$91:M$114,2))</f>
        <v>1.5</v>
      </c>
      <c r="N85" s="19"/>
      <c r="O85" s="175" t="str">
        <f t="shared" ref="O85:O86" si="57">IF(N85="","",VLOOKUP(N85,N$91:O$113,2))</f>
        <v/>
      </c>
      <c r="P85" s="19"/>
      <c r="Q85" s="175" t="str">
        <f t="shared" ref="Q85:Q86" si="58">IF(P85="","",VLOOKUP(P85,P$91:Q$114,2))</f>
        <v/>
      </c>
      <c r="R85" s="19"/>
      <c r="S85" s="175" t="str">
        <f t="shared" ref="S85:S86" si="59">IF(R85="","",VLOOKUP(R85,R$91:S$113,2))</f>
        <v/>
      </c>
      <c r="T85" s="19"/>
      <c r="U85" s="175" t="str">
        <f t="shared" ref="U85:U86" si="60">IF(T85="","",VLOOKUP(T85,T$91:U$114,2))</f>
        <v/>
      </c>
      <c r="V85" s="19"/>
      <c r="W85" s="175" t="str">
        <f t="shared" ref="W85:W86" si="61">IF(V85="","",VLOOKUP(V85,V$91:W$114,2))</f>
        <v/>
      </c>
      <c r="X85" s="19"/>
      <c r="Y85" s="175" t="str">
        <f t="shared" ref="Y85:Y86" si="62">IF(X85="","",VLOOKUP(X85,X$91:Y$114,2))</f>
        <v/>
      </c>
      <c r="Z85" s="19"/>
      <c r="AA85" s="175" t="str">
        <f t="shared" ref="AA85:AA86" si="63">IF(Z85="","",VLOOKUP(Z85,Z$91:AA$114,2))</f>
        <v/>
      </c>
      <c r="AB85" s="19"/>
      <c r="AC85" s="175" t="str">
        <f t="shared" ref="AC85:AC86" si="64">IF(AB85="","",VLOOKUP(AB85,AB$91:AC$114,2))</f>
        <v/>
      </c>
    </row>
    <row r="86" spans="1:29" ht="15.9" customHeight="1" x14ac:dyDescent="0.2">
      <c r="A86" s="223">
        <v>78</v>
      </c>
      <c r="B86" s="167"/>
      <c r="C86" s="227"/>
      <c r="D86" s="174"/>
      <c r="E86" s="305">
        <f t="shared" si="52"/>
        <v>0</v>
      </c>
      <c r="F86" s="228">
        <f t="shared" si="53"/>
        <v>83</v>
      </c>
      <c r="G86" s="307">
        <v>0</v>
      </c>
      <c r="H86" s="19"/>
      <c r="I86" s="175" t="str">
        <f t="shared" si="54"/>
        <v/>
      </c>
      <c r="J86" s="19"/>
      <c r="K86" s="175" t="str">
        <f t="shared" si="55"/>
        <v/>
      </c>
      <c r="L86" s="19"/>
      <c r="M86" s="175" t="str">
        <f t="shared" si="56"/>
        <v/>
      </c>
      <c r="N86" s="19"/>
      <c r="O86" s="175" t="str">
        <f t="shared" si="57"/>
        <v/>
      </c>
      <c r="P86" s="19"/>
      <c r="Q86" s="175" t="str">
        <f t="shared" si="58"/>
        <v/>
      </c>
      <c r="R86" s="19"/>
      <c r="S86" s="175" t="str">
        <f t="shared" si="59"/>
        <v/>
      </c>
      <c r="T86" s="19"/>
      <c r="U86" s="175" t="str">
        <f t="shared" si="60"/>
        <v/>
      </c>
      <c r="V86" s="19"/>
      <c r="W86" s="175" t="str">
        <f t="shared" si="61"/>
        <v/>
      </c>
      <c r="X86" s="19"/>
      <c r="Y86" s="175" t="str">
        <f t="shared" si="62"/>
        <v/>
      </c>
      <c r="Z86" s="19"/>
      <c r="AA86" s="175" t="str">
        <f t="shared" si="63"/>
        <v/>
      </c>
      <c r="AB86" s="19"/>
      <c r="AC86" s="175" t="str">
        <f t="shared" si="64"/>
        <v/>
      </c>
    </row>
    <row r="87" spans="1:29" ht="15.9" customHeight="1" x14ac:dyDescent="0.2">
      <c r="A87" s="223">
        <v>79</v>
      </c>
      <c r="B87" s="167"/>
      <c r="C87" s="227"/>
      <c r="D87" s="174"/>
      <c r="E87" s="305">
        <f t="shared" ref="E87" si="65">SUM(G87,I87,K87,M87,O87,Q87,S87,U87,W87,Y87,AA87,AC87)</f>
        <v>0</v>
      </c>
      <c r="F87" s="228">
        <f t="shared" ref="F87" si="66">RANK(E87,$E$4:$E$87)</f>
        <v>83</v>
      </c>
      <c r="G87" s="307">
        <v>0</v>
      </c>
      <c r="H87" s="19"/>
      <c r="I87" s="175" t="str">
        <f t="shared" ref="I87" si="67">IF(H87="","",VLOOKUP(H87,H$91:I$114,2))</f>
        <v/>
      </c>
      <c r="J87" s="19"/>
      <c r="K87" s="175" t="str">
        <f t="shared" ref="K87" si="68">IF(J87="","",VLOOKUP(J87,J$91:K$114,2))</f>
        <v/>
      </c>
      <c r="L87" s="19"/>
      <c r="M87" s="175" t="str">
        <f t="shared" ref="M87" si="69">IF(L87="","",VLOOKUP(L87,L$91:M$114,2))</f>
        <v/>
      </c>
      <c r="N87" s="19"/>
      <c r="O87" s="175" t="str">
        <f t="shared" ref="O87" si="70">IF(N87="","",VLOOKUP(N87,N$91:O$113,2))</f>
        <v/>
      </c>
      <c r="P87" s="19"/>
      <c r="Q87" s="175" t="str">
        <f t="shared" ref="Q87" si="71">IF(P87="","",VLOOKUP(P87,P$91:Q$114,2))</f>
        <v/>
      </c>
      <c r="R87" s="19"/>
      <c r="S87" s="175" t="str">
        <f t="shared" ref="S87" si="72">IF(R87="","",VLOOKUP(R87,R$91:S$113,2))</f>
        <v/>
      </c>
      <c r="T87" s="19"/>
      <c r="U87" s="175" t="str">
        <f t="shared" ref="U87" si="73">IF(T87="","",VLOOKUP(T87,T$91:U$114,2))</f>
        <v/>
      </c>
      <c r="V87" s="19"/>
      <c r="W87" s="175" t="str">
        <f t="shared" ref="W87" si="74">IF(V87="","",VLOOKUP(V87,V$91:W$114,2))</f>
        <v/>
      </c>
      <c r="X87" s="19"/>
      <c r="Y87" s="175" t="str">
        <f t="shared" ref="Y87" si="75">IF(X87="","",VLOOKUP(X87,X$91:Y$114,2))</f>
        <v/>
      </c>
      <c r="Z87" s="19"/>
      <c r="AA87" s="175" t="str">
        <f t="shared" ref="AA87" si="76">IF(Z87="","",VLOOKUP(Z87,Z$91:AA$114,2))</f>
        <v/>
      </c>
      <c r="AB87" s="19"/>
      <c r="AC87" s="175" t="str">
        <f t="shared" ref="AC87" si="77">IF(AB87="","",VLOOKUP(AB87,AB$91:AC$114,2))</f>
        <v/>
      </c>
    </row>
    <row r="88" spans="1:29" x14ac:dyDescent="0.2">
      <c r="A88" s="229"/>
      <c r="B88" s="230"/>
      <c r="C88" s="23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X88" s="81"/>
      <c r="Z88" s="115"/>
      <c r="AB88" s="81"/>
    </row>
    <row r="89" spans="1:29" ht="13.8" thickBot="1" x14ac:dyDescent="0.25">
      <c r="A89" s="234"/>
      <c r="B89" s="230"/>
      <c r="C89" s="231"/>
      <c r="H89" s="81"/>
    </row>
    <row r="90" spans="1:29" ht="99" customHeight="1" thickBot="1" x14ac:dyDescent="0.25">
      <c r="H90" s="33" t="str">
        <f>H3</f>
        <v>令和４年度ＩＨ予選</v>
      </c>
      <c r="I90" s="33" t="s">
        <v>7</v>
      </c>
      <c r="J90" s="33" t="str">
        <f>J3</f>
        <v>令和４年度強化練習会</v>
      </c>
      <c r="K90" s="33" t="s">
        <v>7</v>
      </c>
      <c r="L90" s="33" t="str">
        <f>L3</f>
        <v>令和４年度新人大会</v>
      </c>
      <c r="M90" s="33" t="s">
        <v>7</v>
      </c>
      <c r="N90" s="33" t="str">
        <f>N3</f>
        <v>令和４年度全日本JrU18</v>
      </c>
      <c r="O90" s="33" t="s">
        <v>7</v>
      </c>
      <c r="P90" s="33" t="str">
        <f>P3</f>
        <v>令和４年度全日本JrU16</v>
      </c>
      <c r="Q90" s="33" t="s">
        <v>7</v>
      </c>
      <c r="R90" s="33" t="str">
        <f>R3</f>
        <v>令和４年度全日本JrU14</v>
      </c>
      <c r="S90" s="33" t="s">
        <v>7</v>
      </c>
      <c r="T90" s="33" t="str">
        <f>T3</f>
        <v>令和４年度岐阜県中学</v>
      </c>
      <c r="U90" s="33" t="s">
        <v>7</v>
      </c>
      <c r="V90" s="33" t="str">
        <f>V3</f>
        <v>令和４年度選抜室内Ｊ</v>
      </c>
      <c r="W90" s="33" t="s">
        <v>7</v>
      </c>
      <c r="X90" s="33" t="str">
        <f>X3</f>
        <v>令和４年度東海毎日U18</v>
      </c>
      <c r="Y90" s="33" t="s">
        <v>7</v>
      </c>
      <c r="Z90" s="150" t="str">
        <f>Z3</f>
        <v>令和４年度東海毎日U16</v>
      </c>
      <c r="AA90" s="33" t="s">
        <v>7</v>
      </c>
      <c r="AB90" s="33" t="str">
        <f>AB3</f>
        <v>令和４年度MUFGJU16</v>
      </c>
      <c r="AC90" s="33" t="s">
        <v>7</v>
      </c>
    </row>
    <row r="91" spans="1:29" ht="12" customHeight="1" x14ac:dyDescent="0.2">
      <c r="H91" s="238">
        <v>1</v>
      </c>
      <c r="I91" s="37">
        <v>33</v>
      </c>
      <c r="J91" s="238"/>
      <c r="K91" s="37">
        <v>33</v>
      </c>
      <c r="L91" s="238">
        <v>1</v>
      </c>
      <c r="M91" s="39">
        <v>33</v>
      </c>
      <c r="N91" s="238"/>
      <c r="O91" s="37">
        <v>33</v>
      </c>
      <c r="P91" s="239"/>
      <c r="Q91" s="89">
        <v>33</v>
      </c>
      <c r="R91" s="240"/>
      <c r="S91" s="37">
        <v>33</v>
      </c>
      <c r="T91" s="240"/>
      <c r="U91" s="37">
        <v>33</v>
      </c>
      <c r="V91" s="238"/>
      <c r="W91" s="37">
        <v>33</v>
      </c>
      <c r="X91" s="238"/>
      <c r="Y91" s="37">
        <v>33</v>
      </c>
      <c r="Z91" s="241"/>
      <c r="AA91" s="37">
        <v>33</v>
      </c>
      <c r="AB91" s="242"/>
      <c r="AC91" s="37">
        <v>33</v>
      </c>
    </row>
    <row r="92" spans="1:29" x14ac:dyDescent="0.2">
      <c r="H92" s="243"/>
      <c r="I92" s="244">
        <v>22</v>
      </c>
      <c r="J92" s="243">
        <v>1</v>
      </c>
      <c r="K92" s="244">
        <v>22</v>
      </c>
      <c r="L92" s="243"/>
      <c r="M92" s="203">
        <v>22</v>
      </c>
      <c r="N92" s="243">
        <v>1</v>
      </c>
      <c r="O92" s="244">
        <v>22</v>
      </c>
      <c r="P92" s="243"/>
      <c r="Q92" s="244">
        <v>22</v>
      </c>
      <c r="R92" s="245"/>
      <c r="S92" s="244">
        <v>22</v>
      </c>
      <c r="T92" s="245"/>
      <c r="U92" s="244">
        <v>22</v>
      </c>
      <c r="V92" s="243">
        <v>1</v>
      </c>
      <c r="W92" s="244">
        <v>22</v>
      </c>
      <c r="X92" s="243">
        <v>1</v>
      </c>
      <c r="Y92" s="244">
        <v>22</v>
      </c>
      <c r="Z92" s="246"/>
      <c r="AA92" s="244">
        <v>22</v>
      </c>
      <c r="AB92" s="247"/>
      <c r="AC92" s="244">
        <v>22</v>
      </c>
    </row>
    <row r="93" spans="1:29" x14ac:dyDescent="0.2">
      <c r="H93" s="243">
        <v>2</v>
      </c>
      <c r="I93" s="244">
        <v>21</v>
      </c>
      <c r="J93" s="243"/>
      <c r="K93" s="244">
        <v>21</v>
      </c>
      <c r="L93" s="243">
        <v>2</v>
      </c>
      <c r="M93" s="203">
        <v>21</v>
      </c>
      <c r="N93" s="243"/>
      <c r="O93" s="244">
        <v>21</v>
      </c>
      <c r="P93" s="243"/>
      <c r="Q93" s="244">
        <v>21</v>
      </c>
      <c r="R93" s="245"/>
      <c r="S93" s="244">
        <v>21</v>
      </c>
      <c r="T93" s="245"/>
      <c r="U93" s="244">
        <v>21</v>
      </c>
      <c r="V93" s="243"/>
      <c r="W93" s="244">
        <v>21</v>
      </c>
      <c r="X93" s="243"/>
      <c r="Y93" s="244">
        <v>21</v>
      </c>
      <c r="Z93" s="246"/>
      <c r="AA93" s="244">
        <v>21</v>
      </c>
      <c r="AB93" s="247"/>
      <c r="AC93" s="244">
        <v>21</v>
      </c>
    </row>
    <row r="94" spans="1:29" x14ac:dyDescent="0.2">
      <c r="H94" s="243">
        <v>3</v>
      </c>
      <c r="I94" s="244">
        <v>16</v>
      </c>
      <c r="J94" s="243"/>
      <c r="K94" s="244">
        <v>16</v>
      </c>
      <c r="L94" s="243">
        <v>3</v>
      </c>
      <c r="M94" s="203">
        <v>16</v>
      </c>
      <c r="N94" s="243"/>
      <c r="O94" s="244">
        <v>16</v>
      </c>
      <c r="P94" s="243"/>
      <c r="Q94" s="244">
        <v>16</v>
      </c>
      <c r="R94" s="245"/>
      <c r="S94" s="244">
        <v>16</v>
      </c>
      <c r="T94" s="245"/>
      <c r="U94" s="244">
        <v>16</v>
      </c>
      <c r="V94" s="243"/>
      <c r="W94" s="244">
        <v>16</v>
      </c>
      <c r="X94" s="243"/>
      <c r="Y94" s="244">
        <v>16</v>
      </c>
      <c r="Z94" s="246"/>
      <c r="AA94" s="244">
        <v>16</v>
      </c>
      <c r="AB94" s="247"/>
      <c r="AC94" s="244">
        <v>16</v>
      </c>
    </row>
    <row r="95" spans="1:29" x14ac:dyDescent="0.2">
      <c r="H95" s="243"/>
      <c r="I95" s="244">
        <v>14</v>
      </c>
      <c r="J95" s="243">
        <v>2</v>
      </c>
      <c r="K95" s="244">
        <v>14</v>
      </c>
      <c r="L95" s="243"/>
      <c r="M95" s="203">
        <v>14</v>
      </c>
      <c r="N95" s="243">
        <v>2</v>
      </c>
      <c r="O95" s="244">
        <v>14</v>
      </c>
      <c r="P95" s="243"/>
      <c r="Q95" s="244">
        <v>14</v>
      </c>
      <c r="R95" s="245"/>
      <c r="S95" s="244">
        <v>14</v>
      </c>
      <c r="T95" s="245"/>
      <c r="U95" s="244">
        <v>14</v>
      </c>
      <c r="V95" s="243">
        <v>2</v>
      </c>
      <c r="W95" s="244">
        <v>14</v>
      </c>
      <c r="X95" s="243">
        <v>2</v>
      </c>
      <c r="Y95" s="244">
        <v>14</v>
      </c>
      <c r="Z95" s="246"/>
      <c r="AA95" s="244">
        <v>14</v>
      </c>
      <c r="AB95" s="247"/>
      <c r="AC95" s="244">
        <v>14</v>
      </c>
    </row>
    <row r="96" spans="1:29" x14ac:dyDescent="0.2">
      <c r="H96" s="243">
        <v>4</v>
      </c>
      <c r="I96" s="244">
        <v>12</v>
      </c>
      <c r="J96" s="243"/>
      <c r="K96" s="244">
        <v>12</v>
      </c>
      <c r="L96" s="243">
        <v>4</v>
      </c>
      <c r="M96" s="203">
        <v>12</v>
      </c>
      <c r="N96" s="243"/>
      <c r="O96" s="244">
        <v>12</v>
      </c>
      <c r="P96" s="243"/>
      <c r="Q96" s="244">
        <v>12</v>
      </c>
      <c r="R96" s="245"/>
      <c r="S96" s="244">
        <v>12</v>
      </c>
      <c r="T96" s="245"/>
      <c r="U96" s="244">
        <v>12</v>
      </c>
      <c r="V96" s="243"/>
      <c r="W96" s="244">
        <v>12</v>
      </c>
      <c r="X96" s="243"/>
      <c r="Y96" s="244">
        <v>12</v>
      </c>
      <c r="Z96" s="246"/>
      <c r="AA96" s="244">
        <v>12</v>
      </c>
      <c r="AB96" s="247"/>
      <c r="AC96" s="244">
        <v>12</v>
      </c>
    </row>
    <row r="97" spans="8:29" x14ac:dyDescent="0.2">
      <c r="H97" s="243"/>
      <c r="I97" s="244">
        <v>11</v>
      </c>
      <c r="J97" s="243">
        <v>3</v>
      </c>
      <c r="K97" s="244">
        <v>11</v>
      </c>
      <c r="L97" s="243"/>
      <c r="M97" s="203">
        <v>11</v>
      </c>
      <c r="N97" s="243"/>
      <c r="O97" s="244">
        <v>11</v>
      </c>
      <c r="P97" s="243">
        <v>1</v>
      </c>
      <c r="Q97" s="244">
        <v>11</v>
      </c>
      <c r="R97" s="245"/>
      <c r="S97" s="244">
        <v>11</v>
      </c>
      <c r="T97" s="245"/>
      <c r="U97" s="244">
        <v>11</v>
      </c>
      <c r="V97" s="243"/>
      <c r="W97" s="244">
        <v>11</v>
      </c>
      <c r="X97" s="243"/>
      <c r="Y97" s="244">
        <v>11</v>
      </c>
      <c r="Z97" s="246">
        <v>1</v>
      </c>
      <c r="AA97" s="244">
        <v>11</v>
      </c>
      <c r="AB97" s="247"/>
      <c r="AC97" s="244">
        <v>11</v>
      </c>
    </row>
    <row r="98" spans="8:29" x14ac:dyDescent="0.2">
      <c r="H98" s="243">
        <v>5</v>
      </c>
      <c r="I98" s="244">
        <v>10</v>
      </c>
      <c r="J98" s="243"/>
      <c r="K98" s="244">
        <v>10</v>
      </c>
      <c r="L98" s="243">
        <v>5</v>
      </c>
      <c r="M98" s="203">
        <v>10</v>
      </c>
      <c r="N98" s="243">
        <v>3</v>
      </c>
      <c r="O98" s="244">
        <v>10</v>
      </c>
      <c r="P98" s="243"/>
      <c r="Q98" s="244">
        <v>10</v>
      </c>
      <c r="R98" s="245"/>
      <c r="S98" s="244">
        <v>10</v>
      </c>
      <c r="T98" s="240"/>
      <c r="U98" s="248">
        <v>10</v>
      </c>
      <c r="V98" s="243">
        <v>3</v>
      </c>
      <c r="W98" s="244">
        <v>10</v>
      </c>
      <c r="X98" s="243">
        <v>3</v>
      </c>
      <c r="Y98" s="244">
        <v>10</v>
      </c>
      <c r="Z98" s="246"/>
      <c r="AA98" s="244">
        <v>10</v>
      </c>
      <c r="AB98" s="247"/>
      <c r="AC98" s="244">
        <v>10</v>
      </c>
    </row>
    <row r="99" spans="8:29" x14ac:dyDescent="0.2">
      <c r="H99" s="243">
        <v>6</v>
      </c>
      <c r="I99" s="244">
        <v>9</v>
      </c>
      <c r="J99" s="243"/>
      <c r="K99" s="244">
        <v>9</v>
      </c>
      <c r="L99" s="243">
        <v>6</v>
      </c>
      <c r="M99" s="203">
        <v>9</v>
      </c>
      <c r="N99" s="243">
        <v>4</v>
      </c>
      <c r="O99" s="249">
        <v>10</v>
      </c>
      <c r="P99" s="243"/>
      <c r="Q99" s="244">
        <v>9</v>
      </c>
      <c r="R99" s="245"/>
      <c r="S99" s="249">
        <v>10</v>
      </c>
      <c r="T99" s="245"/>
      <c r="U99" s="244">
        <v>9</v>
      </c>
      <c r="V99" s="243">
        <v>4</v>
      </c>
      <c r="W99" s="244">
        <v>10</v>
      </c>
      <c r="X99" s="243">
        <v>4</v>
      </c>
      <c r="Y99" s="249">
        <v>10</v>
      </c>
      <c r="Z99" s="246"/>
      <c r="AA99" s="244">
        <v>9</v>
      </c>
      <c r="AB99" s="247"/>
      <c r="AC99" s="244">
        <v>9</v>
      </c>
    </row>
    <row r="100" spans="8:29" x14ac:dyDescent="0.2">
      <c r="H100" s="243">
        <v>7</v>
      </c>
      <c r="I100" s="244">
        <v>8</v>
      </c>
      <c r="J100" s="243">
        <v>4</v>
      </c>
      <c r="K100" s="244">
        <v>8</v>
      </c>
      <c r="L100" s="243">
        <v>7</v>
      </c>
      <c r="M100" s="203">
        <v>8</v>
      </c>
      <c r="N100" s="243"/>
      <c r="O100" s="244">
        <v>9</v>
      </c>
      <c r="P100" s="243"/>
      <c r="Q100" s="244">
        <v>8</v>
      </c>
      <c r="R100" s="245"/>
      <c r="S100" s="244">
        <v>9</v>
      </c>
      <c r="T100" s="245"/>
      <c r="U100" s="244">
        <v>8</v>
      </c>
      <c r="V100" s="243"/>
      <c r="W100" s="244">
        <v>9</v>
      </c>
      <c r="X100" s="243"/>
      <c r="Y100" s="244">
        <v>9</v>
      </c>
      <c r="Z100" s="246"/>
      <c r="AA100" s="244">
        <v>8</v>
      </c>
      <c r="AB100" s="247"/>
      <c r="AC100" s="244">
        <v>8</v>
      </c>
    </row>
    <row r="101" spans="8:29" x14ac:dyDescent="0.2">
      <c r="H101" s="243"/>
      <c r="I101" s="244">
        <v>7</v>
      </c>
      <c r="J101" s="243">
        <v>5</v>
      </c>
      <c r="K101" s="244">
        <v>7</v>
      </c>
      <c r="L101" s="243"/>
      <c r="M101" s="203">
        <v>7</v>
      </c>
      <c r="N101" s="243"/>
      <c r="O101" s="244">
        <v>8</v>
      </c>
      <c r="P101" s="243">
        <v>2</v>
      </c>
      <c r="Q101" s="244">
        <v>7</v>
      </c>
      <c r="R101" s="245"/>
      <c r="S101" s="244">
        <v>8</v>
      </c>
      <c r="T101" s="245"/>
      <c r="U101" s="244">
        <v>7</v>
      </c>
      <c r="V101" s="243">
        <v>5</v>
      </c>
      <c r="W101" s="244">
        <v>6</v>
      </c>
      <c r="X101" s="243"/>
      <c r="Y101" s="244">
        <v>8</v>
      </c>
      <c r="Z101" s="246">
        <v>2</v>
      </c>
      <c r="AA101" s="244">
        <v>7</v>
      </c>
      <c r="AB101" s="247"/>
      <c r="AC101" s="244">
        <v>7</v>
      </c>
    </row>
    <row r="102" spans="8:29" x14ac:dyDescent="0.2">
      <c r="H102" s="243">
        <v>8</v>
      </c>
      <c r="I102" s="244">
        <v>6</v>
      </c>
      <c r="J102" s="243">
        <v>6</v>
      </c>
      <c r="K102" s="244">
        <v>6</v>
      </c>
      <c r="L102" s="243">
        <v>8</v>
      </c>
      <c r="M102" s="203">
        <v>6</v>
      </c>
      <c r="N102" s="243">
        <v>5</v>
      </c>
      <c r="O102" s="244">
        <v>7</v>
      </c>
      <c r="P102" s="243">
        <v>3</v>
      </c>
      <c r="Q102" s="244">
        <v>5</v>
      </c>
      <c r="R102" s="245"/>
      <c r="S102" s="244">
        <v>7</v>
      </c>
      <c r="T102" s="245">
        <v>1</v>
      </c>
      <c r="U102" s="244">
        <v>6</v>
      </c>
      <c r="V102" s="243">
        <v>6</v>
      </c>
      <c r="W102" s="244">
        <v>6</v>
      </c>
      <c r="X102" s="243">
        <v>5</v>
      </c>
      <c r="Y102" s="244">
        <v>7</v>
      </c>
      <c r="Z102" s="246"/>
      <c r="AA102" s="244">
        <v>6</v>
      </c>
      <c r="AB102" s="247">
        <v>1</v>
      </c>
      <c r="AC102" s="244">
        <v>6</v>
      </c>
    </row>
    <row r="103" spans="8:29" x14ac:dyDescent="0.2">
      <c r="H103" s="243"/>
      <c r="I103" s="244">
        <v>5</v>
      </c>
      <c r="J103" s="243">
        <v>7</v>
      </c>
      <c r="K103" s="244">
        <v>5</v>
      </c>
      <c r="L103" s="243"/>
      <c r="M103" s="203">
        <v>5</v>
      </c>
      <c r="N103" s="243">
        <v>6</v>
      </c>
      <c r="O103" s="244">
        <v>7</v>
      </c>
      <c r="P103" s="243">
        <v>4</v>
      </c>
      <c r="Q103" s="244">
        <v>5</v>
      </c>
      <c r="R103" s="245"/>
      <c r="S103" s="244">
        <v>7</v>
      </c>
      <c r="T103" s="245"/>
      <c r="U103" s="244">
        <v>5</v>
      </c>
      <c r="V103" s="243">
        <v>7</v>
      </c>
      <c r="W103" s="244">
        <v>6</v>
      </c>
      <c r="X103" s="243">
        <v>6</v>
      </c>
      <c r="Y103" s="244">
        <v>7</v>
      </c>
      <c r="Z103" s="246">
        <v>3</v>
      </c>
      <c r="AA103" s="244">
        <v>5</v>
      </c>
      <c r="AB103" s="247"/>
      <c r="AC103" s="244">
        <v>5</v>
      </c>
    </row>
    <row r="104" spans="8:29" x14ac:dyDescent="0.2">
      <c r="H104" s="243"/>
      <c r="I104" s="244">
        <v>4</v>
      </c>
      <c r="J104" s="243">
        <v>8</v>
      </c>
      <c r="K104" s="244">
        <v>4</v>
      </c>
      <c r="L104" s="243"/>
      <c r="M104" s="203">
        <v>4</v>
      </c>
      <c r="N104" s="243"/>
      <c r="O104" s="244">
        <v>6</v>
      </c>
      <c r="P104" s="243">
        <v>5</v>
      </c>
      <c r="Q104" s="244">
        <v>4</v>
      </c>
      <c r="R104" s="245">
        <v>1</v>
      </c>
      <c r="S104" s="244">
        <v>6</v>
      </c>
      <c r="T104" s="245">
        <v>2</v>
      </c>
      <c r="U104" s="244">
        <v>4</v>
      </c>
      <c r="V104" s="243">
        <v>8</v>
      </c>
      <c r="W104" s="244">
        <v>6</v>
      </c>
      <c r="X104" s="243"/>
      <c r="Y104" s="244">
        <v>6</v>
      </c>
      <c r="Z104" s="246">
        <v>4</v>
      </c>
      <c r="AA104" s="244">
        <v>5</v>
      </c>
      <c r="AB104" s="247">
        <v>2</v>
      </c>
      <c r="AC104" s="244">
        <v>4</v>
      </c>
    </row>
    <row r="105" spans="8:29" x14ac:dyDescent="0.2">
      <c r="H105" s="243">
        <v>16</v>
      </c>
      <c r="I105" s="244">
        <v>3</v>
      </c>
      <c r="J105" s="243"/>
      <c r="K105" s="244">
        <v>3</v>
      </c>
      <c r="L105" s="243">
        <v>16</v>
      </c>
      <c r="M105" s="203">
        <v>3</v>
      </c>
      <c r="N105" s="243">
        <v>7</v>
      </c>
      <c r="O105" s="244">
        <v>5</v>
      </c>
      <c r="P105" s="243">
        <v>6</v>
      </c>
      <c r="Q105" s="244">
        <v>4</v>
      </c>
      <c r="R105" s="245"/>
      <c r="S105" s="244">
        <v>5</v>
      </c>
      <c r="T105" s="245">
        <v>3</v>
      </c>
      <c r="U105" s="244">
        <v>3</v>
      </c>
      <c r="V105" s="243"/>
      <c r="W105" s="244">
        <v>7</v>
      </c>
      <c r="X105" s="243">
        <v>7</v>
      </c>
      <c r="Y105" s="244">
        <v>5</v>
      </c>
      <c r="Z105" s="246">
        <v>5</v>
      </c>
      <c r="AA105" s="244">
        <v>4</v>
      </c>
      <c r="AB105" s="247">
        <v>3</v>
      </c>
      <c r="AC105" s="244">
        <v>3</v>
      </c>
    </row>
    <row r="106" spans="8:29" x14ac:dyDescent="0.2">
      <c r="H106" s="243"/>
      <c r="I106" s="244">
        <v>2.5</v>
      </c>
      <c r="J106" s="243">
        <v>16</v>
      </c>
      <c r="K106" s="244">
        <v>2</v>
      </c>
      <c r="L106" s="243"/>
      <c r="M106" s="203">
        <v>2.5</v>
      </c>
      <c r="N106" s="243">
        <v>8</v>
      </c>
      <c r="O106" s="244">
        <v>5</v>
      </c>
      <c r="P106" s="243">
        <v>7</v>
      </c>
      <c r="Q106" s="244">
        <v>2</v>
      </c>
      <c r="R106" s="245"/>
      <c r="S106" s="244">
        <v>5</v>
      </c>
      <c r="T106" s="245"/>
      <c r="U106" s="244">
        <v>2.5</v>
      </c>
      <c r="V106" s="243"/>
      <c r="W106" s="244">
        <v>6</v>
      </c>
      <c r="X106" s="243">
        <v>8</v>
      </c>
      <c r="Y106" s="244">
        <v>5</v>
      </c>
      <c r="Z106" s="246">
        <v>6</v>
      </c>
      <c r="AA106" s="244">
        <v>4</v>
      </c>
      <c r="AB106" s="247"/>
      <c r="AC106" s="244">
        <v>2.5</v>
      </c>
    </row>
    <row r="107" spans="8:29" x14ac:dyDescent="0.2">
      <c r="H107" s="243"/>
      <c r="I107" s="244">
        <v>2</v>
      </c>
      <c r="J107" s="243"/>
      <c r="K107" s="244">
        <v>2</v>
      </c>
      <c r="L107" s="243"/>
      <c r="M107" s="203">
        <v>2</v>
      </c>
      <c r="N107" s="243"/>
      <c r="O107" s="244">
        <v>4</v>
      </c>
      <c r="P107" s="243">
        <v>8</v>
      </c>
      <c r="Q107" s="244">
        <v>2</v>
      </c>
      <c r="R107" s="245">
        <v>2</v>
      </c>
      <c r="S107" s="244">
        <v>4</v>
      </c>
      <c r="T107" s="245">
        <v>4</v>
      </c>
      <c r="U107" s="244">
        <v>2</v>
      </c>
      <c r="V107" s="243"/>
      <c r="W107" s="244">
        <v>5</v>
      </c>
      <c r="X107" s="243"/>
      <c r="Y107" s="244">
        <v>4</v>
      </c>
      <c r="Z107" s="246">
        <v>7</v>
      </c>
      <c r="AA107" s="244">
        <v>2</v>
      </c>
      <c r="AB107" s="247">
        <v>4</v>
      </c>
      <c r="AC107" s="244">
        <v>2</v>
      </c>
    </row>
    <row r="108" spans="8:29" x14ac:dyDescent="0.2">
      <c r="H108" s="243">
        <v>32</v>
      </c>
      <c r="I108" s="244">
        <v>1.5</v>
      </c>
      <c r="J108" s="243"/>
      <c r="K108" s="244">
        <v>1.5</v>
      </c>
      <c r="L108" s="243">
        <v>32</v>
      </c>
      <c r="M108" s="203">
        <v>1.5</v>
      </c>
      <c r="N108" s="243"/>
      <c r="O108" s="244">
        <v>3</v>
      </c>
      <c r="P108" s="243">
        <v>16</v>
      </c>
      <c r="Q108" s="244">
        <v>1</v>
      </c>
      <c r="R108" s="245">
        <v>3</v>
      </c>
      <c r="S108" s="244">
        <v>3</v>
      </c>
      <c r="T108" s="245">
        <v>5</v>
      </c>
      <c r="U108" s="244">
        <v>1</v>
      </c>
      <c r="V108" s="243"/>
      <c r="W108" s="244">
        <v>4</v>
      </c>
      <c r="X108" s="243"/>
      <c r="Y108" s="244">
        <v>3</v>
      </c>
      <c r="Z108" s="246">
        <v>8</v>
      </c>
      <c r="AA108" s="244">
        <v>2</v>
      </c>
      <c r="AB108" s="247"/>
      <c r="AC108" s="244">
        <v>1.5</v>
      </c>
    </row>
    <row r="109" spans="8:29" x14ac:dyDescent="0.2">
      <c r="H109" s="243"/>
      <c r="I109" s="250">
        <v>1.25</v>
      </c>
      <c r="J109" s="243"/>
      <c r="K109" s="250">
        <v>1.25</v>
      </c>
      <c r="L109" s="243"/>
      <c r="M109" s="251">
        <v>1.25</v>
      </c>
      <c r="N109" s="252"/>
      <c r="O109" s="253">
        <v>2.5</v>
      </c>
      <c r="P109" s="243"/>
      <c r="Q109" s="244">
        <v>1</v>
      </c>
      <c r="R109" s="254">
        <v>4</v>
      </c>
      <c r="S109" s="253">
        <v>3</v>
      </c>
      <c r="T109" s="245">
        <v>6</v>
      </c>
      <c r="U109" s="244">
        <v>1</v>
      </c>
      <c r="V109" s="243"/>
      <c r="W109" s="244">
        <v>3</v>
      </c>
      <c r="X109" s="252"/>
      <c r="Y109" s="253">
        <v>2.5</v>
      </c>
      <c r="Z109" s="246">
        <v>16</v>
      </c>
      <c r="AA109" s="244">
        <v>1</v>
      </c>
      <c r="AB109" s="247"/>
      <c r="AC109" s="250">
        <v>1.25</v>
      </c>
    </row>
    <row r="110" spans="8:29" ht="13.8" thickBot="1" x14ac:dyDescent="0.25">
      <c r="H110" s="255"/>
      <c r="I110" s="256">
        <v>1</v>
      </c>
      <c r="J110" s="255">
        <v>32</v>
      </c>
      <c r="K110" s="256">
        <v>1</v>
      </c>
      <c r="L110" s="255"/>
      <c r="M110" s="211">
        <v>1</v>
      </c>
      <c r="N110" s="243">
        <v>16</v>
      </c>
      <c r="O110" s="244">
        <v>2</v>
      </c>
      <c r="P110" s="255"/>
      <c r="Q110" s="256">
        <v>1</v>
      </c>
      <c r="R110" s="245">
        <v>5</v>
      </c>
      <c r="S110" s="244">
        <v>2</v>
      </c>
      <c r="T110" s="245">
        <v>7</v>
      </c>
      <c r="U110" s="244">
        <v>1</v>
      </c>
      <c r="V110" s="243"/>
      <c r="W110" s="244">
        <v>2.5</v>
      </c>
      <c r="X110" s="243">
        <v>16</v>
      </c>
      <c r="Y110" s="244">
        <v>2</v>
      </c>
      <c r="Z110" s="246"/>
      <c r="AA110" s="244">
        <v>1</v>
      </c>
      <c r="AB110" s="257"/>
      <c r="AC110" s="256">
        <v>1</v>
      </c>
    </row>
    <row r="111" spans="8:29" ht="13.8" thickBot="1" x14ac:dyDescent="0.25">
      <c r="N111" s="243"/>
      <c r="O111" s="244">
        <v>1.5</v>
      </c>
      <c r="R111" s="245">
        <v>6</v>
      </c>
      <c r="S111" s="244">
        <v>2</v>
      </c>
      <c r="T111" s="258">
        <v>8</v>
      </c>
      <c r="U111" s="259">
        <v>1</v>
      </c>
      <c r="V111" s="243">
        <v>16</v>
      </c>
      <c r="W111" s="244">
        <v>2</v>
      </c>
      <c r="X111" s="243"/>
      <c r="Y111" s="244">
        <v>1.5</v>
      </c>
      <c r="Z111" s="260"/>
      <c r="AA111" s="259">
        <v>1</v>
      </c>
    </row>
    <row r="112" spans="8:29" x14ac:dyDescent="0.2">
      <c r="N112" s="243"/>
      <c r="O112" s="250">
        <v>1.25</v>
      </c>
      <c r="R112" s="245">
        <v>7</v>
      </c>
      <c r="S112" s="250">
        <v>1</v>
      </c>
      <c r="T112" s="212"/>
      <c r="U112" s="212"/>
      <c r="V112" s="243"/>
      <c r="W112" s="244">
        <v>1.5</v>
      </c>
      <c r="X112" s="243"/>
      <c r="Y112" s="250">
        <v>1.25</v>
      </c>
    </row>
    <row r="113" spans="14:27" ht="13.8" thickBot="1" x14ac:dyDescent="0.25">
      <c r="N113" s="255">
        <v>32</v>
      </c>
      <c r="O113" s="256">
        <v>1</v>
      </c>
      <c r="R113" s="261">
        <v>8</v>
      </c>
      <c r="S113" s="256">
        <v>1</v>
      </c>
      <c r="T113" s="212"/>
      <c r="U113" s="212"/>
      <c r="V113" s="243"/>
      <c r="W113" s="250">
        <v>1.25</v>
      </c>
      <c r="X113" s="255">
        <v>32</v>
      </c>
      <c r="Y113" s="256">
        <v>1</v>
      </c>
    </row>
    <row r="114" spans="14:27" ht="13.8" thickBot="1" x14ac:dyDescent="0.25">
      <c r="V114" s="255"/>
      <c r="W114" s="256">
        <v>1</v>
      </c>
      <c r="X114" s="262"/>
      <c r="Y114" s="262"/>
      <c r="Z114" s="263"/>
      <c r="AA114" s="262"/>
    </row>
  </sheetData>
  <autoFilter ref="A3:AC87" xr:uid="{00000000-0009-0000-0000-000001000000}">
    <sortState xmlns:xlrd2="http://schemas.microsoft.com/office/spreadsheetml/2017/richdata2" ref="A4:AC39">
      <sortCondition descending="1" ref="E3:E39"/>
    </sortState>
  </autoFilter>
  <sortState xmlns:xlrd2="http://schemas.microsoft.com/office/spreadsheetml/2017/richdata2" ref="B4:AC79">
    <sortCondition descending="1" ref="E4:E79"/>
    <sortCondition descending="1" ref="C4:C79"/>
    <sortCondition ref="D4:D79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rowBreaks count="1" manualBreakCount="1">
    <brk id="92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Y134"/>
  <sheetViews>
    <sheetView view="pageBreakPreview" zoomScale="70" zoomScaleNormal="80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E4" sqref="E4"/>
    </sheetView>
  </sheetViews>
  <sheetFormatPr defaultColWidth="9" defaultRowHeight="13.2" x14ac:dyDescent="0.2"/>
  <cols>
    <col min="1" max="1" width="6.109375" style="176" customWidth="1"/>
    <col min="2" max="2" width="12.6640625" style="176" customWidth="1"/>
    <col min="3" max="3" width="4.88671875" style="176" customWidth="1"/>
    <col min="4" max="4" width="10.88671875" style="176" customWidth="1"/>
    <col min="5" max="5" width="9.33203125" style="176" customWidth="1"/>
    <col min="6" max="6" width="7.6640625" style="176" customWidth="1"/>
    <col min="7" max="7" width="9.33203125" style="213" customWidth="1"/>
    <col min="8" max="12" width="5.6640625" style="176" customWidth="1"/>
    <col min="13" max="13" width="5.6640625" style="214" customWidth="1"/>
    <col min="14" max="25" width="5.6640625" style="176" customWidth="1"/>
    <col min="26" max="16384" width="9" style="176"/>
  </cols>
  <sheetData>
    <row r="1" spans="1:25" ht="28.35" customHeight="1" x14ac:dyDescent="0.2">
      <c r="A1" s="315" t="s">
        <v>496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</row>
    <row r="2" spans="1:25" ht="18.899999999999999" customHeight="1" thickBot="1" x14ac:dyDescent="0.25">
      <c r="A2" s="77"/>
      <c r="B2" s="76"/>
      <c r="C2" s="75"/>
      <c r="D2" s="76"/>
      <c r="E2" s="76"/>
      <c r="F2" s="76"/>
      <c r="G2" s="177"/>
      <c r="H2" s="316"/>
      <c r="I2" s="316"/>
      <c r="J2" s="316"/>
      <c r="K2" s="316"/>
      <c r="L2" s="316"/>
      <c r="M2" s="316"/>
      <c r="N2" s="316"/>
      <c r="O2" s="316"/>
      <c r="P2" s="317"/>
      <c r="Q2" s="316"/>
      <c r="R2" s="316"/>
      <c r="S2" s="316"/>
      <c r="T2" s="316"/>
      <c r="U2" s="316"/>
      <c r="V2" s="316"/>
      <c r="W2" s="316"/>
      <c r="X2" s="316"/>
      <c r="Y2" s="316"/>
    </row>
    <row r="3" spans="1:25" ht="177.75" customHeight="1" thickBot="1" x14ac:dyDescent="0.25">
      <c r="A3" s="160" t="s">
        <v>0</v>
      </c>
      <c r="B3" s="161" t="s">
        <v>1</v>
      </c>
      <c r="C3" s="161" t="s">
        <v>2</v>
      </c>
      <c r="D3" s="87" t="s">
        <v>3</v>
      </c>
      <c r="E3" s="178" t="s">
        <v>305</v>
      </c>
      <c r="F3" s="179" t="s">
        <v>306</v>
      </c>
      <c r="G3" s="268" t="s">
        <v>307</v>
      </c>
      <c r="H3" s="180" t="s">
        <v>308</v>
      </c>
      <c r="I3" s="85" t="s">
        <v>7</v>
      </c>
      <c r="J3" s="181" t="s">
        <v>309</v>
      </c>
      <c r="K3" s="85" t="s">
        <v>42</v>
      </c>
      <c r="L3" s="181" t="s">
        <v>310</v>
      </c>
      <c r="M3" s="86" t="s">
        <v>7</v>
      </c>
      <c r="N3" s="181" t="s">
        <v>311</v>
      </c>
      <c r="O3" s="87" t="s">
        <v>7</v>
      </c>
      <c r="P3" s="181" t="s">
        <v>312</v>
      </c>
      <c r="Q3" s="85" t="s">
        <v>7</v>
      </c>
      <c r="R3" s="181" t="s">
        <v>313</v>
      </c>
      <c r="S3" s="88" t="s">
        <v>7</v>
      </c>
      <c r="T3" s="182" t="s">
        <v>314</v>
      </c>
      <c r="U3" s="13" t="s">
        <v>7</v>
      </c>
      <c r="V3" s="181" t="s">
        <v>315</v>
      </c>
      <c r="W3" s="13" t="s">
        <v>7</v>
      </c>
      <c r="X3" s="181" t="s">
        <v>316</v>
      </c>
      <c r="Y3" s="13" t="s">
        <v>7</v>
      </c>
    </row>
    <row r="4" spans="1:25" ht="15.9" customHeight="1" x14ac:dyDescent="0.2">
      <c r="A4" s="276">
        <v>1</v>
      </c>
      <c r="B4" s="277" t="s">
        <v>57</v>
      </c>
      <c r="C4" s="293">
        <v>3</v>
      </c>
      <c r="D4" s="278" t="s">
        <v>39</v>
      </c>
      <c r="E4" s="299">
        <f>SUM(G4,I4,K4,M4,O4,Q4,W4,Y4,S4,U4,)</f>
        <v>104.75</v>
      </c>
      <c r="F4" s="279">
        <f>RANK(E4,$E$4:$E$116,0)</f>
        <v>1</v>
      </c>
      <c r="G4" s="302">
        <v>77.25</v>
      </c>
      <c r="H4" s="280">
        <v>1</v>
      </c>
      <c r="I4" s="288">
        <f>IF(H4="","",VLOOKUP(H4,H$119:I$133,2))</f>
        <v>16.5</v>
      </c>
      <c r="J4" s="280"/>
      <c r="K4" s="288" t="str">
        <f>IF(J4="","",VLOOKUP(J4,J$119:K$133,2))</f>
        <v/>
      </c>
      <c r="L4" s="280"/>
      <c r="M4" s="288" t="str">
        <f>IF(L4="","",VLOOKUP(L4,L$119:M$133,2))</f>
        <v/>
      </c>
      <c r="N4" s="280">
        <v>1</v>
      </c>
      <c r="O4" s="288">
        <f>IF(N4="","",VLOOKUP(N4,N$119:O$133,2))</f>
        <v>11</v>
      </c>
      <c r="P4" s="280"/>
      <c r="Q4" s="288" t="str">
        <f>IF(P4="","",VLOOKUP(P4,P$119:Q$133,2))</f>
        <v/>
      </c>
      <c r="R4" s="280"/>
      <c r="S4" s="288" t="str">
        <f>IF(R4="","",VLOOKUP(R4,R$119:S$133,2))</f>
        <v/>
      </c>
      <c r="T4" s="280"/>
      <c r="U4" s="288" t="str">
        <f>IF(T4="","",VLOOKUP(T4,T$119:U$133,2))</f>
        <v/>
      </c>
      <c r="V4" s="280"/>
      <c r="W4" s="288" t="str">
        <f>IF(V4="","",VLOOKUP(V4,V$119:W$133,2))</f>
        <v/>
      </c>
      <c r="X4" s="280"/>
      <c r="Y4" s="288" t="str">
        <f>IF(X4="","",VLOOKUP(X4,X$119:Y$133,2))</f>
        <v/>
      </c>
    </row>
    <row r="5" spans="1:25" ht="15.9" customHeight="1" x14ac:dyDescent="0.2">
      <c r="A5" s="281">
        <v>2</v>
      </c>
      <c r="B5" s="183" t="s">
        <v>56</v>
      </c>
      <c r="C5" s="184">
        <v>3</v>
      </c>
      <c r="D5" s="185" t="s">
        <v>39</v>
      </c>
      <c r="E5" s="300">
        <f>SUM(G5,I5,K5,M5,O5,Q5,W5,Y5,S5,U5,)</f>
        <v>91.75</v>
      </c>
      <c r="F5" s="186">
        <f>RANK(E5,$E$4:$E$116,0)</f>
        <v>2</v>
      </c>
      <c r="G5" s="303">
        <v>64.25</v>
      </c>
      <c r="H5" s="78">
        <v>1</v>
      </c>
      <c r="I5" s="289">
        <f>IF(H5="","",VLOOKUP(H5,H$119:I$133,2))</f>
        <v>16.5</v>
      </c>
      <c r="J5" s="78"/>
      <c r="K5" s="289" t="str">
        <f>IF(J5="","",VLOOKUP(J5,J$119:K$133,2))</f>
        <v/>
      </c>
      <c r="L5" s="78"/>
      <c r="M5" s="289" t="str">
        <f>IF(L5="","",VLOOKUP(L5,L$119:M$133,2))</f>
        <v/>
      </c>
      <c r="N5" s="78">
        <v>1</v>
      </c>
      <c r="O5" s="289">
        <f>IF(N5="","",VLOOKUP(N5,N$119:O$133,2))</f>
        <v>11</v>
      </c>
      <c r="P5" s="78"/>
      <c r="Q5" s="289" t="str">
        <f>IF(P5="","",VLOOKUP(P5,P$119:Q$133,2))</f>
        <v/>
      </c>
      <c r="R5" s="78"/>
      <c r="S5" s="289" t="str">
        <f>IF(R5="","",VLOOKUP(R5,R$119:S$133,2))</f>
        <v/>
      </c>
      <c r="T5" s="78"/>
      <c r="U5" s="289" t="str">
        <f>IF(T5="","",VLOOKUP(T5,T$119:U$133,2))</f>
        <v/>
      </c>
      <c r="V5" s="78"/>
      <c r="W5" s="289" t="str">
        <f>IF(V5="","",VLOOKUP(V5,V$119:W$133,2))</f>
        <v/>
      </c>
      <c r="X5" s="78"/>
      <c r="Y5" s="289" t="str">
        <f>IF(X5="","",VLOOKUP(X5,X$119:Y$133,2))</f>
        <v/>
      </c>
    </row>
    <row r="6" spans="1:25" ht="15.9" customHeight="1" x14ac:dyDescent="0.2">
      <c r="A6" s="281">
        <v>3</v>
      </c>
      <c r="B6" s="183" t="s">
        <v>101</v>
      </c>
      <c r="C6" s="79">
        <v>2</v>
      </c>
      <c r="D6" s="185" t="s">
        <v>39</v>
      </c>
      <c r="E6" s="300">
        <f>SUM(G6,I6,K6,M6,O6,Q6,W6,Y6,S6,U6,)</f>
        <v>57</v>
      </c>
      <c r="F6" s="186">
        <f>RANK(E6,$E$4:$E$116,0)</f>
        <v>3</v>
      </c>
      <c r="G6" s="303">
        <v>27</v>
      </c>
      <c r="H6" s="78">
        <v>3</v>
      </c>
      <c r="I6" s="289">
        <f>IF(H6="","",VLOOKUP(H6,H$119:I$133,2))</f>
        <v>8</v>
      </c>
      <c r="J6" s="78">
        <v>1</v>
      </c>
      <c r="K6" s="289">
        <f>IF(J6="","",VLOOKUP(J6,J$119:K$133,2))</f>
        <v>16.5</v>
      </c>
      <c r="L6" s="78"/>
      <c r="M6" s="289" t="str">
        <f>IF(L6="","",VLOOKUP(L6,L$119:M$133,2))</f>
        <v/>
      </c>
      <c r="N6" s="78">
        <v>3</v>
      </c>
      <c r="O6" s="289">
        <f>IF(N6="","",VLOOKUP(N6,N$119:O$133,2))</f>
        <v>5.5</v>
      </c>
      <c r="P6" s="78"/>
      <c r="Q6" s="289" t="str">
        <f>IF(P6="","",VLOOKUP(P6,P$119:Q$133,2))</f>
        <v/>
      </c>
      <c r="R6" s="78"/>
      <c r="S6" s="289" t="str">
        <f>IF(R6="","",VLOOKUP(R6,R$119:S$133,2))</f>
        <v/>
      </c>
      <c r="T6" s="78"/>
      <c r="U6" s="289" t="str">
        <f>IF(T6="","",VLOOKUP(T6,T$119:U$133,2))</f>
        <v/>
      </c>
      <c r="V6" s="78"/>
      <c r="W6" s="289" t="str">
        <f>IF(V6="","",VLOOKUP(V6,V$119:W$133,2))</f>
        <v/>
      </c>
      <c r="X6" s="78"/>
      <c r="Y6" s="289" t="str">
        <f>IF(X6="","",VLOOKUP(X6,X$119:Y$133,2))</f>
        <v/>
      </c>
    </row>
    <row r="7" spans="1:25" ht="15.9" customHeight="1" x14ac:dyDescent="0.2">
      <c r="A7" s="281">
        <v>4</v>
      </c>
      <c r="B7" s="183" t="s">
        <v>95</v>
      </c>
      <c r="C7" s="79">
        <v>2</v>
      </c>
      <c r="D7" s="185" t="s">
        <v>83</v>
      </c>
      <c r="E7" s="300">
        <f>SUM(G7,I7,K7,M7,O7,Q7,W7,Y7,S7,U7,)</f>
        <v>51</v>
      </c>
      <c r="F7" s="186">
        <f>RANK(E7,$E$4:$E$116,0)</f>
        <v>4</v>
      </c>
      <c r="G7" s="303">
        <v>23</v>
      </c>
      <c r="H7" s="78">
        <v>2</v>
      </c>
      <c r="I7" s="289">
        <f>IF(H7="","",VLOOKUP(H7,H$119:I$133,2))</f>
        <v>10.5</v>
      </c>
      <c r="J7" s="78">
        <v>2</v>
      </c>
      <c r="K7" s="289">
        <f>IF(J7="","",VLOOKUP(J7,J$119:K$133,2))</f>
        <v>10.5</v>
      </c>
      <c r="L7" s="78"/>
      <c r="M7" s="289" t="str">
        <f>IF(L7="","",VLOOKUP(L7,L$119:M$133,2))</f>
        <v/>
      </c>
      <c r="N7" s="78">
        <v>2</v>
      </c>
      <c r="O7" s="289">
        <f>IF(N7="","",VLOOKUP(N7,N$119:O$133,2))</f>
        <v>7</v>
      </c>
      <c r="P7" s="78"/>
      <c r="Q7" s="289" t="str">
        <f>IF(P7="","",VLOOKUP(P7,P$119:Q$133,2))</f>
        <v/>
      </c>
      <c r="R7" s="78"/>
      <c r="S7" s="289" t="str">
        <f>IF(R7="","",VLOOKUP(R7,R$119:S$133,2))</f>
        <v/>
      </c>
      <c r="T7" s="78"/>
      <c r="U7" s="289" t="str">
        <f>IF(T7="","",VLOOKUP(T7,T$119:U$133,2))</f>
        <v/>
      </c>
      <c r="V7" s="78"/>
      <c r="W7" s="289" t="str">
        <f>IF(V7="","",VLOOKUP(V7,V$119:W$133,2))</f>
        <v/>
      </c>
      <c r="X7" s="78"/>
      <c r="Y7" s="289" t="str">
        <f>IF(X7="","",VLOOKUP(X7,X$119:Y$133,2))</f>
        <v/>
      </c>
    </row>
    <row r="8" spans="1:25" ht="15.9" customHeight="1" x14ac:dyDescent="0.2">
      <c r="A8" s="281">
        <v>5</v>
      </c>
      <c r="B8" s="183" t="s">
        <v>97</v>
      </c>
      <c r="C8" s="79">
        <v>2</v>
      </c>
      <c r="D8" s="185" t="s">
        <v>39</v>
      </c>
      <c r="E8" s="300">
        <f>SUM(G8,I8,K8,M8,O8,Q8,W8,Y8,S8,U8,)</f>
        <v>50.5</v>
      </c>
      <c r="F8" s="186">
        <f>RANK(E8,$E$4:$E$116,0)</f>
        <v>5</v>
      </c>
      <c r="G8" s="303">
        <v>24</v>
      </c>
      <c r="H8" s="78">
        <v>8</v>
      </c>
      <c r="I8" s="289">
        <f>IF(H8="","",VLOOKUP(H8,H$119:I$133,2))</f>
        <v>4</v>
      </c>
      <c r="J8" s="78">
        <v>1</v>
      </c>
      <c r="K8" s="289">
        <f>IF(J8="","",VLOOKUP(J8,J$119:K$133,2))</f>
        <v>16.5</v>
      </c>
      <c r="L8" s="78"/>
      <c r="M8" s="289" t="str">
        <f>IF(L8="","",VLOOKUP(L8,L$119:M$133,2))</f>
        <v/>
      </c>
      <c r="N8" s="78"/>
      <c r="O8" s="289" t="str">
        <f>IF(N8="","",VLOOKUP(N8,N$119:O$133,2))</f>
        <v/>
      </c>
      <c r="P8" s="78">
        <v>1</v>
      </c>
      <c r="Q8" s="289">
        <f>IF(P8="","",VLOOKUP(P8,P$119:Q$133,2))</f>
        <v>6</v>
      </c>
      <c r="R8" s="78"/>
      <c r="S8" s="289" t="str">
        <f>IF(R8="","",VLOOKUP(R8,R$119:S$133,2))</f>
        <v/>
      </c>
      <c r="T8" s="78"/>
      <c r="U8" s="289" t="str">
        <f>IF(T8="","",VLOOKUP(T8,T$119:U$133,2))</f>
        <v/>
      </c>
      <c r="V8" s="78"/>
      <c r="W8" s="289" t="str">
        <f>IF(V8="","",VLOOKUP(V8,V$119:W$133,2))</f>
        <v/>
      </c>
      <c r="X8" s="78"/>
      <c r="Y8" s="289" t="str">
        <f>IF(X8="","",VLOOKUP(X8,X$119:Y$133,2))</f>
        <v/>
      </c>
    </row>
    <row r="9" spans="1:25" ht="15.9" customHeight="1" x14ac:dyDescent="0.2">
      <c r="A9" s="281">
        <v>6</v>
      </c>
      <c r="B9" s="183" t="s">
        <v>58</v>
      </c>
      <c r="C9" s="79">
        <v>3</v>
      </c>
      <c r="D9" s="185" t="s">
        <v>39</v>
      </c>
      <c r="E9" s="300">
        <f>SUM(G9,I9,K9,M9,O9,Q9,W9,Y9,S9,U9,)</f>
        <v>47</v>
      </c>
      <c r="F9" s="186">
        <f>RANK(E9,$E$4:$E$116,0)</f>
        <v>6</v>
      </c>
      <c r="G9" s="303">
        <v>33.5</v>
      </c>
      <c r="H9" s="78">
        <v>3</v>
      </c>
      <c r="I9" s="289">
        <f>IF(H9="","",VLOOKUP(H9,H$119:I$133,2))</f>
        <v>8</v>
      </c>
      <c r="J9" s="78"/>
      <c r="K9" s="289" t="str">
        <f>IF(J9="","",VLOOKUP(J9,J$119:K$133,2))</f>
        <v/>
      </c>
      <c r="L9" s="78"/>
      <c r="M9" s="289" t="str">
        <f>IF(L9="","",VLOOKUP(L9,L$119:M$133,2))</f>
        <v/>
      </c>
      <c r="N9" s="78">
        <v>3</v>
      </c>
      <c r="O9" s="289">
        <f>IF(N9="","",VLOOKUP(N9,N$119:O$133,2))</f>
        <v>5.5</v>
      </c>
      <c r="P9" s="78"/>
      <c r="Q9" s="289" t="str">
        <f>IF(P9="","",VLOOKUP(P9,P$119:Q$133,2))</f>
        <v/>
      </c>
      <c r="R9" s="78"/>
      <c r="S9" s="289" t="str">
        <f>IF(R9="","",VLOOKUP(R9,R$119:S$133,2))</f>
        <v/>
      </c>
      <c r="T9" s="78"/>
      <c r="U9" s="289" t="str">
        <f>IF(T9="","",VLOOKUP(T9,T$119:U$133,2))</f>
        <v/>
      </c>
      <c r="V9" s="78"/>
      <c r="W9" s="289" t="str">
        <f>IF(V9="","",VLOOKUP(V9,V$119:W$133,2))</f>
        <v/>
      </c>
      <c r="X9" s="78"/>
      <c r="Y9" s="289" t="str">
        <f>IF(X9="","",VLOOKUP(X9,X$119:Y$133,2))</f>
        <v/>
      </c>
    </row>
    <row r="10" spans="1:25" ht="15.9" customHeight="1" x14ac:dyDescent="0.2">
      <c r="A10" s="281">
        <v>7</v>
      </c>
      <c r="B10" s="183" t="s">
        <v>99</v>
      </c>
      <c r="C10" s="79">
        <v>3</v>
      </c>
      <c r="D10" s="185" t="s">
        <v>20</v>
      </c>
      <c r="E10" s="300">
        <f>SUM(G10,I10,K10,M10,O10,Q10,W10,Y10,S10,U10,)</f>
        <v>42.5</v>
      </c>
      <c r="F10" s="186">
        <f>RANK(E10,$E$4:$E$116,0)</f>
        <v>7</v>
      </c>
      <c r="G10" s="303">
        <v>25</v>
      </c>
      <c r="H10" s="78">
        <v>2</v>
      </c>
      <c r="I10" s="289">
        <f>IF(H10="","",VLOOKUP(H10,H$119:I$133,2))</f>
        <v>10.5</v>
      </c>
      <c r="J10" s="78"/>
      <c r="K10" s="289" t="str">
        <f>IF(J10="","",VLOOKUP(J10,J$119:K$133,2))</f>
        <v/>
      </c>
      <c r="L10" s="78"/>
      <c r="M10" s="289" t="str">
        <f>IF(L10="","",VLOOKUP(L10,L$119:M$133,2))</f>
        <v/>
      </c>
      <c r="N10" s="78">
        <v>2</v>
      </c>
      <c r="O10" s="289">
        <f>IF(N10="","",VLOOKUP(N10,N$119:O$133,2))</f>
        <v>7</v>
      </c>
      <c r="P10" s="78"/>
      <c r="Q10" s="289" t="str">
        <f>IF(P10="","",VLOOKUP(P10,P$119:Q$133,2))</f>
        <v/>
      </c>
      <c r="R10" s="78"/>
      <c r="S10" s="289" t="str">
        <f>IF(R10="","",VLOOKUP(R10,R$119:S$133,2))</f>
        <v/>
      </c>
      <c r="T10" s="78"/>
      <c r="U10" s="289" t="str">
        <f>IF(T10="","",VLOOKUP(T10,T$119:U$133,2))</f>
        <v/>
      </c>
      <c r="V10" s="78"/>
      <c r="W10" s="289" t="str">
        <f>IF(V10="","",VLOOKUP(V10,V$119:W$133,2))</f>
        <v/>
      </c>
      <c r="X10" s="78"/>
      <c r="Y10" s="289" t="str">
        <f>IF(X10="","",VLOOKUP(X10,X$119:Y$133,2))</f>
        <v/>
      </c>
    </row>
    <row r="11" spans="1:25" ht="15.9" customHeight="1" x14ac:dyDescent="0.2">
      <c r="A11" s="281">
        <v>8</v>
      </c>
      <c r="B11" s="183" t="s">
        <v>19</v>
      </c>
      <c r="C11" s="184">
        <v>3</v>
      </c>
      <c r="D11" s="185" t="s">
        <v>20</v>
      </c>
      <c r="E11" s="300">
        <f>SUM(G11,I11,K11,M11,O11,Q11,W11,Y11,S11,U11,)</f>
        <v>30</v>
      </c>
      <c r="F11" s="186">
        <f>RANK(E11,$E$4:$E$116,0)</f>
        <v>8</v>
      </c>
      <c r="G11" s="303">
        <v>22</v>
      </c>
      <c r="H11" s="78">
        <v>8</v>
      </c>
      <c r="I11" s="289">
        <f>IF(H11="","",VLOOKUP(H11,H$119:I$133,2))</f>
        <v>4</v>
      </c>
      <c r="J11" s="78"/>
      <c r="K11" s="289" t="str">
        <f>IF(J11="","",VLOOKUP(J11,J$119:K$133,2))</f>
        <v/>
      </c>
      <c r="L11" s="78"/>
      <c r="M11" s="289" t="str">
        <f>IF(L11="","",VLOOKUP(L11,L$119:M$133,2))</f>
        <v/>
      </c>
      <c r="N11" s="78">
        <v>4</v>
      </c>
      <c r="O11" s="289">
        <f>IF(N11="","",VLOOKUP(N11,N$119:O$133,2))</f>
        <v>4</v>
      </c>
      <c r="P11" s="78"/>
      <c r="Q11" s="289" t="str">
        <f>IF(P11="","",VLOOKUP(P11,P$119:Q$133,2))</f>
        <v/>
      </c>
      <c r="R11" s="78"/>
      <c r="S11" s="289" t="str">
        <f>IF(R11="","",VLOOKUP(R11,R$119:S$133,2))</f>
        <v/>
      </c>
      <c r="T11" s="78"/>
      <c r="U11" s="289" t="str">
        <f>IF(T11="","",VLOOKUP(T11,T$119:U$133,2))</f>
        <v/>
      </c>
      <c r="V11" s="78"/>
      <c r="W11" s="289" t="str">
        <f>IF(V11="","",VLOOKUP(V11,V$119:W$133,2))</f>
        <v/>
      </c>
      <c r="X11" s="78"/>
      <c r="Y11" s="289" t="str">
        <f>IF(X11="","",VLOOKUP(X11,X$119:Y$133,2))</f>
        <v/>
      </c>
    </row>
    <row r="12" spans="1:25" ht="15.9" customHeight="1" x14ac:dyDescent="0.2">
      <c r="A12" s="281">
        <v>9</v>
      </c>
      <c r="B12" s="183" t="s">
        <v>12</v>
      </c>
      <c r="C12" s="184">
        <v>3</v>
      </c>
      <c r="D12" s="185" t="s">
        <v>20</v>
      </c>
      <c r="E12" s="300">
        <f>SUM(G12,I12,K12,M12,O12,Q12,W12,Y12,S12,U12,)</f>
        <v>28.5</v>
      </c>
      <c r="F12" s="186">
        <f>RANK(E12,$E$4:$E$116,0)</f>
        <v>9</v>
      </c>
      <c r="G12" s="303">
        <v>19.5</v>
      </c>
      <c r="H12" s="78">
        <v>4</v>
      </c>
      <c r="I12" s="289">
        <f>IF(H12="","",VLOOKUP(H12,H$119:I$133,2))</f>
        <v>6</v>
      </c>
      <c r="J12" s="78"/>
      <c r="K12" s="289" t="str">
        <f>IF(J12="","",VLOOKUP(J12,J$119:K$133,2))</f>
        <v/>
      </c>
      <c r="L12" s="78"/>
      <c r="M12" s="289" t="str">
        <f>IF(L12="","",VLOOKUP(L12,L$119:M$133,2))</f>
        <v/>
      </c>
      <c r="N12" s="78">
        <v>8</v>
      </c>
      <c r="O12" s="289">
        <f>IF(N12="","",VLOOKUP(N12,N$119:O$133,2))</f>
        <v>3</v>
      </c>
      <c r="P12" s="78"/>
      <c r="Q12" s="289" t="str">
        <f>IF(P12="","",VLOOKUP(P12,P$119:Q$133,2))</f>
        <v/>
      </c>
      <c r="R12" s="78"/>
      <c r="S12" s="289" t="str">
        <f>IF(R12="","",VLOOKUP(R12,R$119:S$133,2))</f>
        <v/>
      </c>
      <c r="T12" s="78"/>
      <c r="U12" s="289" t="str">
        <f>IF(T12="","",VLOOKUP(T12,T$119:U$133,2))</f>
        <v/>
      </c>
      <c r="V12" s="78"/>
      <c r="W12" s="289" t="str">
        <f>IF(V12="","",VLOOKUP(V12,V$119:W$133,2))</f>
        <v/>
      </c>
      <c r="X12" s="78"/>
      <c r="Y12" s="289" t="str">
        <f>IF(X12="","",VLOOKUP(X12,X$119:Y$133,2))</f>
        <v/>
      </c>
    </row>
    <row r="13" spans="1:25" ht="15.9" customHeight="1" x14ac:dyDescent="0.2">
      <c r="A13" s="281">
        <v>10</v>
      </c>
      <c r="B13" s="183" t="s">
        <v>11</v>
      </c>
      <c r="C13" s="184">
        <v>3</v>
      </c>
      <c r="D13" s="294" t="s">
        <v>20</v>
      </c>
      <c r="E13" s="300">
        <f>SUM(G13,I13,K13,M13,O13,Q13,W13,Y13,S13,U13,)</f>
        <v>27.5</v>
      </c>
      <c r="F13" s="186">
        <f>RANK(E13,$E$4:$E$116,0)</f>
        <v>10</v>
      </c>
      <c r="G13" s="303">
        <v>18.5</v>
      </c>
      <c r="H13" s="78">
        <v>4</v>
      </c>
      <c r="I13" s="289">
        <f>IF(H13="","",VLOOKUP(H13,H$119:I$133,2))</f>
        <v>6</v>
      </c>
      <c r="J13" s="78"/>
      <c r="K13" s="289" t="str">
        <f>IF(J13="","",VLOOKUP(J13,J$119:K$133,2))</f>
        <v/>
      </c>
      <c r="L13" s="78"/>
      <c r="M13" s="289" t="str">
        <f>IF(L13="","",VLOOKUP(L13,L$119:M$133,2))</f>
        <v/>
      </c>
      <c r="N13" s="78">
        <v>8</v>
      </c>
      <c r="O13" s="289">
        <f>IF(N13="","",VLOOKUP(N13,N$119:O$133,2))</f>
        <v>3</v>
      </c>
      <c r="P13" s="78"/>
      <c r="Q13" s="289" t="str">
        <f>IF(P13="","",VLOOKUP(P13,P$119:Q$133,2))</f>
        <v/>
      </c>
      <c r="R13" s="78"/>
      <c r="S13" s="289" t="str">
        <f>IF(R13="","",VLOOKUP(R13,R$119:S$133,2))</f>
        <v/>
      </c>
      <c r="T13" s="78"/>
      <c r="U13" s="289" t="str">
        <f>IF(T13="","",VLOOKUP(T13,T$119:U$133,2))</f>
        <v/>
      </c>
      <c r="V13" s="78"/>
      <c r="W13" s="289" t="str">
        <f>IF(V13="","",VLOOKUP(V13,V$119:W$133,2))</f>
        <v/>
      </c>
      <c r="X13" s="78"/>
      <c r="Y13" s="289" t="str">
        <f>IF(X13="","",VLOOKUP(X13,X$119:Y$133,2))</f>
        <v/>
      </c>
    </row>
    <row r="14" spans="1:25" ht="15.9" customHeight="1" x14ac:dyDescent="0.2">
      <c r="A14" s="281">
        <v>11</v>
      </c>
      <c r="B14" s="183" t="s">
        <v>325</v>
      </c>
      <c r="C14" s="79">
        <v>1</v>
      </c>
      <c r="D14" s="185" t="s">
        <v>39</v>
      </c>
      <c r="E14" s="300">
        <f>SUM(G14,I14,K14,M14,O14,Q14,W14,Y14,S14,U14,)</f>
        <v>21</v>
      </c>
      <c r="F14" s="186">
        <f>RANK(E14,$E$4:$E$116,0)</f>
        <v>11</v>
      </c>
      <c r="G14" s="303">
        <v>3</v>
      </c>
      <c r="H14" s="78">
        <v>8</v>
      </c>
      <c r="I14" s="289">
        <f>IF(H14="","",VLOOKUP(H14,H$119:I$133,2))</f>
        <v>4</v>
      </c>
      <c r="J14" s="78">
        <v>3</v>
      </c>
      <c r="K14" s="289">
        <f>IF(J14="","",VLOOKUP(J14,J$119:K$133,2))</f>
        <v>8</v>
      </c>
      <c r="L14" s="78"/>
      <c r="M14" s="289" t="str">
        <f>IF(L14="","",VLOOKUP(L14,L$119:M$133,2))</f>
        <v/>
      </c>
      <c r="N14" s="78"/>
      <c r="O14" s="289" t="str">
        <f>IF(N14="","",VLOOKUP(N14,N$119:O$133,2))</f>
        <v/>
      </c>
      <c r="P14" s="78">
        <v>1</v>
      </c>
      <c r="Q14" s="289">
        <f>IF(P14="","",VLOOKUP(P14,P$119:Q$133,2))</f>
        <v>6</v>
      </c>
      <c r="R14" s="78"/>
      <c r="S14" s="289" t="str">
        <f>IF(R14="","",VLOOKUP(R14,R$119:S$133,2))</f>
        <v/>
      </c>
      <c r="T14" s="78"/>
      <c r="U14" s="289" t="str">
        <f>IF(T14="","",VLOOKUP(T14,T$119:U$133,2))</f>
        <v/>
      </c>
      <c r="V14" s="78"/>
      <c r="W14" s="289" t="str">
        <f>IF(V14="","",VLOOKUP(V14,V$119:W$133,2))</f>
        <v/>
      </c>
      <c r="X14" s="78"/>
      <c r="Y14" s="289" t="str">
        <f>IF(X14="","",VLOOKUP(X14,X$119:Y$133,2))</f>
        <v/>
      </c>
    </row>
    <row r="15" spans="1:25" ht="15.9" customHeight="1" x14ac:dyDescent="0.2">
      <c r="A15" s="281">
        <v>12</v>
      </c>
      <c r="B15" s="183" t="s">
        <v>112</v>
      </c>
      <c r="C15" s="79">
        <v>2</v>
      </c>
      <c r="D15" s="185" t="s">
        <v>83</v>
      </c>
      <c r="E15" s="300">
        <f>SUM(G15,I15,K15,M15,O15,Q15,W15,Y15,S15,U15,)</f>
        <v>19.5</v>
      </c>
      <c r="F15" s="186">
        <f>RANK(E15,$E$4:$E$116,0)</f>
        <v>12</v>
      </c>
      <c r="G15" s="303">
        <v>8</v>
      </c>
      <c r="H15" s="78">
        <v>16</v>
      </c>
      <c r="I15" s="289">
        <f>IF(H15="","",VLOOKUP(H15,H$119:I$133,2))</f>
        <v>1.5</v>
      </c>
      <c r="J15" s="78">
        <v>4</v>
      </c>
      <c r="K15" s="289">
        <f>IF(J15="","",VLOOKUP(J15,J$119:K$133,2))</f>
        <v>6</v>
      </c>
      <c r="L15" s="78"/>
      <c r="M15" s="289" t="str">
        <f>IF(L15="","",VLOOKUP(L15,L$119:M$133,2))</f>
        <v/>
      </c>
      <c r="N15" s="78"/>
      <c r="O15" s="289" t="str">
        <f>IF(N15="","",VLOOKUP(N15,N$119:O$133,2))</f>
        <v/>
      </c>
      <c r="P15" s="78">
        <v>2</v>
      </c>
      <c r="Q15" s="289">
        <f>IF(P15="","",VLOOKUP(P15,P$119:Q$133,2))</f>
        <v>4</v>
      </c>
      <c r="R15" s="78"/>
      <c r="S15" s="289" t="str">
        <f>IF(R15="","",VLOOKUP(R15,R$119:S$133,2))</f>
        <v/>
      </c>
      <c r="T15" s="78"/>
      <c r="U15" s="289" t="str">
        <f>IF(T15="","",VLOOKUP(T15,T$119:U$133,2))</f>
        <v/>
      </c>
      <c r="V15" s="78"/>
      <c r="W15" s="289" t="str">
        <f>IF(V15="","",VLOOKUP(V15,V$119:W$133,2))</f>
        <v/>
      </c>
      <c r="X15" s="78"/>
      <c r="Y15" s="289" t="str">
        <f>IF(X15="","",VLOOKUP(X15,X$119:Y$133,2))</f>
        <v/>
      </c>
    </row>
    <row r="16" spans="1:25" ht="15.9" customHeight="1" x14ac:dyDescent="0.2">
      <c r="A16" s="281">
        <v>13</v>
      </c>
      <c r="B16" s="183" t="s">
        <v>137</v>
      </c>
      <c r="C16" s="79">
        <v>2</v>
      </c>
      <c r="D16" s="185" t="s">
        <v>83</v>
      </c>
      <c r="E16" s="300">
        <f>SUM(G16,I16,K16,M16,O16,Q16,W16,Y16,S16,U16,)</f>
        <v>19</v>
      </c>
      <c r="F16" s="186">
        <f>RANK(E16,$E$4:$E$116,0)</f>
        <v>13</v>
      </c>
      <c r="G16" s="303">
        <v>3</v>
      </c>
      <c r="H16" s="78">
        <v>16</v>
      </c>
      <c r="I16" s="289">
        <f>IF(H16="","",VLOOKUP(H16,H$119:I$133,2))</f>
        <v>1.5</v>
      </c>
      <c r="J16" s="78">
        <v>2</v>
      </c>
      <c r="K16" s="289">
        <f>IF(J16="","",VLOOKUP(J16,J$119:K$133,2))</f>
        <v>10.5</v>
      </c>
      <c r="L16" s="78"/>
      <c r="M16" s="289" t="str">
        <f>IF(L16="","",VLOOKUP(L16,L$119:M$133,2))</f>
        <v/>
      </c>
      <c r="N16" s="78"/>
      <c r="O16" s="289" t="str">
        <f>IF(N16="","",VLOOKUP(N16,N$119:O$133,2))</f>
        <v/>
      </c>
      <c r="P16" s="78">
        <v>2</v>
      </c>
      <c r="Q16" s="289">
        <f>IF(P16="","",VLOOKUP(P16,P$119:Q$133,2))</f>
        <v>4</v>
      </c>
      <c r="R16" s="78"/>
      <c r="S16" s="289" t="str">
        <f>IF(R16="","",VLOOKUP(R16,R$119:S$133,2))</f>
        <v/>
      </c>
      <c r="T16" s="78"/>
      <c r="U16" s="289" t="str">
        <f>IF(T16="","",VLOOKUP(T16,T$119:U$133,2))</f>
        <v/>
      </c>
      <c r="V16" s="78"/>
      <c r="W16" s="289" t="str">
        <f>IF(V16="","",VLOOKUP(V16,V$119:W$133,2))</f>
        <v/>
      </c>
      <c r="X16" s="78"/>
      <c r="Y16" s="289" t="str">
        <f>IF(X16="","",VLOOKUP(X16,X$119:Y$133,2))</f>
        <v/>
      </c>
    </row>
    <row r="17" spans="1:25" ht="15.9" customHeight="1" x14ac:dyDescent="0.2">
      <c r="A17" s="281">
        <v>14</v>
      </c>
      <c r="B17" s="183" t="s">
        <v>326</v>
      </c>
      <c r="C17" s="79">
        <v>1</v>
      </c>
      <c r="D17" s="185" t="s">
        <v>39</v>
      </c>
      <c r="E17" s="300">
        <f>SUM(G17,I17,K17,M17,O17,Q17,W17,Y17,S17,U17,)</f>
        <v>19</v>
      </c>
      <c r="F17" s="186">
        <f>RANK(E17,$E$4:$E$116,0)</f>
        <v>13</v>
      </c>
      <c r="G17" s="303">
        <v>4</v>
      </c>
      <c r="H17" s="78">
        <v>8</v>
      </c>
      <c r="I17" s="289">
        <f>IF(H17="","",VLOOKUP(H17,H$119:I$133,2))</f>
        <v>4</v>
      </c>
      <c r="J17" s="78">
        <v>3</v>
      </c>
      <c r="K17" s="289">
        <f>IF(J17="","",VLOOKUP(J17,J$119:K$133,2))</f>
        <v>8</v>
      </c>
      <c r="L17" s="78"/>
      <c r="M17" s="289" t="str">
        <f>IF(L17="","",VLOOKUP(L17,L$119:M$133,2))</f>
        <v/>
      </c>
      <c r="N17" s="78"/>
      <c r="O17" s="289" t="str">
        <f>IF(N17="","",VLOOKUP(N17,N$119:O$133,2))</f>
        <v/>
      </c>
      <c r="P17" s="78">
        <v>3</v>
      </c>
      <c r="Q17" s="289">
        <f>IF(P17="","",VLOOKUP(P17,P$119:Q$133,2))</f>
        <v>3</v>
      </c>
      <c r="R17" s="78"/>
      <c r="S17" s="289" t="str">
        <f>IF(R17="","",VLOOKUP(R17,R$119:S$133,2))</f>
        <v/>
      </c>
      <c r="T17" s="78"/>
      <c r="U17" s="289" t="str">
        <f>IF(T17="","",VLOOKUP(T17,T$119:U$133,2))</f>
        <v/>
      </c>
      <c r="V17" s="78"/>
      <c r="W17" s="289" t="str">
        <f>IF(V17="","",VLOOKUP(V17,V$119:W$133,2))</f>
        <v/>
      </c>
      <c r="X17" s="78"/>
      <c r="Y17" s="289" t="str">
        <f>IF(X17="","",VLOOKUP(X17,X$119:Y$133,2))</f>
        <v/>
      </c>
    </row>
    <row r="18" spans="1:25" ht="15.9" customHeight="1" x14ac:dyDescent="0.2">
      <c r="A18" s="281">
        <v>15</v>
      </c>
      <c r="B18" s="183" t="s">
        <v>72</v>
      </c>
      <c r="C18" s="79">
        <v>3</v>
      </c>
      <c r="D18" s="185" t="s">
        <v>39</v>
      </c>
      <c r="E18" s="300">
        <f>SUM(G18,I18,K18,M18,O18,Q18,W18,Y18,S18,U18,)</f>
        <v>16.25</v>
      </c>
      <c r="F18" s="186">
        <f>RANK(E18,$E$4:$E$116,0)</f>
        <v>15</v>
      </c>
      <c r="G18" s="303">
        <v>14.75</v>
      </c>
      <c r="H18" s="78">
        <v>16</v>
      </c>
      <c r="I18" s="289">
        <f>IF(H18="","",VLOOKUP(H18,H$119:I$133,2))</f>
        <v>1.5</v>
      </c>
      <c r="J18" s="78"/>
      <c r="K18" s="289" t="str">
        <f>IF(J18="","",VLOOKUP(J18,J$119:K$133,2))</f>
        <v/>
      </c>
      <c r="L18" s="78"/>
      <c r="M18" s="289" t="str">
        <f>IF(L18="","",VLOOKUP(L18,L$119:M$133,2))</f>
        <v/>
      </c>
      <c r="N18" s="78"/>
      <c r="O18" s="289" t="str">
        <f>IF(N18="","",VLOOKUP(N18,N$119:O$133,2))</f>
        <v/>
      </c>
      <c r="P18" s="78"/>
      <c r="Q18" s="289" t="str">
        <f>IF(P18="","",VLOOKUP(P18,P$119:Q$133,2))</f>
        <v/>
      </c>
      <c r="R18" s="78"/>
      <c r="S18" s="289" t="str">
        <f>IF(R18="","",VLOOKUP(R18,R$119:S$133,2))</f>
        <v/>
      </c>
      <c r="T18" s="78"/>
      <c r="U18" s="289" t="str">
        <f>IF(T18="","",VLOOKUP(T18,T$119:U$133,2))</f>
        <v/>
      </c>
      <c r="V18" s="78"/>
      <c r="W18" s="289" t="str">
        <f>IF(V18="","",VLOOKUP(V18,V$119:W$133,2))</f>
        <v/>
      </c>
      <c r="X18" s="78"/>
      <c r="Y18" s="289" t="str">
        <f>IF(X18="","",VLOOKUP(X18,X$119:Y$133,2))</f>
        <v/>
      </c>
    </row>
    <row r="19" spans="1:25" ht="15.9" customHeight="1" x14ac:dyDescent="0.2">
      <c r="A19" s="281">
        <v>16</v>
      </c>
      <c r="B19" s="183" t="s">
        <v>321</v>
      </c>
      <c r="C19" s="79">
        <v>3</v>
      </c>
      <c r="D19" s="185" t="s">
        <v>41</v>
      </c>
      <c r="E19" s="300">
        <f>SUM(G19,I19,K19,M19,O19,Q19,W19,Y19,S19,U19,)</f>
        <v>16</v>
      </c>
      <c r="F19" s="186">
        <f>RANK(E19,$E$4:$E$116,0)</f>
        <v>16</v>
      </c>
      <c r="G19" s="303">
        <v>11.5</v>
      </c>
      <c r="H19" s="78">
        <v>16</v>
      </c>
      <c r="I19" s="289">
        <f>IF(H19="","",VLOOKUP(H19,H$119:I$133,2))</f>
        <v>1.5</v>
      </c>
      <c r="J19" s="78"/>
      <c r="K19" s="289" t="str">
        <f>IF(J19="","",VLOOKUP(J19,J$119:K$133,2))</f>
        <v/>
      </c>
      <c r="L19" s="78"/>
      <c r="M19" s="289" t="str">
        <f>IF(L19="","",VLOOKUP(L19,L$119:M$133,2))</f>
        <v/>
      </c>
      <c r="N19" s="78">
        <v>8</v>
      </c>
      <c r="O19" s="289">
        <f>IF(N19="","",VLOOKUP(N19,N$119:O$133,2))</f>
        <v>3</v>
      </c>
      <c r="P19" s="78"/>
      <c r="Q19" s="289" t="str">
        <f>IF(P19="","",VLOOKUP(P19,P$119:Q$133,2))</f>
        <v/>
      </c>
      <c r="R19" s="78"/>
      <c r="S19" s="289" t="str">
        <f>IF(R19="","",VLOOKUP(R19,R$119:S$133,2))</f>
        <v/>
      </c>
      <c r="T19" s="78"/>
      <c r="U19" s="289" t="str">
        <f>IF(T19="","",VLOOKUP(T19,T$119:U$133,2))</f>
        <v/>
      </c>
      <c r="V19" s="78"/>
      <c r="W19" s="289" t="str">
        <f>IF(V19="","",VLOOKUP(V19,V$119:W$133,2))</f>
        <v/>
      </c>
      <c r="X19" s="78"/>
      <c r="Y19" s="289" t="str">
        <f>IF(X19="","",VLOOKUP(X19,X$119:Y$133,2))</f>
        <v/>
      </c>
    </row>
    <row r="20" spans="1:25" ht="15.9" customHeight="1" x14ac:dyDescent="0.2">
      <c r="A20" s="281">
        <v>17</v>
      </c>
      <c r="B20" s="183" t="s">
        <v>73</v>
      </c>
      <c r="C20" s="79">
        <v>3</v>
      </c>
      <c r="D20" s="187" t="s">
        <v>41</v>
      </c>
      <c r="E20" s="301">
        <f>SUM(G20,I20,K20,M20,O20,Q20,W20,Y20,S20,U20,)</f>
        <v>16</v>
      </c>
      <c r="F20" s="186">
        <f>RANK(E20,$E$4:$E$116,0)</f>
        <v>16</v>
      </c>
      <c r="G20" s="303">
        <v>11.5</v>
      </c>
      <c r="H20" s="78">
        <v>16</v>
      </c>
      <c r="I20" s="289">
        <f>IF(H20="","",VLOOKUP(H20,H$119:I$133,2))</f>
        <v>1.5</v>
      </c>
      <c r="J20" s="78"/>
      <c r="K20" s="289" t="str">
        <f>IF(J20="","",VLOOKUP(J20,J$119:K$133,2))</f>
        <v/>
      </c>
      <c r="L20" s="78"/>
      <c r="M20" s="289" t="str">
        <f>IF(L20="","",VLOOKUP(L20,L$119:M$133,2))</f>
        <v/>
      </c>
      <c r="N20" s="78">
        <v>8</v>
      </c>
      <c r="O20" s="289">
        <f>IF(N20="","",VLOOKUP(N20,N$119:O$133,2))</f>
        <v>3</v>
      </c>
      <c r="P20" s="78"/>
      <c r="Q20" s="289" t="str">
        <f>IF(P20="","",VLOOKUP(P20,P$119:Q$133,2))</f>
        <v/>
      </c>
      <c r="R20" s="78"/>
      <c r="S20" s="289" t="str">
        <f>IF(R20="","",VLOOKUP(R20,R$119:S$133,2))</f>
        <v/>
      </c>
      <c r="T20" s="78"/>
      <c r="U20" s="289" t="str">
        <f>IF(T20="","",VLOOKUP(T20,T$119:U$133,2))</f>
        <v/>
      </c>
      <c r="V20" s="78"/>
      <c r="W20" s="289" t="str">
        <f>IF(V20="","",VLOOKUP(V20,V$119:W$133,2))</f>
        <v/>
      </c>
      <c r="X20" s="78"/>
      <c r="Y20" s="289" t="str">
        <f>IF(X20="","",VLOOKUP(X20,X$119:Y$133,2))</f>
        <v/>
      </c>
    </row>
    <row r="21" spans="1:25" ht="15.9" customHeight="1" x14ac:dyDescent="0.2">
      <c r="A21" s="281">
        <v>18</v>
      </c>
      <c r="B21" s="183" t="s">
        <v>159</v>
      </c>
      <c r="C21" s="79">
        <v>1</v>
      </c>
      <c r="D21" s="187" t="s">
        <v>83</v>
      </c>
      <c r="E21" s="301">
        <f>SUM(G21,I21,K21,M21,O21,Q21,W21,Y21,S21,U21,)</f>
        <v>15.5</v>
      </c>
      <c r="F21" s="186">
        <f>RANK(E21,$E$4:$E$116,0)</f>
        <v>18</v>
      </c>
      <c r="G21" s="303">
        <v>6</v>
      </c>
      <c r="H21" s="78">
        <v>16</v>
      </c>
      <c r="I21" s="289">
        <f>IF(H21="","",VLOOKUP(H21,H$119:I$133,2))</f>
        <v>1.5</v>
      </c>
      <c r="J21" s="78">
        <v>4</v>
      </c>
      <c r="K21" s="289">
        <f>IF(J21="","",VLOOKUP(J21,J$119:K$133,2))</f>
        <v>6</v>
      </c>
      <c r="L21" s="78"/>
      <c r="M21" s="289" t="str">
        <f>IF(L21="","",VLOOKUP(L21,L$119:M$133,2))</f>
        <v/>
      </c>
      <c r="N21" s="78"/>
      <c r="O21" s="289" t="str">
        <f>IF(N21="","",VLOOKUP(N21,N$119:O$133,2))</f>
        <v/>
      </c>
      <c r="P21" s="78">
        <v>4</v>
      </c>
      <c r="Q21" s="289">
        <f>IF(P21="","",VLOOKUP(P21,P$119:Q$133,2))</f>
        <v>2</v>
      </c>
      <c r="R21" s="78"/>
      <c r="S21" s="289" t="str">
        <f>IF(R21="","",VLOOKUP(R21,R$119:S$133,2))</f>
        <v/>
      </c>
      <c r="T21" s="78"/>
      <c r="U21" s="289" t="str">
        <f>IF(T21="","",VLOOKUP(T21,T$119:U$133,2))</f>
        <v/>
      </c>
      <c r="V21" s="78"/>
      <c r="W21" s="289" t="str">
        <f>IF(V21="","",VLOOKUP(V21,V$119:W$133,2))</f>
        <v/>
      </c>
      <c r="X21" s="78"/>
      <c r="Y21" s="289" t="str">
        <f>IF(X21="","",VLOOKUP(X21,X$119:Y$133,2))</f>
        <v/>
      </c>
    </row>
    <row r="22" spans="1:25" ht="15.9" customHeight="1" x14ac:dyDescent="0.2">
      <c r="A22" s="281">
        <v>19</v>
      </c>
      <c r="B22" s="183" t="s">
        <v>113</v>
      </c>
      <c r="C22" s="79">
        <v>3</v>
      </c>
      <c r="D22" s="187" t="s">
        <v>83</v>
      </c>
      <c r="E22" s="301">
        <f>SUM(G22,I22,K22,M22,O22,Q22,W22,Y22,S22,U22,)</f>
        <v>14.5</v>
      </c>
      <c r="F22" s="186">
        <f>RANK(E22,$E$4:$E$116,0)</f>
        <v>19</v>
      </c>
      <c r="G22" s="303">
        <v>6.5</v>
      </c>
      <c r="H22" s="78">
        <v>8</v>
      </c>
      <c r="I22" s="289">
        <f>IF(H22="","",VLOOKUP(H22,H$119:I$133,2))</f>
        <v>4</v>
      </c>
      <c r="J22" s="78"/>
      <c r="K22" s="289" t="str">
        <f>IF(J22="","",VLOOKUP(J22,J$119:K$133,2))</f>
        <v/>
      </c>
      <c r="L22" s="78"/>
      <c r="M22" s="289" t="str">
        <f>IF(L22="","",VLOOKUP(L22,L$119:M$133,2))</f>
        <v/>
      </c>
      <c r="N22" s="78">
        <v>4</v>
      </c>
      <c r="O22" s="289">
        <f>IF(N22="","",VLOOKUP(N22,N$119:O$133,2))</f>
        <v>4</v>
      </c>
      <c r="P22" s="78"/>
      <c r="Q22" s="289" t="str">
        <f>IF(P22="","",VLOOKUP(P22,P$119:Q$133,2))</f>
        <v/>
      </c>
      <c r="R22" s="78"/>
      <c r="S22" s="289" t="str">
        <f>IF(R22="","",VLOOKUP(R22,R$119:S$133,2))</f>
        <v/>
      </c>
      <c r="T22" s="78"/>
      <c r="U22" s="289" t="str">
        <f>IF(T22="","",VLOOKUP(T22,T$119:U$133,2))</f>
        <v/>
      </c>
      <c r="V22" s="78"/>
      <c r="W22" s="289" t="str">
        <f>IF(V22="","",VLOOKUP(V22,V$119:W$133,2))</f>
        <v/>
      </c>
      <c r="X22" s="78"/>
      <c r="Y22" s="289" t="str">
        <f>IF(X22="","",VLOOKUP(X22,X$119:Y$133,2))</f>
        <v/>
      </c>
    </row>
    <row r="23" spans="1:25" ht="15.9" customHeight="1" x14ac:dyDescent="0.2">
      <c r="A23" s="281">
        <v>20</v>
      </c>
      <c r="B23" s="183" t="s">
        <v>100</v>
      </c>
      <c r="C23" s="79">
        <v>2</v>
      </c>
      <c r="D23" s="187" t="s">
        <v>136</v>
      </c>
      <c r="E23" s="301">
        <f>SUM(G23,I23,K23,M23,O23,Q23,W23,Y23,S23,U23,)</f>
        <v>14.5</v>
      </c>
      <c r="F23" s="186">
        <f>RANK(E23,$E$4:$E$116,0)</f>
        <v>19</v>
      </c>
      <c r="G23" s="303">
        <v>10.75</v>
      </c>
      <c r="H23" s="78">
        <v>24</v>
      </c>
      <c r="I23" s="289">
        <f>IF(H23="","",VLOOKUP(H23,H$119:I$133,2))</f>
        <v>0.75</v>
      </c>
      <c r="J23" s="78"/>
      <c r="K23" s="289" t="str">
        <f>IF(J23="","",VLOOKUP(J23,J$119:K$133,2))</f>
        <v/>
      </c>
      <c r="L23" s="78"/>
      <c r="M23" s="289" t="str">
        <f>IF(L23="","",VLOOKUP(L23,L$119:M$133,2))</f>
        <v/>
      </c>
      <c r="N23" s="78">
        <v>8</v>
      </c>
      <c r="O23" s="289">
        <f>IF(N23="","",VLOOKUP(N23,N$119:O$133,2))</f>
        <v>3</v>
      </c>
      <c r="P23" s="78"/>
      <c r="Q23" s="289" t="str">
        <f>IF(P23="","",VLOOKUP(P23,P$119:Q$133,2))</f>
        <v/>
      </c>
      <c r="R23" s="78"/>
      <c r="S23" s="289" t="str">
        <f>IF(R23="","",VLOOKUP(R23,R$119:S$133,2))</f>
        <v/>
      </c>
      <c r="T23" s="78"/>
      <c r="U23" s="289" t="str">
        <f>IF(T23="","",VLOOKUP(T23,T$119:U$133,2))</f>
        <v/>
      </c>
      <c r="V23" s="78"/>
      <c r="W23" s="289" t="str">
        <f>IF(V23="","",VLOOKUP(V23,V$119:W$133,2))</f>
        <v/>
      </c>
      <c r="X23" s="78"/>
      <c r="Y23" s="289" t="str">
        <f>IF(X23="","",VLOOKUP(X23,X$119:Y$133,2))</f>
        <v/>
      </c>
    </row>
    <row r="24" spans="1:25" ht="15.9" customHeight="1" x14ac:dyDescent="0.2">
      <c r="A24" s="281">
        <v>21</v>
      </c>
      <c r="B24" s="183" t="s">
        <v>111</v>
      </c>
      <c r="C24" s="79">
        <v>2</v>
      </c>
      <c r="D24" s="187" t="s">
        <v>5</v>
      </c>
      <c r="E24" s="301">
        <f>SUM(G24,I24,K24,M24,O24,Q24,W24,Y24,S24,U24,)</f>
        <v>13.5</v>
      </c>
      <c r="F24" s="186">
        <f>RANK(E24,$E$4:$E$116,0)</f>
        <v>21</v>
      </c>
      <c r="G24" s="303">
        <v>8</v>
      </c>
      <c r="H24" s="78">
        <v>16</v>
      </c>
      <c r="I24" s="289">
        <f>IF(H24="","",VLOOKUP(H24,H$119:I$133,2))</f>
        <v>1.5</v>
      </c>
      <c r="J24" s="78">
        <v>8</v>
      </c>
      <c r="K24" s="289">
        <f>IF(J24="","",VLOOKUP(J24,J$119:K$133,2))</f>
        <v>4</v>
      </c>
      <c r="L24" s="78"/>
      <c r="M24" s="289" t="str">
        <f>IF(L24="","",VLOOKUP(L24,L$119:M$133,2))</f>
        <v/>
      </c>
      <c r="N24" s="78"/>
      <c r="O24" s="289" t="str">
        <f>IF(N24="","",VLOOKUP(N24,N$119:O$133,2))</f>
        <v/>
      </c>
      <c r="P24" s="78"/>
      <c r="Q24" s="289" t="str">
        <f>IF(P24="","",VLOOKUP(P24,P$119:Q$133,2))</f>
        <v/>
      </c>
      <c r="R24" s="78"/>
      <c r="S24" s="289" t="str">
        <f>IF(R24="","",VLOOKUP(R24,R$119:S$133,2))</f>
        <v/>
      </c>
      <c r="T24" s="78"/>
      <c r="U24" s="289" t="str">
        <f>IF(T24="","",VLOOKUP(T24,T$119:U$133,2))</f>
        <v/>
      </c>
      <c r="V24" s="78"/>
      <c r="W24" s="289" t="str">
        <f>IF(V24="","",VLOOKUP(V24,V$119:W$133,2))</f>
        <v/>
      </c>
      <c r="X24" s="78"/>
      <c r="Y24" s="289" t="str">
        <f>IF(X24="","",VLOOKUP(X24,X$119:Y$133,2))</f>
        <v/>
      </c>
    </row>
    <row r="25" spans="1:25" ht="15.9" customHeight="1" x14ac:dyDescent="0.2">
      <c r="A25" s="281">
        <v>22</v>
      </c>
      <c r="B25" s="183" t="s">
        <v>102</v>
      </c>
      <c r="C25" s="79">
        <v>2</v>
      </c>
      <c r="D25" s="187" t="s">
        <v>83</v>
      </c>
      <c r="E25" s="301">
        <f>SUM(G25,I25,K25,M25,O25,Q25,W25,Y25,S25,U25,)</f>
        <v>13</v>
      </c>
      <c r="F25" s="186">
        <f>RANK(E25,$E$4:$E$116,0)</f>
        <v>22</v>
      </c>
      <c r="G25" s="303">
        <v>7.5</v>
      </c>
      <c r="H25" s="78">
        <v>16</v>
      </c>
      <c r="I25" s="289">
        <f>IF(H25="","",VLOOKUP(H25,H$119:I$133,2))</f>
        <v>1.5</v>
      </c>
      <c r="J25" s="78">
        <v>8</v>
      </c>
      <c r="K25" s="289">
        <f>IF(J25="","",VLOOKUP(J25,J$119:K$133,2))</f>
        <v>4</v>
      </c>
      <c r="L25" s="78"/>
      <c r="M25" s="289" t="str">
        <f>IF(L25="","",VLOOKUP(L25,L$119:M$133,2))</f>
        <v/>
      </c>
      <c r="N25" s="78"/>
      <c r="O25" s="289" t="str">
        <f>IF(N25="","",VLOOKUP(N25,N$119:O$133,2))</f>
        <v/>
      </c>
      <c r="P25" s="78"/>
      <c r="Q25" s="289" t="str">
        <f>IF(P25="","",VLOOKUP(P25,P$119:Q$133,2))</f>
        <v/>
      </c>
      <c r="R25" s="78"/>
      <c r="S25" s="289" t="str">
        <f>IF(R25="","",VLOOKUP(R25,R$119:S$133,2))</f>
        <v/>
      </c>
      <c r="T25" s="78"/>
      <c r="U25" s="289" t="str">
        <f>IF(T25="","",VLOOKUP(T25,T$119:U$133,2))</f>
        <v/>
      </c>
      <c r="V25" s="78"/>
      <c r="W25" s="289" t="str">
        <f>IF(V25="","",VLOOKUP(V25,V$119:W$133,2))</f>
        <v/>
      </c>
      <c r="X25" s="78"/>
      <c r="Y25" s="289" t="str">
        <f>IF(X25="","",VLOOKUP(X25,X$119:Y$133,2))</f>
        <v/>
      </c>
    </row>
    <row r="26" spans="1:25" ht="15.9" customHeight="1" x14ac:dyDescent="0.2">
      <c r="A26" s="281">
        <v>23</v>
      </c>
      <c r="B26" s="183" t="s">
        <v>174</v>
      </c>
      <c r="C26" s="79">
        <v>1</v>
      </c>
      <c r="D26" s="187" t="s">
        <v>83</v>
      </c>
      <c r="E26" s="301">
        <f>SUM(G26,I26,K26,M26,O26,Q26,W26,Y26,S26,U26,)</f>
        <v>12.5</v>
      </c>
      <c r="F26" s="186">
        <f>RANK(E26,$E$4:$E$116,0)</f>
        <v>23</v>
      </c>
      <c r="G26" s="303">
        <v>5</v>
      </c>
      <c r="H26" s="78">
        <v>16</v>
      </c>
      <c r="I26" s="289">
        <f>IF(H26="","",VLOOKUP(H26,H$119:I$133,2))</f>
        <v>1.5</v>
      </c>
      <c r="J26" s="78">
        <v>8</v>
      </c>
      <c r="K26" s="289">
        <f>IF(J26="","",VLOOKUP(J26,J$119:K$133,2))</f>
        <v>4</v>
      </c>
      <c r="L26" s="78"/>
      <c r="M26" s="289" t="str">
        <f>IF(L26="","",VLOOKUP(L26,L$119:M$133,2))</f>
        <v/>
      </c>
      <c r="N26" s="78"/>
      <c r="O26" s="289" t="str">
        <f>IF(N26="","",VLOOKUP(N26,N$119:O$133,2))</f>
        <v/>
      </c>
      <c r="P26" s="78">
        <v>4</v>
      </c>
      <c r="Q26" s="289">
        <f>IF(P26="","",VLOOKUP(P26,P$119:Q$133,2))</f>
        <v>2</v>
      </c>
      <c r="R26" s="78"/>
      <c r="S26" s="289" t="str">
        <f>IF(R26="","",VLOOKUP(R26,R$119:S$133,2))</f>
        <v/>
      </c>
      <c r="T26" s="78"/>
      <c r="U26" s="289" t="str">
        <f>IF(T26="","",VLOOKUP(T26,T$119:U$133,2))</f>
        <v/>
      </c>
      <c r="V26" s="78"/>
      <c r="W26" s="289" t="str">
        <f>IF(V26="","",VLOOKUP(V26,V$119:W$133,2))</f>
        <v/>
      </c>
      <c r="X26" s="78"/>
      <c r="Y26" s="289" t="str">
        <f>IF(X26="","",VLOOKUP(X26,X$119:Y$133,2))</f>
        <v/>
      </c>
    </row>
    <row r="27" spans="1:25" ht="15.9" customHeight="1" x14ac:dyDescent="0.2">
      <c r="A27" s="281">
        <v>24</v>
      </c>
      <c r="B27" s="183" t="s">
        <v>327</v>
      </c>
      <c r="C27" s="79">
        <v>1</v>
      </c>
      <c r="D27" s="187" t="s">
        <v>39</v>
      </c>
      <c r="E27" s="301">
        <f>SUM(G27,I27,K27,M27,O27,Q27,W27,Y27,S27,U27,)</f>
        <v>12</v>
      </c>
      <c r="F27" s="186">
        <f>RANK(E27,$E$4:$E$116,0)</f>
        <v>24</v>
      </c>
      <c r="G27" s="303">
        <v>4</v>
      </c>
      <c r="H27" s="78">
        <v>8</v>
      </c>
      <c r="I27" s="289">
        <f>IF(H27="","",VLOOKUP(H27,H$119:I$133,2))</f>
        <v>4</v>
      </c>
      <c r="J27" s="78">
        <v>8</v>
      </c>
      <c r="K27" s="289">
        <f>IF(J27="","",VLOOKUP(J27,J$119:K$133,2))</f>
        <v>4</v>
      </c>
      <c r="L27" s="78"/>
      <c r="M27" s="289" t="str">
        <f>IF(L27="","",VLOOKUP(L27,L$119:M$133,2))</f>
        <v/>
      </c>
      <c r="N27" s="78"/>
      <c r="O27" s="289" t="str">
        <f>IF(N27="","",VLOOKUP(N27,N$119:O$133,2))</f>
        <v/>
      </c>
      <c r="P27" s="78"/>
      <c r="Q27" s="289" t="str">
        <f>IF(P27="","",VLOOKUP(P27,P$119:Q$133,2))</f>
        <v/>
      </c>
      <c r="R27" s="78"/>
      <c r="S27" s="289" t="str">
        <f>IF(R27="","",VLOOKUP(R27,R$119:S$133,2))</f>
        <v/>
      </c>
      <c r="T27" s="78"/>
      <c r="U27" s="289" t="str">
        <f>IF(T27="","",VLOOKUP(T27,T$119:U$133,2))</f>
        <v/>
      </c>
      <c r="V27" s="78"/>
      <c r="W27" s="289" t="str">
        <f>IF(V27="","",VLOOKUP(V27,V$119:W$133,2))</f>
        <v/>
      </c>
      <c r="X27" s="78"/>
      <c r="Y27" s="289" t="str">
        <f>IF(X27="","",VLOOKUP(X27,X$119:Y$133,2))</f>
        <v/>
      </c>
    </row>
    <row r="28" spans="1:25" ht="15.9" customHeight="1" x14ac:dyDescent="0.2">
      <c r="A28" s="281">
        <v>25</v>
      </c>
      <c r="B28" s="183" t="s">
        <v>160</v>
      </c>
      <c r="C28" s="79">
        <v>1</v>
      </c>
      <c r="D28" s="187" t="s">
        <v>83</v>
      </c>
      <c r="E28" s="301">
        <f>SUM(G28,I28,K28,M28,O28,Q28,W28,Y28,S28,U28,)</f>
        <v>10.5</v>
      </c>
      <c r="F28" s="186">
        <f>RANK(E28,$E$4:$E$116,0)</f>
        <v>25</v>
      </c>
      <c r="G28" s="303">
        <v>5</v>
      </c>
      <c r="H28" s="78">
        <v>16</v>
      </c>
      <c r="I28" s="289">
        <f>IF(H28="","",VLOOKUP(H28,H$119:I$133,2))</f>
        <v>1.5</v>
      </c>
      <c r="J28" s="78">
        <v>8</v>
      </c>
      <c r="K28" s="289">
        <f>IF(J28="","",VLOOKUP(J28,J$119:K$133,2))</f>
        <v>4</v>
      </c>
      <c r="L28" s="78"/>
      <c r="M28" s="289" t="str">
        <f>IF(L28="","",VLOOKUP(L28,L$119:M$133,2))</f>
        <v/>
      </c>
      <c r="N28" s="78"/>
      <c r="O28" s="289" t="str">
        <f>IF(N28="","",VLOOKUP(N28,N$119:O$133,2))</f>
        <v/>
      </c>
      <c r="P28" s="78"/>
      <c r="Q28" s="289" t="str">
        <f>IF(P28="","",VLOOKUP(P28,P$119:Q$133,2))</f>
        <v/>
      </c>
      <c r="R28" s="78"/>
      <c r="S28" s="289" t="str">
        <f>IF(R28="","",VLOOKUP(R28,R$119:S$133,2))</f>
        <v/>
      </c>
      <c r="T28" s="78"/>
      <c r="U28" s="289" t="str">
        <f>IF(T28="","",VLOOKUP(T28,T$119:U$133,2))</f>
        <v/>
      </c>
      <c r="V28" s="78"/>
      <c r="W28" s="289" t="str">
        <f>IF(V28="","",VLOOKUP(V28,V$119:W$133,2))</f>
        <v/>
      </c>
      <c r="X28" s="78"/>
      <c r="Y28" s="289" t="str">
        <f>IF(X28="","",VLOOKUP(X28,X$119:Y$133,2))</f>
        <v/>
      </c>
    </row>
    <row r="29" spans="1:25" ht="15.9" customHeight="1" x14ac:dyDescent="0.2">
      <c r="A29" s="281">
        <v>26</v>
      </c>
      <c r="B29" s="183" t="s">
        <v>328</v>
      </c>
      <c r="C29" s="79">
        <v>1</v>
      </c>
      <c r="D29" s="187" t="s">
        <v>39</v>
      </c>
      <c r="E29" s="301">
        <f>SUM(G29,I29,K29,M29,O29,Q29,W29,Y29,S29,U29,)</f>
        <v>8.5</v>
      </c>
      <c r="F29" s="186">
        <f>RANK(E29,$E$4:$E$116,0)</f>
        <v>26</v>
      </c>
      <c r="G29" s="303">
        <v>0</v>
      </c>
      <c r="H29" s="78">
        <v>16</v>
      </c>
      <c r="I29" s="289">
        <f>IF(H29="","",VLOOKUP(H29,H$119:I$133,2))</f>
        <v>1.5</v>
      </c>
      <c r="J29" s="78">
        <v>8</v>
      </c>
      <c r="K29" s="289">
        <f>IF(J29="","",VLOOKUP(J29,J$119:K$133,2))</f>
        <v>4</v>
      </c>
      <c r="L29" s="78"/>
      <c r="M29" s="289" t="str">
        <f>IF(L29="","",VLOOKUP(L29,L$119:M$133,2))</f>
        <v/>
      </c>
      <c r="N29" s="78"/>
      <c r="O29" s="289" t="str">
        <f>IF(N29="","",VLOOKUP(N29,N$119:O$133,2))</f>
        <v/>
      </c>
      <c r="P29" s="78">
        <v>3</v>
      </c>
      <c r="Q29" s="289">
        <f>IF(P29="","",VLOOKUP(P29,P$119:Q$133,2))</f>
        <v>3</v>
      </c>
      <c r="R29" s="78"/>
      <c r="S29" s="289" t="str">
        <f>IF(R29="","",VLOOKUP(R29,R$119:S$133,2))</f>
        <v/>
      </c>
      <c r="T29" s="78"/>
      <c r="U29" s="289" t="str">
        <f>IF(T29="","",VLOOKUP(T29,T$119:U$133,2))</f>
        <v/>
      </c>
      <c r="V29" s="78"/>
      <c r="W29" s="289" t="str">
        <f>IF(V29="","",VLOOKUP(V29,V$119:W$133,2))</f>
        <v/>
      </c>
      <c r="X29" s="78"/>
      <c r="Y29" s="289" t="str">
        <f>IF(X29="","",VLOOKUP(X29,X$119:Y$133,2))</f>
        <v/>
      </c>
    </row>
    <row r="30" spans="1:25" ht="15.9" customHeight="1" x14ac:dyDescent="0.2">
      <c r="A30" s="281">
        <v>27</v>
      </c>
      <c r="B30" s="183" t="s">
        <v>169</v>
      </c>
      <c r="C30" s="79">
        <v>2</v>
      </c>
      <c r="D30" s="185" t="s">
        <v>170</v>
      </c>
      <c r="E30" s="301">
        <f>SUM(G30,I30,K30,M30,O30,Q30,W30,Y30,S30,U30,)</f>
        <v>8.25</v>
      </c>
      <c r="F30" s="186">
        <f>RANK(E30,$E$4:$E$116,0)</f>
        <v>27</v>
      </c>
      <c r="G30" s="303">
        <v>6.75</v>
      </c>
      <c r="H30" s="78"/>
      <c r="I30" s="289" t="str">
        <f>IF(H30="","",VLOOKUP(H30,H$119:I$133,2))</f>
        <v/>
      </c>
      <c r="J30" s="78">
        <v>16</v>
      </c>
      <c r="K30" s="289">
        <f>IF(J30="","",VLOOKUP(J30,J$119:K$133,2))</f>
        <v>1.5</v>
      </c>
      <c r="L30" s="78"/>
      <c r="M30" s="289" t="str">
        <f>IF(L30="","",VLOOKUP(L30,L$119:M$133,2))</f>
        <v/>
      </c>
      <c r="N30" s="78"/>
      <c r="O30" s="289" t="str">
        <f>IF(N30="","",VLOOKUP(N30,N$119:O$133,2))</f>
        <v/>
      </c>
      <c r="P30" s="78"/>
      <c r="Q30" s="289" t="str">
        <f>IF(P30="","",VLOOKUP(P30,P$119:Q$133,2))</f>
        <v/>
      </c>
      <c r="R30" s="78"/>
      <c r="S30" s="289" t="str">
        <f>IF(R30="","",VLOOKUP(R30,R$119:S$133,2))</f>
        <v/>
      </c>
      <c r="T30" s="78"/>
      <c r="U30" s="289" t="str">
        <f>IF(T30="","",VLOOKUP(T30,T$119:U$133,2))</f>
        <v/>
      </c>
      <c r="V30" s="78"/>
      <c r="W30" s="289" t="str">
        <f>IF(V30="","",VLOOKUP(V30,V$119:W$133,2))</f>
        <v/>
      </c>
      <c r="X30" s="78"/>
      <c r="Y30" s="289" t="str">
        <f>IF(X30="","",VLOOKUP(X30,X$119:Y$133,2))</f>
        <v/>
      </c>
    </row>
    <row r="31" spans="1:25" ht="15.9" customHeight="1" x14ac:dyDescent="0.2">
      <c r="A31" s="281">
        <v>28</v>
      </c>
      <c r="B31" s="183" t="s">
        <v>323</v>
      </c>
      <c r="C31" s="79">
        <v>2</v>
      </c>
      <c r="D31" s="185" t="s">
        <v>39</v>
      </c>
      <c r="E31" s="301">
        <f>SUM(G31,I31,K31,M31,O31,Q31,W31,Y31,S31,U31,)</f>
        <v>8</v>
      </c>
      <c r="F31" s="186">
        <f>RANK(E31,$E$4:$E$116,0)</f>
        <v>28</v>
      </c>
      <c r="G31" s="303">
        <v>0</v>
      </c>
      <c r="H31" s="78">
        <v>8</v>
      </c>
      <c r="I31" s="289">
        <f>IF(H31="","",VLOOKUP(H31,H$119:I$133,2))</f>
        <v>4</v>
      </c>
      <c r="J31" s="78">
        <v>8</v>
      </c>
      <c r="K31" s="289">
        <f>IF(J31="","",VLOOKUP(J31,J$119:K$133,2))</f>
        <v>4</v>
      </c>
      <c r="L31" s="78"/>
      <c r="M31" s="289" t="str">
        <f>IF(L31="","",VLOOKUP(L31,L$119:M$133,2))</f>
        <v/>
      </c>
      <c r="N31" s="78"/>
      <c r="O31" s="289" t="str">
        <f>IF(N31="","",VLOOKUP(N31,N$119:O$133,2))</f>
        <v/>
      </c>
      <c r="P31" s="78"/>
      <c r="Q31" s="289" t="str">
        <f>IF(P31="","",VLOOKUP(P31,P$119:Q$133,2))</f>
        <v/>
      </c>
      <c r="R31" s="78"/>
      <c r="S31" s="289" t="str">
        <f>IF(R31="","",VLOOKUP(R31,R$119:S$133,2))</f>
        <v/>
      </c>
      <c r="T31" s="78"/>
      <c r="U31" s="289" t="str">
        <f>IF(T31="","",VLOOKUP(T31,T$119:U$133,2))</f>
        <v/>
      </c>
      <c r="V31" s="78"/>
      <c r="W31" s="289" t="str">
        <f>IF(V31="","",VLOOKUP(V31,V$119:W$133,2))</f>
        <v/>
      </c>
      <c r="X31" s="78"/>
      <c r="Y31" s="289" t="str">
        <f>IF(X31="","",VLOOKUP(X31,X$119:Y$133,2))</f>
        <v/>
      </c>
    </row>
    <row r="32" spans="1:25" ht="15.9" customHeight="1" x14ac:dyDescent="0.2">
      <c r="A32" s="281">
        <v>29</v>
      </c>
      <c r="B32" s="183" t="s">
        <v>324</v>
      </c>
      <c r="C32" s="79">
        <v>1</v>
      </c>
      <c r="D32" s="185" t="s">
        <v>39</v>
      </c>
      <c r="E32" s="301">
        <f>SUM(G32,I32,K32,M32,O32,Q32,W32,Y32,S32,U32,)</f>
        <v>8</v>
      </c>
      <c r="F32" s="186">
        <f>RANK(E32,$E$4:$E$116,0)</f>
        <v>28</v>
      </c>
      <c r="G32" s="303">
        <v>0</v>
      </c>
      <c r="H32" s="78">
        <v>8</v>
      </c>
      <c r="I32" s="289">
        <f>IF(H32="","",VLOOKUP(H32,H$119:I$133,2))</f>
        <v>4</v>
      </c>
      <c r="J32" s="78">
        <v>8</v>
      </c>
      <c r="K32" s="289">
        <f>IF(J32="","",VLOOKUP(J32,J$119:K$133,2))</f>
        <v>4</v>
      </c>
      <c r="L32" s="78"/>
      <c r="M32" s="289" t="str">
        <f>IF(L32="","",VLOOKUP(L32,L$119:M$133,2))</f>
        <v/>
      </c>
      <c r="N32" s="78"/>
      <c r="O32" s="289" t="str">
        <f>IF(N32="","",VLOOKUP(N32,N$119:O$133,2))</f>
        <v/>
      </c>
      <c r="P32" s="78"/>
      <c r="Q32" s="289" t="str">
        <f>IF(P32="","",VLOOKUP(P32,P$119:Q$133,2))</f>
        <v/>
      </c>
      <c r="R32" s="78"/>
      <c r="S32" s="289" t="str">
        <f>IF(R32="","",VLOOKUP(R32,R$119:S$133,2))</f>
        <v/>
      </c>
      <c r="T32" s="78"/>
      <c r="U32" s="289" t="str">
        <f>IF(T32="","",VLOOKUP(T32,T$119:U$133,2))</f>
        <v/>
      </c>
      <c r="V32" s="78"/>
      <c r="W32" s="289" t="str">
        <f>IF(V32="","",VLOOKUP(V32,V$119:W$133,2))</f>
        <v/>
      </c>
      <c r="X32" s="78"/>
      <c r="Y32" s="289" t="str">
        <f>IF(X32="","",VLOOKUP(X32,X$119:Y$133,2))</f>
        <v/>
      </c>
    </row>
    <row r="33" spans="1:25" ht="15.9" customHeight="1" x14ac:dyDescent="0.2">
      <c r="A33" s="281">
        <v>30</v>
      </c>
      <c r="B33" s="183" t="s">
        <v>238</v>
      </c>
      <c r="C33" s="79">
        <v>2</v>
      </c>
      <c r="D33" s="185" t="s">
        <v>239</v>
      </c>
      <c r="E33" s="301">
        <f>SUM(G33,I33,K33,M33,O33,Q33,W33,Y33,S33,U33,)</f>
        <v>7.5</v>
      </c>
      <c r="F33" s="186">
        <f>RANK(E33,$E$4:$E$116,0)</f>
        <v>30</v>
      </c>
      <c r="G33" s="303">
        <v>3</v>
      </c>
      <c r="H33" s="78"/>
      <c r="I33" s="289" t="str">
        <f>IF(H33="","",VLOOKUP(H33,H$119:I$133,2))</f>
        <v/>
      </c>
      <c r="J33" s="78">
        <v>16</v>
      </c>
      <c r="K33" s="289">
        <f>IF(J33="","",VLOOKUP(J33,J$119:K$133,2))</f>
        <v>1.5</v>
      </c>
      <c r="L33" s="78"/>
      <c r="M33" s="289" t="str">
        <f>IF(L33="","",VLOOKUP(L33,L$119:M$133,2))</f>
        <v/>
      </c>
      <c r="N33" s="78">
        <v>8</v>
      </c>
      <c r="O33" s="289">
        <f>IF(N33="","",VLOOKUP(N33,N$119:O$133,2))</f>
        <v>3</v>
      </c>
      <c r="P33" s="78"/>
      <c r="Q33" s="289" t="str">
        <f>IF(P33="","",VLOOKUP(P33,P$119:Q$133,2))</f>
        <v/>
      </c>
      <c r="R33" s="78"/>
      <c r="S33" s="289" t="str">
        <f>IF(R33="","",VLOOKUP(R33,R$119:S$133,2))</f>
        <v/>
      </c>
      <c r="T33" s="78"/>
      <c r="U33" s="289" t="str">
        <f>IF(T33="","",VLOOKUP(T33,T$119:U$133,2))</f>
        <v/>
      </c>
      <c r="V33" s="78"/>
      <c r="W33" s="289" t="str">
        <f>IF(V33="","",VLOOKUP(V33,V$119:W$133,2))</f>
        <v/>
      </c>
      <c r="X33" s="78"/>
      <c r="Y33" s="289" t="str">
        <f>IF(X33="","",VLOOKUP(X33,X$119:Y$133,2))</f>
        <v/>
      </c>
    </row>
    <row r="34" spans="1:25" ht="15.9" customHeight="1" x14ac:dyDescent="0.2">
      <c r="A34" s="281">
        <v>31</v>
      </c>
      <c r="B34" s="183" t="s">
        <v>378</v>
      </c>
      <c r="C34" s="79" t="s">
        <v>361</v>
      </c>
      <c r="D34" s="185" t="s">
        <v>413</v>
      </c>
      <c r="E34" s="301">
        <f>SUM(G34,I34,K34,M34,O34,Q34,W34,Y34,S34,U34,)</f>
        <v>7</v>
      </c>
      <c r="F34" s="186">
        <f>RANK(E34,$E$4:$E$116,0)</f>
        <v>31</v>
      </c>
      <c r="G34" s="303">
        <v>0</v>
      </c>
      <c r="H34" s="78"/>
      <c r="I34" s="289" t="str">
        <f>IF(H34="","",VLOOKUP(H34,H$119:I$133,2))</f>
        <v/>
      </c>
      <c r="J34" s="78"/>
      <c r="K34" s="289" t="str">
        <f>IF(J34="","",VLOOKUP(J34,J$119:K$133,2))</f>
        <v/>
      </c>
      <c r="L34" s="78"/>
      <c r="M34" s="289" t="str">
        <f>IF(L34="","",VLOOKUP(L34,L$119:M$133,2))</f>
        <v/>
      </c>
      <c r="N34" s="78"/>
      <c r="O34" s="289" t="str">
        <f>IF(N34="","",VLOOKUP(N34,N$119:O$133,2))</f>
        <v/>
      </c>
      <c r="P34" s="78"/>
      <c r="Q34" s="289" t="str">
        <f>IF(P34="","",VLOOKUP(P34,P$119:Q$133,2))</f>
        <v/>
      </c>
      <c r="R34" s="78">
        <v>2</v>
      </c>
      <c r="S34" s="289">
        <f>IF(R34="","",VLOOKUP(R34,R$119:S$133,2))</f>
        <v>3</v>
      </c>
      <c r="T34" s="78">
        <v>1</v>
      </c>
      <c r="U34" s="289">
        <f>IF(T34="","",VLOOKUP(T34,T$119:U$133,2))</f>
        <v>4</v>
      </c>
      <c r="V34" s="78"/>
      <c r="W34" s="289" t="str">
        <f>IF(V34="","",VLOOKUP(V34,V$119:W$133,2))</f>
        <v/>
      </c>
      <c r="X34" s="78"/>
      <c r="Y34" s="289" t="str">
        <f>IF(X34="","",VLOOKUP(X34,X$119:Y$133,2))</f>
        <v/>
      </c>
    </row>
    <row r="35" spans="1:25" ht="15.9" customHeight="1" x14ac:dyDescent="0.2">
      <c r="A35" s="281">
        <v>32</v>
      </c>
      <c r="B35" s="183" t="s">
        <v>379</v>
      </c>
      <c r="C35" s="79" t="s">
        <v>367</v>
      </c>
      <c r="D35" s="185" t="s">
        <v>418</v>
      </c>
      <c r="E35" s="301">
        <f>SUM(G35,I35,K35,M35,O35,Q35,W35,Y35,S35,U35,)</f>
        <v>7</v>
      </c>
      <c r="F35" s="186">
        <f>RANK(E35,$E$4:$E$116,0)</f>
        <v>31</v>
      </c>
      <c r="G35" s="303">
        <v>0</v>
      </c>
      <c r="H35" s="78"/>
      <c r="I35" s="289" t="str">
        <f>IF(H35="","",VLOOKUP(H35,H$119:I$133,2))</f>
        <v/>
      </c>
      <c r="J35" s="78"/>
      <c r="K35" s="289" t="str">
        <f>IF(J35="","",VLOOKUP(J35,J$119:K$133,2))</f>
        <v/>
      </c>
      <c r="L35" s="78"/>
      <c r="M35" s="289" t="str">
        <f>IF(L35="","",VLOOKUP(L35,L$119:M$133,2))</f>
        <v/>
      </c>
      <c r="N35" s="78"/>
      <c r="O35" s="289" t="str">
        <f>IF(N35="","",VLOOKUP(N35,N$119:O$133,2))</f>
        <v/>
      </c>
      <c r="P35" s="78"/>
      <c r="Q35" s="289" t="str">
        <f>IF(P35="","",VLOOKUP(P35,P$119:Q$133,2))</f>
        <v/>
      </c>
      <c r="R35" s="78">
        <v>2</v>
      </c>
      <c r="S35" s="289">
        <f>IF(R35="","",VLOOKUP(R35,R$119:S$133,2))</f>
        <v>3</v>
      </c>
      <c r="T35" s="78">
        <v>1</v>
      </c>
      <c r="U35" s="289">
        <f>IF(T35="","",VLOOKUP(T35,T$119:U$133,2))</f>
        <v>4</v>
      </c>
      <c r="V35" s="78"/>
      <c r="W35" s="289" t="str">
        <f>IF(V35="","",VLOOKUP(V35,V$119:W$133,2))</f>
        <v/>
      </c>
      <c r="X35" s="78"/>
      <c r="Y35" s="289" t="str">
        <f>IF(X35="","",VLOOKUP(X35,X$119:Y$133,2))</f>
        <v/>
      </c>
    </row>
    <row r="36" spans="1:25" ht="15.9" customHeight="1" x14ac:dyDescent="0.2">
      <c r="A36" s="281">
        <v>33</v>
      </c>
      <c r="B36" s="183" t="s">
        <v>173</v>
      </c>
      <c r="C36" s="79">
        <v>1</v>
      </c>
      <c r="D36" s="185" t="s">
        <v>301</v>
      </c>
      <c r="E36" s="301">
        <f>SUM(G36,I36,K36,M36,O36,Q36,W36,Y36,S36,U36,)</f>
        <v>6.5</v>
      </c>
      <c r="F36" s="186">
        <f>RANK(E36,$E$4:$E$116,0)</f>
        <v>33</v>
      </c>
      <c r="G36" s="303">
        <v>5</v>
      </c>
      <c r="H36" s="78"/>
      <c r="I36" s="289" t="str">
        <f>IF(H36="","",VLOOKUP(H36,H$119:I$133,2))</f>
        <v/>
      </c>
      <c r="J36" s="78">
        <v>16</v>
      </c>
      <c r="K36" s="289">
        <f>IF(J36="","",VLOOKUP(J36,J$119:K$133,2))</f>
        <v>1.5</v>
      </c>
      <c r="L36" s="78"/>
      <c r="M36" s="289" t="str">
        <f>IF(L36="","",VLOOKUP(L36,L$119:M$133,2))</f>
        <v/>
      </c>
      <c r="N36" s="78"/>
      <c r="O36" s="289" t="str">
        <f>IF(N36="","",VLOOKUP(N36,N$119:O$133,2))</f>
        <v/>
      </c>
      <c r="P36" s="78"/>
      <c r="Q36" s="289" t="str">
        <f>IF(P36="","",VLOOKUP(P36,P$119:Q$133,2))</f>
        <v/>
      </c>
      <c r="R36" s="78"/>
      <c r="S36" s="289" t="str">
        <f>IF(R36="","",VLOOKUP(R36,R$119:S$133,2))</f>
        <v/>
      </c>
      <c r="T36" s="78"/>
      <c r="U36" s="289" t="str">
        <f>IF(T36="","",VLOOKUP(T36,T$119:U$133,2))</f>
        <v/>
      </c>
      <c r="V36" s="78"/>
      <c r="W36" s="289" t="str">
        <f>IF(V36="","",VLOOKUP(V36,V$119:W$133,2))</f>
        <v/>
      </c>
      <c r="X36" s="78"/>
      <c r="Y36" s="289" t="str">
        <f>IF(X36="","",VLOOKUP(X36,X$119:Y$133,2))</f>
        <v/>
      </c>
    </row>
    <row r="37" spans="1:25" ht="15.9" customHeight="1" x14ac:dyDescent="0.2">
      <c r="A37" s="281">
        <v>34</v>
      </c>
      <c r="B37" s="183" t="s">
        <v>171</v>
      </c>
      <c r="C37" s="79">
        <v>3</v>
      </c>
      <c r="D37" s="185" t="s">
        <v>172</v>
      </c>
      <c r="E37" s="301">
        <f>SUM(G37,I37,K37,M37,O37,Q37,W37,Y37,S37,U37,)</f>
        <v>6</v>
      </c>
      <c r="F37" s="186">
        <f>RANK(E37,$E$4:$E$116,0)</f>
        <v>34</v>
      </c>
      <c r="G37" s="303">
        <v>6</v>
      </c>
      <c r="H37" s="78"/>
      <c r="I37" s="289" t="str">
        <f>IF(H37="","",VLOOKUP(H37,H$119:I$133,2))</f>
        <v/>
      </c>
      <c r="J37" s="78"/>
      <c r="K37" s="289" t="str">
        <f>IF(J37="","",VLOOKUP(J37,J$119:K$133,2))</f>
        <v/>
      </c>
      <c r="L37" s="78"/>
      <c r="M37" s="289" t="str">
        <f>IF(L37="","",VLOOKUP(L37,L$119:M$133,2))</f>
        <v/>
      </c>
      <c r="N37" s="78"/>
      <c r="O37" s="289" t="str">
        <f>IF(N37="","",VLOOKUP(N37,N$119:O$133,2))</f>
        <v/>
      </c>
      <c r="P37" s="78"/>
      <c r="Q37" s="289" t="str">
        <f>IF(P37="","",VLOOKUP(P37,P$119:Q$133,2))</f>
        <v/>
      </c>
      <c r="R37" s="78"/>
      <c r="S37" s="289" t="str">
        <f>IF(R37="","",VLOOKUP(R37,R$119:S$133,2))</f>
        <v/>
      </c>
      <c r="T37" s="78"/>
      <c r="U37" s="289" t="str">
        <f>IF(T37="","",VLOOKUP(T37,T$119:U$133,2))</f>
        <v/>
      </c>
      <c r="V37" s="78"/>
      <c r="W37" s="289" t="str">
        <f>IF(V37="","",VLOOKUP(V37,V$119:W$133,2))</f>
        <v/>
      </c>
      <c r="X37" s="78"/>
      <c r="Y37" s="289" t="str">
        <f>IF(X37="","",VLOOKUP(X37,X$119:Y$133,2))</f>
        <v/>
      </c>
    </row>
    <row r="38" spans="1:25" ht="15.9" customHeight="1" x14ac:dyDescent="0.2">
      <c r="A38" s="281">
        <v>35</v>
      </c>
      <c r="B38" s="183" t="s">
        <v>257</v>
      </c>
      <c r="C38" s="79">
        <v>2</v>
      </c>
      <c r="D38" s="185" t="s">
        <v>258</v>
      </c>
      <c r="E38" s="301">
        <f>SUM(G38,I38,K38,M38,O38,Q38,W38,Y38,S38,U38,)</f>
        <v>6</v>
      </c>
      <c r="F38" s="186">
        <f>RANK(E38,$E$4:$E$116,0)</f>
        <v>34</v>
      </c>
      <c r="G38" s="303">
        <v>1.5</v>
      </c>
      <c r="H38" s="78">
        <v>24</v>
      </c>
      <c r="I38" s="289">
        <f>IF(H38="","",VLOOKUP(H38,H$119:I$133,2))</f>
        <v>0.75</v>
      </c>
      <c r="J38" s="78">
        <v>24</v>
      </c>
      <c r="K38" s="289">
        <f>IF(J38="","",VLOOKUP(J38,J$119:K$133,2))</f>
        <v>0.75</v>
      </c>
      <c r="L38" s="78"/>
      <c r="M38" s="289" t="str">
        <f>IF(L38="","",VLOOKUP(L38,L$119:M$133,2))</f>
        <v/>
      </c>
      <c r="N38" s="78">
        <v>8</v>
      </c>
      <c r="O38" s="289">
        <f>IF(N38="","",VLOOKUP(N38,N$119:O$133,2))</f>
        <v>3</v>
      </c>
      <c r="P38" s="78"/>
      <c r="Q38" s="289" t="str">
        <f>IF(P38="","",VLOOKUP(P38,P$119:Q$133,2))</f>
        <v/>
      </c>
      <c r="R38" s="78"/>
      <c r="S38" s="289" t="str">
        <f>IF(R38="","",VLOOKUP(R38,R$119:S$133,2))</f>
        <v/>
      </c>
      <c r="T38" s="78"/>
      <c r="U38" s="289" t="str">
        <f>IF(T38="","",VLOOKUP(T38,T$119:U$133,2))</f>
        <v/>
      </c>
      <c r="V38" s="78"/>
      <c r="W38" s="289" t="str">
        <f>IF(V38="","",VLOOKUP(V38,V$119:W$133,2))</f>
        <v/>
      </c>
      <c r="X38" s="78"/>
      <c r="Y38" s="289" t="str">
        <f>IF(X38="","",VLOOKUP(X38,X$119:Y$133,2))</f>
        <v/>
      </c>
    </row>
    <row r="39" spans="1:25" ht="15.9" customHeight="1" x14ac:dyDescent="0.2">
      <c r="A39" s="281">
        <v>36</v>
      </c>
      <c r="B39" s="183" t="s">
        <v>269</v>
      </c>
      <c r="C39" s="79">
        <v>2</v>
      </c>
      <c r="D39" s="185" t="s">
        <v>83</v>
      </c>
      <c r="E39" s="301">
        <f>SUM(G39,I39,K39,M39,O39,Q39,W39,Y39,S39,U39,)</f>
        <v>4.5</v>
      </c>
      <c r="F39" s="186">
        <f>RANK(E39,$E$4:$E$116,0)</f>
        <v>36</v>
      </c>
      <c r="G39" s="303">
        <v>1.5</v>
      </c>
      <c r="H39" s="78">
        <v>16</v>
      </c>
      <c r="I39" s="289">
        <f>IF(H39="","",VLOOKUP(H39,H$119:I$133,2))</f>
        <v>1.5</v>
      </c>
      <c r="J39" s="78">
        <v>16</v>
      </c>
      <c r="K39" s="289">
        <f>IF(J39="","",VLOOKUP(J39,J$119:K$133,2))</f>
        <v>1.5</v>
      </c>
      <c r="L39" s="78"/>
      <c r="M39" s="289" t="str">
        <f>IF(L39="","",VLOOKUP(L39,L$119:M$133,2))</f>
        <v/>
      </c>
      <c r="N39" s="78"/>
      <c r="O39" s="289" t="str">
        <f>IF(N39="","",VLOOKUP(N39,N$119:O$133,2))</f>
        <v/>
      </c>
      <c r="P39" s="78"/>
      <c r="Q39" s="289" t="str">
        <f>IF(P39="","",VLOOKUP(P39,P$119:Q$133,2))</f>
        <v/>
      </c>
      <c r="R39" s="78"/>
      <c r="S39" s="289" t="str">
        <f>IF(R39="","",VLOOKUP(R39,R$119:S$133,2))</f>
        <v/>
      </c>
      <c r="T39" s="78"/>
      <c r="U39" s="289" t="str">
        <f>IF(T39="","",VLOOKUP(T39,T$119:U$133,2))</f>
        <v/>
      </c>
      <c r="V39" s="78"/>
      <c r="W39" s="289" t="str">
        <f>IF(V39="","",VLOOKUP(V39,V$119:W$133,2))</f>
        <v/>
      </c>
      <c r="X39" s="78"/>
      <c r="Y39" s="289" t="str">
        <f>IF(X39="","",VLOOKUP(X39,X$119:Y$133,2))</f>
        <v/>
      </c>
    </row>
    <row r="40" spans="1:25" ht="15.9" customHeight="1" x14ac:dyDescent="0.2">
      <c r="A40" s="281">
        <v>37</v>
      </c>
      <c r="B40" s="183" t="s">
        <v>86</v>
      </c>
      <c r="C40" s="79">
        <v>3</v>
      </c>
      <c r="D40" s="185" t="s">
        <v>38</v>
      </c>
      <c r="E40" s="301">
        <f>SUM(G40,I40,K40,M40,O40,Q40,W40,Y40,S40,U40,)</f>
        <v>4.25</v>
      </c>
      <c r="F40" s="186">
        <f>RANK(E40,$E$4:$E$116,0)</f>
        <v>37</v>
      </c>
      <c r="G40" s="303">
        <v>4.25</v>
      </c>
      <c r="H40" s="78"/>
      <c r="I40" s="289" t="str">
        <f>IF(H40="","",VLOOKUP(H40,H$119:I$133,2))</f>
        <v/>
      </c>
      <c r="J40" s="78"/>
      <c r="K40" s="289" t="str">
        <f>IF(J40="","",VLOOKUP(J40,J$119:K$133,2))</f>
        <v/>
      </c>
      <c r="L40" s="78"/>
      <c r="M40" s="289" t="str">
        <f>IF(L40="","",VLOOKUP(L40,L$119:M$133,2))</f>
        <v/>
      </c>
      <c r="N40" s="78"/>
      <c r="O40" s="289" t="str">
        <f>IF(N40="","",VLOOKUP(N40,N$119:O$133,2))</f>
        <v/>
      </c>
      <c r="P40" s="78"/>
      <c r="Q40" s="289" t="str">
        <f>IF(P40="","",VLOOKUP(P40,P$119:Q$133,2))</f>
        <v/>
      </c>
      <c r="R40" s="78"/>
      <c r="S40" s="289" t="str">
        <f>IF(R40="","",VLOOKUP(R40,R$119:S$133,2))</f>
        <v/>
      </c>
      <c r="T40" s="78"/>
      <c r="U40" s="289" t="str">
        <f>IF(T40="","",VLOOKUP(T40,T$119:U$133,2))</f>
        <v/>
      </c>
      <c r="V40" s="78"/>
      <c r="W40" s="289" t="str">
        <f>IF(V40="","",VLOOKUP(V40,V$119:W$133,2))</f>
        <v/>
      </c>
      <c r="X40" s="78"/>
      <c r="Y40" s="289" t="str">
        <f>IF(X40="","",VLOOKUP(X40,X$119:Y$133,2))</f>
        <v/>
      </c>
    </row>
    <row r="41" spans="1:25" ht="15.9" customHeight="1" x14ac:dyDescent="0.2">
      <c r="A41" s="281">
        <v>38</v>
      </c>
      <c r="B41" s="183" t="s">
        <v>366</v>
      </c>
      <c r="C41" s="79" t="s">
        <v>367</v>
      </c>
      <c r="D41" s="185" t="s">
        <v>407</v>
      </c>
      <c r="E41" s="301">
        <f>SUM(G41,I41,K41,M41,O41,Q41,W41,Y41,S41,U41,)</f>
        <v>4</v>
      </c>
      <c r="F41" s="186">
        <f>RANK(E41,$E$4:$E$116,0)</f>
        <v>38</v>
      </c>
      <c r="G41" s="303">
        <v>0</v>
      </c>
      <c r="H41" s="78"/>
      <c r="I41" s="289" t="str">
        <f>IF(H41="","",VLOOKUP(H41,H$119:I$133,2))</f>
        <v/>
      </c>
      <c r="J41" s="78"/>
      <c r="K41" s="289" t="str">
        <f>IF(J41="","",VLOOKUP(J41,J$119:K$133,2))</f>
        <v/>
      </c>
      <c r="L41" s="78"/>
      <c r="M41" s="289" t="str">
        <f>IF(L41="","",VLOOKUP(L41,L$119:M$133,2))</f>
        <v/>
      </c>
      <c r="N41" s="78"/>
      <c r="O41" s="289" t="str">
        <f>IF(N41="","",VLOOKUP(N41,N$119:O$133,2))</f>
        <v/>
      </c>
      <c r="P41" s="78"/>
      <c r="Q41" s="289" t="str">
        <f>IF(P41="","",VLOOKUP(P41,P$119:Q$133,2))</f>
        <v/>
      </c>
      <c r="R41" s="78">
        <v>1</v>
      </c>
      <c r="S41" s="289">
        <f>IF(R41="","",VLOOKUP(R41,R$119:S$133,2))</f>
        <v>4</v>
      </c>
      <c r="T41" s="78"/>
      <c r="U41" s="289" t="str">
        <f>IF(T41="","",VLOOKUP(T41,T$119:U$133,2))</f>
        <v/>
      </c>
      <c r="V41" s="78"/>
      <c r="W41" s="289" t="str">
        <f>IF(V41="","",VLOOKUP(V41,V$119:W$133,2))</f>
        <v/>
      </c>
      <c r="X41" s="78"/>
      <c r="Y41" s="289" t="str">
        <f>IF(X41="","",VLOOKUP(X41,X$119:Y$133,2))</f>
        <v/>
      </c>
    </row>
    <row r="42" spans="1:25" ht="15.9" customHeight="1" x14ac:dyDescent="0.2">
      <c r="A42" s="281">
        <v>39</v>
      </c>
      <c r="B42" s="183" t="s">
        <v>362</v>
      </c>
      <c r="C42" s="79" t="s">
        <v>363</v>
      </c>
      <c r="D42" s="185" t="s">
        <v>410</v>
      </c>
      <c r="E42" s="301">
        <f>SUM(G42,I42,K42,M42,O42,Q42,W42,Y42,S42,U42,)</f>
        <v>4</v>
      </c>
      <c r="F42" s="186">
        <f>RANK(E42,$E$4:$E$116,0)</f>
        <v>38</v>
      </c>
      <c r="G42" s="303">
        <v>0</v>
      </c>
      <c r="H42" s="78"/>
      <c r="I42" s="289" t="str">
        <f>IF(H42="","",VLOOKUP(H42,H$119:I$133,2))</f>
        <v/>
      </c>
      <c r="J42" s="78"/>
      <c r="K42" s="289" t="str">
        <f>IF(J42="","",VLOOKUP(J42,J$119:K$133,2))</f>
        <v/>
      </c>
      <c r="L42" s="78"/>
      <c r="M42" s="289" t="str">
        <f>IF(L42="","",VLOOKUP(L42,L$119:M$133,2))</f>
        <v/>
      </c>
      <c r="N42" s="78"/>
      <c r="O42" s="289" t="str">
        <f>IF(N42="","",VLOOKUP(N42,N$119:O$133,2))</f>
        <v/>
      </c>
      <c r="P42" s="78"/>
      <c r="Q42" s="289" t="str">
        <f>IF(P42="","",VLOOKUP(P42,P$119:Q$133,2))</f>
        <v/>
      </c>
      <c r="R42" s="78">
        <v>1</v>
      </c>
      <c r="S42" s="289">
        <f>IF(R42="","",VLOOKUP(R42,R$119:S$133,2))</f>
        <v>4</v>
      </c>
      <c r="T42" s="78"/>
      <c r="U42" s="289" t="str">
        <f>IF(T42="","",VLOOKUP(T42,T$119:U$133,2))</f>
        <v/>
      </c>
      <c r="V42" s="78"/>
      <c r="W42" s="289" t="str">
        <f>IF(V42="","",VLOOKUP(V42,V$119:W$133,2))</f>
        <v/>
      </c>
      <c r="X42" s="78"/>
      <c r="Y42" s="289" t="str">
        <f>IF(X42="","",VLOOKUP(X42,X$119:Y$133,2))</f>
        <v/>
      </c>
    </row>
    <row r="43" spans="1:25" ht="15.9" customHeight="1" x14ac:dyDescent="0.2">
      <c r="A43" s="281">
        <v>40</v>
      </c>
      <c r="B43" s="183" t="s">
        <v>225</v>
      </c>
      <c r="C43" s="79">
        <v>1</v>
      </c>
      <c r="D43" s="185"/>
      <c r="E43" s="301">
        <f>SUM(G43,I43,K43,M43,O43,Q43,W43,Y43,S43,U43,)</f>
        <v>4</v>
      </c>
      <c r="F43" s="186">
        <f>RANK(E43,$E$4:$E$116,0)</f>
        <v>38</v>
      </c>
      <c r="G43" s="303">
        <v>4</v>
      </c>
      <c r="H43" s="78"/>
      <c r="I43" s="289" t="str">
        <f>IF(H43="","",VLOOKUP(H43,H$119:I$133,2))</f>
        <v/>
      </c>
      <c r="J43" s="78"/>
      <c r="K43" s="289" t="str">
        <f>IF(J43="","",VLOOKUP(J43,J$119:K$133,2))</f>
        <v/>
      </c>
      <c r="L43" s="78"/>
      <c r="M43" s="289" t="str">
        <f>IF(L43="","",VLOOKUP(L43,L$119:M$133,2))</f>
        <v/>
      </c>
      <c r="N43" s="78"/>
      <c r="O43" s="289" t="str">
        <f>IF(N43="","",VLOOKUP(N43,N$119:O$133,2))</f>
        <v/>
      </c>
      <c r="P43" s="78"/>
      <c r="Q43" s="289" t="str">
        <f>IF(P43="","",VLOOKUP(P43,P$119:Q$133,2))</f>
        <v/>
      </c>
      <c r="R43" s="78"/>
      <c r="S43" s="289" t="str">
        <f>IF(R43="","",VLOOKUP(R43,R$119:S$133,2))</f>
        <v/>
      </c>
      <c r="T43" s="78"/>
      <c r="U43" s="289" t="str">
        <f>IF(T43="","",VLOOKUP(T43,T$119:U$133,2))</f>
        <v/>
      </c>
      <c r="V43" s="78"/>
      <c r="W43" s="289" t="str">
        <f>IF(V43="","",VLOOKUP(V43,V$119:W$133,2))</f>
        <v/>
      </c>
      <c r="X43" s="78"/>
      <c r="Y43" s="289" t="str">
        <f>IF(X43="","",VLOOKUP(X43,X$119:Y$133,2))</f>
        <v/>
      </c>
    </row>
    <row r="44" spans="1:25" ht="15.9" customHeight="1" x14ac:dyDescent="0.2">
      <c r="A44" s="281">
        <v>41</v>
      </c>
      <c r="B44" s="183" t="s">
        <v>226</v>
      </c>
      <c r="C44" s="79">
        <v>1</v>
      </c>
      <c r="D44" s="185"/>
      <c r="E44" s="301">
        <f>SUM(G44,I44,K44,M44,O44,Q44,W44,Y44,S44,U44,)</f>
        <v>4</v>
      </c>
      <c r="F44" s="186">
        <f>RANK(E44,$E$4:$E$116,0)</f>
        <v>38</v>
      </c>
      <c r="G44" s="303">
        <v>4</v>
      </c>
      <c r="H44" s="78"/>
      <c r="I44" s="289" t="str">
        <f>IF(H44="","",VLOOKUP(H44,H$119:I$133,2))</f>
        <v/>
      </c>
      <c r="J44" s="78"/>
      <c r="K44" s="289" t="str">
        <f>IF(J44="","",VLOOKUP(J44,J$119:K$133,2))</f>
        <v/>
      </c>
      <c r="L44" s="78"/>
      <c r="M44" s="289" t="str">
        <f>IF(L44="","",VLOOKUP(L44,L$119:M$133,2))</f>
        <v/>
      </c>
      <c r="N44" s="78"/>
      <c r="O44" s="289" t="str">
        <f>IF(N44="","",VLOOKUP(N44,N$119:O$133,2))</f>
        <v/>
      </c>
      <c r="P44" s="78"/>
      <c r="Q44" s="289" t="str">
        <f>IF(P44="","",VLOOKUP(P44,P$119:Q$133,2))</f>
        <v/>
      </c>
      <c r="R44" s="78"/>
      <c r="S44" s="289" t="str">
        <f>IF(R44="","",VLOOKUP(R44,R$119:S$133,2))</f>
        <v/>
      </c>
      <c r="T44" s="78"/>
      <c r="U44" s="289" t="str">
        <f>IF(T44="","",VLOOKUP(T44,T$119:U$133,2))</f>
        <v/>
      </c>
      <c r="V44" s="78"/>
      <c r="W44" s="289" t="str">
        <f>IF(V44="","",VLOOKUP(V44,V$119:W$133,2))</f>
        <v/>
      </c>
      <c r="X44" s="78"/>
      <c r="Y44" s="289" t="str">
        <f>IF(X44="","",VLOOKUP(X44,X$119:Y$133,2))</f>
        <v/>
      </c>
    </row>
    <row r="45" spans="1:25" ht="15.9" customHeight="1" x14ac:dyDescent="0.2">
      <c r="A45" s="281">
        <v>42</v>
      </c>
      <c r="B45" s="183" t="s">
        <v>77</v>
      </c>
      <c r="C45" s="79">
        <v>3</v>
      </c>
      <c r="D45" s="185" t="s">
        <v>22</v>
      </c>
      <c r="E45" s="301">
        <f>SUM(G45,I45,K45,M45,O45,Q45,W45,Y45,S45,U45,)</f>
        <v>3.875</v>
      </c>
      <c r="F45" s="186">
        <f>RANK(E45,$E$4:$E$116,0)</f>
        <v>42</v>
      </c>
      <c r="G45" s="303">
        <v>3.125</v>
      </c>
      <c r="H45" s="78">
        <v>24</v>
      </c>
      <c r="I45" s="289">
        <f>IF(H45="","",VLOOKUP(H45,H$119:I$133,2))</f>
        <v>0.75</v>
      </c>
      <c r="J45" s="78"/>
      <c r="K45" s="289" t="str">
        <f>IF(J45="","",VLOOKUP(J45,J$119:K$133,2))</f>
        <v/>
      </c>
      <c r="L45" s="78"/>
      <c r="M45" s="289" t="str">
        <f>IF(L45="","",VLOOKUP(L45,L$119:M$133,2))</f>
        <v/>
      </c>
      <c r="N45" s="78"/>
      <c r="O45" s="289" t="str">
        <f>IF(N45="","",VLOOKUP(N45,N$119:O$133,2))</f>
        <v/>
      </c>
      <c r="P45" s="78"/>
      <c r="Q45" s="289" t="str">
        <f>IF(P45="","",VLOOKUP(P45,P$119:Q$133,2))</f>
        <v/>
      </c>
      <c r="R45" s="78"/>
      <c r="S45" s="289" t="str">
        <f>IF(R45="","",VLOOKUP(R45,R$119:S$133,2))</f>
        <v/>
      </c>
      <c r="T45" s="78"/>
      <c r="U45" s="289" t="str">
        <f>IF(T45="","",VLOOKUP(T45,T$119:U$133,2))</f>
        <v/>
      </c>
      <c r="V45" s="78"/>
      <c r="W45" s="289" t="str">
        <f>IF(V45="","",VLOOKUP(V45,V$119:W$133,2))</f>
        <v/>
      </c>
      <c r="X45" s="78"/>
      <c r="Y45" s="289" t="str">
        <f>IF(X45="","",VLOOKUP(X45,X$119:Y$133,2))</f>
        <v/>
      </c>
    </row>
    <row r="46" spans="1:25" ht="15.9" customHeight="1" x14ac:dyDescent="0.2">
      <c r="A46" s="281">
        <v>43</v>
      </c>
      <c r="B46" s="183" t="s">
        <v>76</v>
      </c>
      <c r="C46" s="79">
        <v>3</v>
      </c>
      <c r="D46" s="185" t="s">
        <v>22</v>
      </c>
      <c r="E46" s="301">
        <f>SUM(G46,I46,K46,M46,O46,Q46,W46,Y46,S46,U46,)</f>
        <v>3.125</v>
      </c>
      <c r="F46" s="186">
        <f>RANK(E46,$E$4:$E$116,0)</f>
        <v>43</v>
      </c>
      <c r="G46" s="303">
        <v>2.375</v>
      </c>
      <c r="H46" s="78">
        <v>24</v>
      </c>
      <c r="I46" s="289">
        <f>IF(H46="","",VLOOKUP(H46,H$119:I$133,2))</f>
        <v>0.75</v>
      </c>
      <c r="J46" s="78"/>
      <c r="K46" s="289" t="str">
        <f>IF(J46="","",VLOOKUP(J46,J$119:K$133,2))</f>
        <v/>
      </c>
      <c r="L46" s="78"/>
      <c r="M46" s="289" t="str">
        <f>IF(L46="","",VLOOKUP(L46,L$119:M$133,2))</f>
        <v/>
      </c>
      <c r="N46" s="78"/>
      <c r="O46" s="289" t="str">
        <f>IF(N46="","",VLOOKUP(N46,N$119:O$133,2))</f>
        <v/>
      </c>
      <c r="P46" s="78"/>
      <c r="Q46" s="289" t="str">
        <f>IF(P46="","",VLOOKUP(P46,P$119:Q$133,2))</f>
        <v/>
      </c>
      <c r="R46" s="78"/>
      <c r="S46" s="289" t="str">
        <f>IF(R46="","",VLOOKUP(R46,R$119:S$133,2))</f>
        <v/>
      </c>
      <c r="T46" s="78"/>
      <c r="U46" s="289" t="str">
        <f>IF(T46="","",VLOOKUP(T46,T$119:U$133,2))</f>
        <v/>
      </c>
      <c r="V46" s="78"/>
      <c r="W46" s="289" t="str">
        <f>IF(V46="","",VLOOKUP(V46,V$119:W$133,2))</f>
        <v/>
      </c>
      <c r="X46" s="78"/>
      <c r="Y46" s="289" t="str">
        <f>IF(X46="","",VLOOKUP(X46,X$119:Y$133,2))</f>
        <v/>
      </c>
    </row>
    <row r="47" spans="1:25" ht="15.9" customHeight="1" x14ac:dyDescent="0.2">
      <c r="A47" s="281">
        <v>44</v>
      </c>
      <c r="B47" s="183" t="s">
        <v>64</v>
      </c>
      <c r="C47" s="79">
        <v>3</v>
      </c>
      <c r="D47" s="185" t="s">
        <v>43</v>
      </c>
      <c r="E47" s="301">
        <f>SUM(G47,I47,K47,M47,O47,Q47,W47,Y47,S47,U47,)</f>
        <v>3.125</v>
      </c>
      <c r="F47" s="186">
        <f>RANK(E47,$E$4:$E$116,0)</f>
        <v>43</v>
      </c>
      <c r="G47" s="303">
        <v>3.125</v>
      </c>
      <c r="H47" s="78"/>
      <c r="I47" s="289" t="str">
        <f>IF(H47="","",VLOOKUP(H47,H$119:I$133,2))</f>
        <v/>
      </c>
      <c r="J47" s="78"/>
      <c r="K47" s="289" t="str">
        <f>IF(J47="","",VLOOKUP(J47,J$119:K$133,2))</f>
        <v/>
      </c>
      <c r="L47" s="78"/>
      <c r="M47" s="289" t="str">
        <f>IF(L47="","",VLOOKUP(L47,L$119:M$133,2))</f>
        <v/>
      </c>
      <c r="N47" s="78"/>
      <c r="O47" s="289" t="str">
        <f>IF(N47="","",VLOOKUP(N47,N$119:O$133,2))</f>
        <v/>
      </c>
      <c r="P47" s="78"/>
      <c r="Q47" s="289" t="str">
        <f>IF(P47="","",VLOOKUP(P47,P$119:Q$133,2))</f>
        <v/>
      </c>
      <c r="R47" s="78"/>
      <c r="S47" s="289" t="str">
        <f>IF(R47="","",VLOOKUP(R47,R$119:S$133,2))</f>
        <v/>
      </c>
      <c r="T47" s="78"/>
      <c r="U47" s="289" t="str">
        <f>IF(T47="","",VLOOKUP(T47,T$119:U$133,2))</f>
        <v/>
      </c>
      <c r="V47" s="78"/>
      <c r="W47" s="289" t="str">
        <f>IF(V47="","",VLOOKUP(V47,V$119:W$133,2))</f>
        <v/>
      </c>
      <c r="X47" s="78"/>
      <c r="Y47" s="289" t="str">
        <f>IF(X47="","",VLOOKUP(X47,X$119:Y$133,2))</f>
        <v/>
      </c>
    </row>
    <row r="48" spans="1:25" ht="15.9" customHeight="1" x14ac:dyDescent="0.2">
      <c r="A48" s="281">
        <v>45</v>
      </c>
      <c r="B48" s="183" t="s">
        <v>380</v>
      </c>
      <c r="C48" s="79" t="s">
        <v>361</v>
      </c>
      <c r="D48" s="185" t="s">
        <v>421</v>
      </c>
      <c r="E48" s="301">
        <f>SUM(G48,I48,K48,M48,O48,Q48,W48,Y48,S48,U48,)</f>
        <v>3</v>
      </c>
      <c r="F48" s="186">
        <f>RANK(E48,$E$4:$E$116,0)</f>
        <v>45</v>
      </c>
      <c r="G48" s="303">
        <v>0</v>
      </c>
      <c r="H48" s="78"/>
      <c r="I48" s="289" t="str">
        <f>IF(H48="","",VLOOKUP(H48,H$119:I$133,2))</f>
        <v/>
      </c>
      <c r="J48" s="78"/>
      <c r="K48" s="289" t="str">
        <f>IF(J48="","",VLOOKUP(J48,J$119:K$133,2))</f>
        <v/>
      </c>
      <c r="L48" s="78"/>
      <c r="M48" s="289" t="str">
        <f>IF(L48="","",VLOOKUP(L48,L$119:M$133,2))</f>
        <v/>
      </c>
      <c r="N48" s="78"/>
      <c r="O48" s="289" t="str">
        <f>IF(N48="","",VLOOKUP(N48,N$119:O$133,2))</f>
        <v/>
      </c>
      <c r="P48" s="78"/>
      <c r="Q48" s="289" t="str">
        <f>IF(P48="","",VLOOKUP(P48,P$119:Q$133,2))</f>
        <v/>
      </c>
      <c r="R48" s="78"/>
      <c r="S48" s="289" t="str">
        <f>IF(R48="","",VLOOKUP(R48,R$119:S$133,2))</f>
        <v/>
      </c>
      <c r="T48" s="78">
        <v>2</v>
      </c>
      <c r="U48" s="289">
        <f>IF(T48="","",VLOOKUP(T48,T$119:U$133,2))</f>
        <v>3</v>
      </c>
      <c r="V48" s="78"/>
      <c r="W48" s="289" t="str">
        <f>IF(V48="","",VLOOKUP(V48,V$119:W$133,2))</f>
        <v/>
      </c>
      <c r="X48" s="78"/>
      <c r="Y48" s="289" t="str">
        <f>IF(X48="","",VLOOKUP(X48,X$119:Y$133,2))</f>
        <v/>
      </c>
    </row>
    <row r="49" spans="1:25" ht="15.9" customHeight="1" x14ac:dyDescent="0.2">
      <c r="A49" s="281">
        <v>46</v>
      </c>
      <c r="B49" s="183" t="s">
        <v>381</v>
      </c>
      <c r="C49" s="79" t="s">
        <v>361</v>
      </c>
      <c r="D49" s="185" t="s">
        <v>421</v>
      </c>
      <c r="E49" s="301">
        <f>SUM(G49,I49,K49,M49,O49,Q49,W49,Y49,S49,U49,)</f>
        <v>3</v>
      </c>
      <c r="F49" s="186">
        <f>RANK(E49,$E$4:$E$116,0)</f>
        <v>45</v>
      </c>
      <c r="G49" s="303">
        <v>0</v>
      </c>
      <c r="H49" s="78"/>
      <c r="I49" s="289" t="str">
        <f>IF(H49="","",VLOOKUP(H49,H$119:I$133,2))</f>
        <v/>
      </c>
      <c r="J49" s="78"/>
      <c r="K49" s="289" t="str">
        <f>IF(J49="","",VLOOKUP(J49,J$119:K$133,2))</f>
        <v/>
      </c>
      <c r="L49" s="78"/>
      <c r="M49" s="289" t="str">
        <f>IF(L49="","",VLOOKUP(L49,L$119:M$133,2))</f>
        <v/>
      </c>
      <c r="N49" s="78"/>
      <c r="O49" s="289" t="str">
        <f>IF(N49="","",VLOOKUP(N49,N$119:O$133,2))</f>
        <v/>
      </c>
      <c r="P49" s="78"/>
      <c r="Q49" s="289" t="str">
        <f>IF(P49="","",VLOOKUP(P49,P$119:Q$133,2))</f>
        <v/>
      </c>
      <c r="R49" s="78"/>
      <c r="S49" s="289" t="str">
        <f>IF(R49="","",VLOOKUP(R49,R$119:S$133,2))</f>
        <v/>
      </c>
      <c r="T49" s="78">
        <v>2</v>
      </c>
      <c r="U49" s="289">
        <f>IF(T49="","",VLOOKUP(T49,T$119:U$133,2))</f>
        <v>3</v>
      </c>
      <c r="V49" s="78"/>
      <c r="W49" s="289" t="str">
        <f>IF(V49="","",VLOOKUP(V49,V$119:W$133,2))</f>
        <v/>
      </c>
      <c r="X49" s="78"/>
      <c r="Y49" s="289" t="str">
        <f>IF(X49="","",VLOOKUP(X49,X$119:Y$133,2))</f>
        <v/>
      </c>
    </row>
    <row r="50" spans="1:25" ht="15.9" customHeight="1" x14ac:dyDescent="0.2">
      <c r="A50" s="281">
        <v>47</v>
      </c>
      <c r="B50" s="183" t="s">
        <v>406</v>
      </c>
      <c r="C50" s="79">
        <v>3</v>
      </c>
      <c r="D50" s="185" t="s">
        <v>44</v>
      </c>
      <c r="E50" s="301">
        <f>SUM(G50,I50,K50,M50,O50,Q50,W50,Y50,S50,U50,)</f>
        <v>3</v>
      </c>
      <c r="F50" s="186">
        <f>RANK(E50,$E$4:$E$116,0)</f>
        <v>45</v>
      </c>
      <c r="G50" s="303">
        <v>0</v>
      </c>
      <c r="H50" s="78"/>
      <c r="I50" s="289" t="str">
        <f>IF(H50="","",VLOOKUP(H50,H$119:I$133,2))</f>
        <v/>
      </c>
      <c r="J50" s="78"/>
      <c r="K50" s="289" t="str">
        <f>IF(J50="","",VLOOKUP(J50,J$119:K$133,2))</f>
        <v/>
      </c>
      <c r="L50" s="78"/>
      <c r="M50" s="289" t="str">
        <f>IF(L50="","",VLOOKUP(L50,L$119:M$133,2))</f>
        <v/>
      </c>
      <c r="N50" s="78">
        <v>8</v>
      </c>
      <c r="O50" s="289">
        <f>IF(N50="","",VLOOKUP(N50,N$119:O$133,2))</f>
        <v>3</v>
      </c>
      <c r="P50" s="78"/>
      <c r="Q50" s="289" t="str">
        <f>IF(P50="","",VLOOKUP(P50,P$119:Q$133,2))</f>
        <v/>
      </c>
      <c r="R50" s="78"/>
      <c r="S50" s="289" t="str">
        <f>IF(R50="","",VLOOKUP(R50,R$119:S$133,2))</f>
        <v/>
      </c>
      <c r="T50" s="78"/>
      <c r="U50" s="289" t="str">
        <f>IF(T50="","",VLOOKUP(T50,T$119:U$133,2))</f>
        <v/>
      </c>
      <c r="V50" s="78"/>
      <c r="W50" s="289" t="str">
        <f>IF(V50="","",VLOOKUP(V50,V$119:W$133,2))</f>
        <v/>
      </c>
      <c r="X50" s="78"/>
      <c r="Y50" s="289" t="str">
        <f>IF(X50="","",VLOOKUP(X50,X$119:Y$133,2))</f>
        <v/>
      </c>
    </row>
    <row r="51" spans="1:25" ht="15.9" customHeight="1" x14ac:dyDescent="0.2">
      <c r="A51" s="281">
        <v>48</v>
      </c>
      <c r="B51" s="183" t="s">
        <v>268</v>
      </c>
      <c r="C51" s="79">
        <v>2</v>
      </c>
      <c r="D51" s="185" t="s">
        <v>83</v>
      </c>
      <c r="E51" s="301">
        <f>SUM(G51,I51,K51,M51,O51,Q51,W51,Y51,S51,U51,)</f>
        <v>3</v>
      </c>
      <c r="F51" s="186">
        <f>RANK(E51,$E$4:$E$116,0)</f>
        <v>45</v>
      </c>
      <c r="G51" s="303">
        <v>1.5</v>
      </c>
      <c r="H51" s="78"/>
      <c r="I51" s="289" t="str">
        <f>IF(H51="","",VLOOKUP(H51,H$119:I$133,2))</f>
        <v/>
      </c>
      <c r="J51" s="78">
        <v>16</v>
      </c>
      <c r="K51" s="289">
        <f>IF(J51="","",VLOOKUP(J51,J$119:K$133,2))</f>
        <v>1.5</v>
      </c>
      <c r="L51" s="78"/>
      <c r="M51" s="289" t="str">
        <f>IF(L51="","",VLOOKUP(L51,L$119:M$133,2))</f>
        <v/>
      </c>
      <c r="N51" s="78"/>
      <c r="O51" s="289" t="str">
        <f>IF(N51="","",VLOOKUP(N51,N$119:O$133,2))</f>
        <v/>
      </c>
      <c r="P51" s="78"/>
      <c r="Q51" s="289" t="str">
        <f>IF(P51="","",VLOOKUP(P51,P$119:Q$133,2))</f>
        <v/>
      </c>
      <c r="R51" s="78"/>
      <c r="S51" s="289" t="str">
        <f>IF(R51="","",VLOOKUP(R51,R$119:S$133,2))</f>
        <v/>
      </c>
      <c r="T51" s="78"/>
      <c r="U51" s="289" t="str">
        <f>IF(T51="","",VLOOKUP(T51,T$119:U$133,2))</f>
        <v/>
      </c>
      <c r="V51" s="78"/>
      <c r="W51" s="289" t="str">
        <f>IF(V51="","",VLOOKUP(V51,V$119:W$133,2))</f>
        <v/>
      </c>
      <c r="X51" s="78"/>
      <c r="Y51" s="289" t="str">
        <f>IF(X51="","",VLOOKUP(X51,X$119:Y$133,2))</f>
        <v/>
      </c>
    </row>
    <row r="52" spans="1:25" ht="15.9" customHeight="1" x14ac:dyDescent="0.2">
      <c r="A52" s="281">
        <v>49</v>
      </c>
      <c r="B52" s="183" t="s">
        <v>271</v>
      </c>
      <c r="C52" s="79">
        <v>2</v>
      </c>
      <c r="D52" s="185" t="s">
        <v>263</v>
      </c>
      <c r="E52" s="301">
        <f>SUM(G52,I52,K52,M52,O52,Q52,W52,Y52,S52,U52,)</f>
        <v>3</v>
      </c>
      <c r="F52" s="186">
        <f>RANK(E52,$E$4:$E$116,0)</f>
        <v>45</v>
      </c>
      <c r="G52" s="303">
        <v>0.75</v>
      </c>
      <c r="H52" s="78">
        <v>16</v>
      </c>
      <c r="I52" s="289">
        <f>IF(H52="","",VLOOKUP(H52,H$119:I$133,2))</f>
        <v>1.5</v>
      </c>
      <c r="J52" s="78">
        <v>24</v>
      </c>
      <c r="K52" s="289">
        <f>IF(J52="","",VLOOKUP(J52,J$119:K$133,2))</f>
        <v>0.75</v>
      </c>
      <c r="L52" s="78"/>
      <c r="M52" s="289" t="str">
        <f>IF(L52="","",VLOOKUP(L52,L$119:M$133,2))</f>
        <v/>
      </c>
      <c r="N52" s="78"/>
      <c r="O52" s="289" t="str">
        <f>IF(N52="","",VLOOKUP(N52,N$119:O$133,2))</f>
        <v/>
      </c>
      <c r="P52" s="78"/>
      <c r="Q52" s="289" t="str">
        <f>IF(P52="","",VLOOKUP(P52,P$119:Q$133,2))</f>
        <v/>
      </c>
      <c r="R52" s="78"/>
      <c r="S52" s="289" t="str">
        <f>IF(R52="","",VLOOKUP(R52,R$119:S$133,2))</f>
        <v/>
      </c>
      <c r="T52" s="78"/>
      <c r="U52" s="289" t="str">
        <f>IF(T52="","",VLOOKUP(T52,T$119:U$133,2))</f>
        <v/>
      </c>
      <c r="V52" s="78"/>
      <c r="W52" s="289" t="str">
        <f>IF(V52="","",VLOOKUP(V52,V$119:W$133,2))</f>
        <v/>
      </c>
      <c r="X52" s="78"/>
      <c r="Y52" s="289" t="str">
        <f>IF(X52="","",VLOOKUP(X52,X$119:Y$133,2))</f>
        <v/>
      </c>
    </row>
    <row r="53" spans="1:25" ht="15.9" customHeight="1" x14ac:dyDescent="0.2">
      <c r="A53" s="281">
        <v>50</v>
      </c>
      <c r="B53" s="183" t="s">
        <v>227</v>
      </c>
      <c r="C53" s="79">
        <v>1</v>
      </c>
      <c r="D53" s="185" t="s">
        <v>138</v>
      </c>
      <c r="E53" s="301">
        <f>SUM(G53,I53,K53,M53,O53,Q53,W53,Y53,S53,U53,)</f>
        <v>3</v>
      </c>
      <c r="F53" s="186">
        <f>RANK(E53,$E$4:$E$116,0)</f>
        <v>45</v>
      </c>
      <c r="G53" s="303">
        <v>3</v>
      </c>
      <c r="H53" s="78"/>
      <c r="I53" s="289" t="str">
        <f>IF(H53="","",VLOOKUP(H53,H$119:I$133,2))</f>
        <v/>
      </c>
      <c r="J53" s="78"/>
      <c r="K53" s="289" t="str">
        <f>IF(J53="","",VLOOKUP(J53,J$119:K$133,2))</f>
        <v/>
      </c>
      <c r="L53" s="78"/>
      <c r="M53" s="289" t="str">
        <f>IF(L53="","",VLOOKUP(L53,L$119:M$133,2))</f>
        <v/>
      </c>
      <c r="N53" s="78"/>
      <c r="O53" s="289" t="str">
        <f>IF(N53="","",VLOOKUP(N53,N$119:O$133,2))</f>
        <v/>
      </c>
      <c r="P53" s="78"/>
      <c r="Q53" s="289" t="str">
        <f>IF(P53="","",VLOOKUP(P53,P$119:Q$133,2))</f>
        <v/>
      </c>
      <c r="R53" s="78"/>
      <c r="S53" s="289" t="str">
        <f>IF(R53="","",VLOOKUP(R53,R$119:S$133,2))</f>
        <v/>
      </c>
      <c r="T53" s="78"/>
      <c r="U53" s="289" t="str">
        <f>IF(T53="","",VLOOKUP(T53,T$119:U$133,2))</f>
        <v/>
      </c>
      <c r="V53" s="78"/>
      <c r="W53" s="289" t="str">
        <f>IF(V53="","",VLOOKUP(V53,V$119:W$133,2))</f>
        <v/>
      </c>
      <c r="X53" s="78"/>
      <c r="Y53" s="289" t="str">
        <f>IF(X53="","",VLOOKUP(X53,X$119:Y$133,2))</f>
        <v/>
      </c>
    </row>
    <row r="54" spans="1:25" ht="15.9" customHeight="1" x14ac:dyDescent="0.2">
      <c r="A54" s="281">
        <v>51</v>
      </c>
      <c r="B54" s="183" t="s">
        <v>228</v>
      </c>
      <c r="C54" s="79">
        <v>1</v>
      </c>
      <c r="D54" s="185" t="s">
        <v>138</v>
      </c>
      <c r="E54" s="301">
        <f>SUM(G54,I54,K54,M54,O54,Q54,W54,Y54,S54,U54,)</f>
        <v>3</v>
      </c>
      <c r="F54" s="186">
        <f>RANK(E54,$E$4:$E$116,0)</f>
        <v>45</v>
      </c>
      <c r="G54" s="303">
        <v>1.5</v>
      </c>
      <c r="H54" s="78">
        <v>16</v>
      </c>
      <c r="I54" s="289">
        <f>IF(H54="","",VLOOKUP(H54,H$119:I$133,2))</f>
        <v>1.5</v>
      </c>
      <c r="J54" s="78"/>
      <c r="K54" s="289" t="str">
        <f>IF(J54="","",VLOOKUP(J54,J$119:K$133,2))</f>
        <v/>
      </c>
      <c r="L54" s="78"/>
      <c r="M54" s="289" t="str">
        <f>IF(L54="","",VLOOKUP(L54,L$119:M$133,2))</f>
        <v/>
      </c>
      <c r="N54" s="78"/>
      <c r="O54" s="289" t="str">
        <f>IF(N54="","",VLOOKUP(N54,N$119:O$133,2))</f>
        <v/>
      </c>
      <c r="P54" s="78"/>
      <c r="Q54" s="289" t="str">
        <f>IF(P54="","",VLOOKUP(P54,P$119:Q$133,2))</f>
        <v/>
      </c>
      <c r="R54" s="78"/>
      <c r="S54" s="289" t="str">
        <f>IF(R54="","",VLOOKUP(R54,R$119:S$133,2))</f>
        <v/>
      </c>
      <c r="T54" s="78"/>
      <c r="U54" s="289" t="str">
        <f>IF(T54="","",VLOOKUP(T54,T$119:U$133,2))</f>
        <v/>
      </c>
      <c r="V54" s="78"/>
      <c r="W54" s="289" t="str">
        <f>IF(V54="","",VLOOKUP(V54,V$119:W$133,2))</f>
        <v/>
      </c>
      <c r="X54" s="78"/>
      <c r="Y54" s="289" t="str">
        <f>IF(X54="","",VLOOKUP(X54,X$119:Y$133,2))</f>
        <v/>
      </c>
    </row>
    <row r="55" spans="1:25" ht="15.9" customHeight="1" x14ac:dyDescent="0.2">
      <c r="A55" s="281">
        <v>52</v>
      </c>
      <c r="B55" s="183" t="s">
        <v>259</v>
      </c>
      <c r="C55" s="79">
        <v>3</v>
      </c>
      <c r="D55" s="185" t="s">
        <v>258</v>
      </c>
      <c r="E55" s="301">
        <f>SUM(G55,I55,K55,M55,O55,Q55,W55,Y55,S55,U55,)</f>
        <v>2.25</v>
      </c>
      <c r="F55" s="186">
        <f>RANK(E55,$E$4:$E$116,0)</f>
        <v>52</v>
      </c>
      <c r="G55" s="303">
        <v>1.5</v>
      </c>
      <c r="H55" s="78">
        <v>24</v>
      </c>
      <c r="I55" s="289">
        <f>IF(H55="","",VLOOKUP(H55,H$119:I$133,2))</f>
        <v>0.75</v>
      </c>
      <c r="J55" s="78"/>
      <c r="K55" s="289" t="str">
        <f>IF(J55="","",VLOOKUP(J55,J$119:K$133,2))</f>
        <v/>
      </c>
      <c r="L55" s="78"/>
      <c r="M55" s="289" t="str">
        <f>IF(L55="","",VLOOKUP(L55,L$119:M$133,2))</f>
        <v/>
      </c>
      <c r="N55" s="78"/>
      <c r="O55" s="289" t="str">
        <f>IF(N55="","",VLOOKUP(N55,N$119:O$133,2))</f>
        <v/>
      </c>
      <c r="P55" s="78"/>
      <c r="Q55" s="289" t="str">
        <f>IF(P55="","",VLOOKUP(P55,P$119:Q$133,2))</f>
        <v/>
      </c>
      <c r="R55" s="78"/>
      <c r="S55" s="289" t="str">
        <f>IF(R55="","",VLOOKUP(R55,R$119:S$133,2))</f>
        <v/>
      </c>
      <c r="T55" s="78"/>
      <c r="U55" s="289" t="str">
        <f>IF(T55="","",VLOOKUP(T55,T$119:U$133,2))</f>
        <v/>
      </c>
      <c r="V55" s="78"/>
      <c r="W55" s="289" t="str">
        <f>IF(V55="","",VLOOKUP(V55,V$119:W$133,2))</f>
        <v/>
      </c>
      <c r="X55" s="78"/>
      <c r="Y55" s="289" t="str">
        <f>IF(X55="","",VLOOKUP(X55,X$119:Y$133,2))</f>
        <v/>
      </c>
    </row>
    <row r="56" spans="1:25" ht="15.9" customHeight="1" x14ac:dyDescent="0.2">
      <c r="A56" s="281">
        <v>53</v>
      </c>
      <c r="B56" s="183" t="s">
        <v>270</v>
      </c>
      <c r="C56" s="79">
        <v>3</v>
      </c>
      <c r="D56" s="185" t="s">
        <v>263</v>
      </c>
      <c r="E56" s="301">
        <f>SUM(G56,I56,K56,M56,O56,Q56,W56,Y56,S56,U56,)</f>
        <v>2.25</v>
      </c>
      <c r="F56" s="186">
        <f>RANK(E56,$E$4:$E$116,0)</f>
        <v>52</v>
      </c>
      <c r="G56" s="303">
        <v>0.75</v>
      </c>
      <c r="H56" s="78">
        <v>16</v>
      </c>
      <c r="I56" s="289">
        <f>IF(H56="","",VLOOKUP(H56,H$119:I$133,2))</f>
        <v>1.5</v>
      </c>
      <c r="J56" s="78"/>
      <c r="K56" s="289" t="str">
        <f>IF(J56="","",VLOOKUP(J56,J$119:K$133,2))</f>
        <v/>
      </c>
      <c r="L56" s="78"/>
      <c r="M56" s="289" t="str">
        <f>IF(L56="","",VLOOKUP(L56,L$119:M$133,2))</f>
        <v/>
      </c>
      <c r="N56" s="78"/>
      <c r="O56" s="289" t="str">
        <f>IF(N56="","",VLOOKUP(N56,N$119:O$133,2))</f>
        <v/>
      </c>
      <c r="P56" s="78"/>
      <c r="Q56" s="289" t="str">
        <f>IF(P56="","",VLOOKUP(P56,P$119:Q$133,2))</f>
        <v/>
      </c>
      <c r="R56" s="78"/>
      <c r="S56" s="289" t="str">
        <f>IF(R56="","",VLOOKUP(R56,R$119:S$133,2))</f>
        <v/>
      </c>
      <c r="T56" s="78"/>
      <c r="U56" s="289" t="str">
        <f>IF(T56="","",VLOOKUP(T56,T$119:U$133,2))</f>
        <v/>
      </c>
      <c r="V56" s="78"/>
      <c r="W56" s="289" t="str">
        <f>IF(V56="","",VLOOKUP(V56,V$119:W$133,2))</f>
        <v/>
      </c>
      <c r="X56" s="78"/>
      <c r="Y56" s="289" t="str">
        <f>IF(X56="","",VLOOKUP(X56,X$119:Y$133,2))</f>
        <v/>
      </c>
    </row>
    <row r="57" spans="1:25" ht="15.9" customHeight="1" x14ac:dyDescent="0.2">
      <c r="A57" s="281">
        <v>54</v>
      </c>
      <c r="B57" s="183" t="s">
        <v>244</v>
      </c>
      <c r="C57" s="79">
        <v>2</v>
      </c>
      <c r="D57" s="185" t="s">
        <v>245</v>
      </c>
      <c r="E57" s="301">
        <f>SUM(G57,I57,K57,M57,O57,Q57,W57,Y57,S57,U57,)</f>
        <v>2.25</v>
      </c>
      <c r="F57" s="186">
        <f>RANK(E57,$E$4:$E$116,0)</f>
        <v>52</v>
      </c>
      <c r="G57" s="303">
        <v>0.75</v>
      </c>
      <c r="H57" s="78">
        <v>24</v>
      </c>
      <c r="I57" s="289">
        <f>IF(H57="","",VLOOKUP(H57,H$119:I$133,2))</f>
        <v>0.75</v>
      </c>
      <c r="J57" s="78">
        <v>24</v>
      </c>
      <c r="K57" s="289">
        <f>IF(J57="","",VLOOKUP(J57,J$119:K$133,2))</f>
        <v>0.75</v>
      </c>
      <c r="L57" s="78"/>
      <c r="M57" s="289" t="str">
        <f>IF(L57="","",VLOOKUP(L57,L$119:M$133,2))</f>
        <v/>
      </c>
      <c r="N57" s="78"/>
      <c r="O57" s="289" t="str">
        <f>IF(N57="","",VLOOKUP(N57,N$119:O$133,2))</f>
        <v/>
      </c>
      <c r="P57" s="78"/>
      <c r="Q57" s="289" t="str">
        <f>IF(P57="","",VLOOKUP(P57,P$119:Q$133,2))</f>
        <v/>
      </c>
      <c r="R57" s="78"/>
      <c r="S57" s="289" t="str">
        <f>IF(R57="","",VLOOKUP(R57,R$119:S$133,2))</f>
        <v/>
      </c>
      <c r="T57" s="78"/>
      <c r="U57" s="289" t="str">
        <f>IF(T57="","",VLOOKUP(T57,T$119:U$133,2))</f>
        <v/>
      </c>
      <c r="V57" s="78"/>
      <c r="W57" s="289" t="str">
        <f>IF(V57="","",VLOOKUP(V57,V$119:W$133,2))</f>
        <v/>
      </c>
      <c r="X57" s="78"/>
      <c r="Y57" s="289" t="str">
        <f>IF(X57="","",VLOOKUP(X57,X$119:Y$133,2))</f>
        <v/>
      </c>
    </row>
    <row r="58" spans="1:25" ht="15.9" customHeight="1" x14ac:dyDescent="0.2">
      <c r="A58" s="281">
        <v>55</v>
      </c>
      <c r="B58" s="183" t="s">
        <v>255</v>
      </c>
      <c r="C58" s="79">
        <v>2</v>
      </c>
      <c r="D58" s="185" t="s">
        <v>256</v>
      </c>
      <c r="E58" s="301">
        <f>SUM(G58,I58,K58,M58,O58,Q58,W58,Y58,S58,U58,)</f>
        <v>2.25</v>
      </c>
      <c r="F58" s="186">
        <f>RANK(E58,$E$4:$E$116,0)</f>
        <v>52</v>
      </c>
      <c r="G58" s="303">
        <v>0.75</v>
      </c>
      <c r="H58" s="78">
        <v>24</v>
      </c>
      <c r="I58" s="289">
        <f>IF(H58="","",VLOOKUP(H58,H$119:I$133,2))</f>
        <v>0.75</v>
      </c>
      <c r="J58" s="78">
        <v>24</v>
      </c>
      <c r="K58" s="289">
        <f>IF(J58="","",VLOOKUP(J58,J$119:K$133,2))</f>
        <v>0.75</v>
      </c>
      <c r="L58" s="78"/>
      <c r="M58" s="289" t="str">
        <f>IF(L58="","",VLOOKUP(L58,L$119:M$133,2))</f>
        <v/>
      </c>
      <c r="N58" s="78"/>
      <c r="O58" s="289" t="str">
        <f>IF(N58="","",VLOOKUP(N58,N$119:O$133,2))</f>
        <v/>
      </c>
      <c r="P58" s="78"/>
      <c r="Q58" s="289" t="str">
        <f>IF(P58="","",VLOOKUP(P58,P$119:Q$133,2))</f>
        <v/>
      </c>
      <c r="R58" s="78"/>
      <c r="S58" s="289" t="str">
        <f>IF(R58="","",VLOOKUP(R58,R$119:S$133,2))</f>
        <v/>
      </c>
      <c r="T58" s="78"/>
      <c r="U58" s="289" t="str">
        <f>IF(T58="","",VLOOKUP(T58,T$119:U$133,2))</f>
        <v/>
      </c>
      <c r="V58" s="78"/>
      <c r="W58" s="289" t="str">
        <f>IF(V58="","",VLOOKUP(V58,V$119:W$133,2))</f>
        <v/>
      </c>
      <c r="X58" s="78"/>
      <c r="Y58" s="289" t="str">
        <f>IF(X58="","",VLOOKUP(X58,X$119:Y$133,2))</f>
        <v/>
      </c>
    </row>
    <row r="59" spans="1:25" ht="15.9" customHeight="1" x14ac:dyDescent="0.2">
      <c r="A59" s="281">
        <v>56</v>
      </c>
      <c r="B59" s="183" t="s">
        <v>330</v>
      </c>
      <c r="C59" s="79">
        <v>2</v>
      </c>
      <c r="D59" s="185" t="s">
        <v>331</v>
      </c>
      <c r="E59" s="300">
        <f>SUM(G59,I59,K59,M59,O59,Q59,W59,Y59,S59,U59,)</f>
        <v>2.25</v>
      </c>
      <c r="F59" s="186">
        <f>RANK(E59,$E$4:$E$116,0)</f>
        <v>52</v>
      </c>
      <c r="G59" s="303">
        <v>0</v>
      </c>
      <c r="H59" s="78">
        <v>24</v>
      </c>
      <c r="I59" s="289">
        <f>IF(H59="","",VLOOKUP(H59,H$119:I$133,2))</f>
        <v>0.75</v>
      </c>
      <c r="J59" s="78">
        <v>16</v>
      </c>
      <c r="K59" s="289">
        <f>IF(J59="","",VLOOKUP(J59,J$119:K$133,2))</f>
        <v>1.5</v>
      </c>
      <c r="L59" s="78"/>
      <c r="M59" s="289" t="str">
        <f>IF(L59="","",VLOOKUP(L59,L$119:M$133,2))</f>
        <v/>
      </c>
      <c r="N59" s="78"/>
      <c r="O59" s="289" t="str">
        <f>IF(N59="","",VLOOKUP(N59,N$119:O$133,2))</f>
        <v/>
      </c>
      <c r="P59" s="78"/>
      <c r="Q59" s="289" t="str">
        <f>IF(P59="","",VLOOKUP(P59,P$119:Q$133,2))</f>
        <v/>
      </c>
      <c r="R59" s="78"/>
      <c r="S59" s="289" t="str">
        <f>IF(R59="","",VLOOKUP(R59,R$119:S$133,2))</f>
        <v/>
      </c>
      <c r="T59" s="78"/>
      <c r="U59" s="289" t="str">
        <f>IF(T59="","",VLOOKUP(T59,T$119:U$133,2))</f>
        <v/>
      </c>
      <c r="V59" s="78"/>
      <c r="W59" s="289" t="str">
        <f>IF(V59="","",VLOOKUP(V59,V$119:W$133,2))</f>
        <v/>
      </c>
      <c r="X59" s="78"/>
      <c r="Y59" s="289" t="str">
        <f>IF(X59="","",VLOOKUP(X59,X$119:Y$133,2))</f>
        <v/>
      </c>
    </row>
    <row r="60" spans="1:25" ht="15.9" customHeight="1" x14ac:dyDescent="0.2">
      <c r="A60" s="281">
        <v>57</v>
      </c>
      <c r="B60" s="183" t="s">
        <v>332</v>
      </c>
      <c r="C60" s="79">
        <v>2</v>
      </c>
      <c r="D60" s="185" t="s">
        <v>331</v>
      </c>
      <c r="E60" s="300">
        <f>SUM(G60,I60,K60,M60,O60,Q60,W60,Y60,S60,U60,)</f>
        <v>2.25</v>
      </c>
      <c r="F60" s="186">
        <f>RANK(E60,$E$4:$E$116,0)</f>
        <v>52</v>
      </c>
      <c r="G60" s="303">
        <v>0</v>
      </c>
      <c r="H60" s="78">
        <v>24</v>
      </c>
      <c r="I60" s="289">
        <f>IF(H60="","",VLOOKUP(H60,H$119:I$133,2))</f>
        <v>0.75</v>
      </c>
      <c r="J60" s="78">
        <v>16</v>
      </c>
      <c r="K60" s="289">
        <f>IF(J60="","",VLOOKUP(J60,J$119:K$133,2))</f>
        <v>1.5</v>
      </c>
      <c r="L60" s="78"/>
      <c r="M60" s="289" t="str">
        <f>IF(L60="","",VLOOKUP(L60,L$119:M$133,2))</f>
        <v/>
      </c>
      <c r="N60" s="78"/>
      <c r="O60" s="289" t="str">
        <f>IF(N60="","",VLOOKUP(N60,N$119:O$133,2))</f>
        <v/>
      </c>
      <c r="P60" s="78"/>
      <c r="Q60" s="289" t="str">
        <f>IF(P60="","",VLOOKUP(P60,P$119:Q$133,2))</f>
        <v/>
      </c>
      <c r="R60" s="78"/>
      <c r="S60" s="289" t="str">
        <f>IF(R60="","",VLOOKUP(R60,R$119:S$133,2))</f>
        <v/>
      </c>
      <c r="T60" s="78"/>
      <c r="U60" s="289" t="str">
        <f>IF(T60="","",VLOOKUP(T60,T$119:U$133,2))</f>
        <v/>
      </c>
      <c r="V60" s="78"/>
      <c r="W60" s="289" t="str">
        <f>IF(V60="","",VLOOKUP(V60,V$119:W$133,2))</f>
        <v/>
      </c>
      <c r="X60" s="78"/>
      <c r="Y60" s="289" t="str">
        <f>IF(X60="","",VLOOKUP(X60,X$119:Y$133,2))</f>
        <v/>
      </c>
    </row>
    <row r="61" spans="1:25" ht="15.9" customHeight="1" x14ac:dyDescent="0.2">
      <c r="A61" s="281">
        <v>58</v>
      </c>
      <c r="B61" s="183" t="s">
        <v>139</v>
      </c>
      <c r="C61" s="79">
        <v>2</v>
      </c>
      <c r="D61" s="185" t="s">
        <v>138</v>
      </c>
      <c r="E61" s="300">
        <f>SUM(G61,I61,K61,M61,O61,Q61,W61,Y61,S61,U61,)</f>
        <v>2.25</v>
      </c>
      <c r="F61" s="186">
        <f>RANK(E61,$E$4:$E$116,0)</f>
        <v>52</v>
      </c>
      <c r="G61" s="303">
        <v>0.75</v>
      </c>
      <c r="H61" s="78">
        <v>16</v>
      </c>
      <c r="I61" s="289">
        <f>IF(H61="","",VLOOKUP(H61,H$119:I$133,2))</f>
        <v>1.5</v>
      </c>
      <c r="J61" s="78"/>
      <c r="K61" s="289" t="str">
        <f>IF(J61="","",VLOOKUP(J61,J$119:K$133,2))</f>
        <v/>
      </c>
      <c r="L61" s="78"/>
      <c r="M61" s="289" t="str">
        <f>IF(L61="","",VLOOKUP(L61,L$119:M$133,2))</f>
        <v/>
      </c>
      <c r="N61" s="78"/>
      <c r="O61" s="289" t="str">
        <f>IF(N61="","",VLOOKUP(N61,N$119:O$133,2))</f>
        <v/>
      </c>
      <c r="P61" s="78"/>
      <c r="Q61" s="289" t="str">
        <f>IF(P61="","",VLOOKUP(P61,P$119:Q$133,2))</f>
        <v/>
      </c>
      <c r="R61" s="78"/>
      <c r="S61" s="289" t="str">
        <f>IF(R61="","",VLOOKUP(R61,R$119:S$133,2))</f>
        <v/>
      </c>
      <c r="T61" s="78"/>
      <c r="U61" s="289" t="str">
        <f>IF(T61="","",VLOOKUP(T61,T$119:U$133,2))</f>
        <v/>
      </c>
      <c r="V61" s="78"/>
      <c r="W61" s="289" t="str">
        <f>IF(V61="","",VLOOKUP(V61,V$119:W$133,2))</f>
        <v/>
      </c>
      <c r="X61" s="78"/>
      <c r="Y61" s="289" t="str">
        <f>IF(X61="","",VLOOKUP(X61,X$119:Y$133,2))</f>
        <v/>
      </c>
    </row>
    <row r="62" spans="1:25" ht="15.9" customHeight="1" x14ac:dyDescent="0.2">
      <c r="A62" s="281">
        <v>59</v>
      </c>
      <c r="B62" s="183" t="s">
        <v>264</v>
      </c>
      <c r="C62" s="79">
        <v>2</v>
      </c>
      <c r="D62" s="185" t="s">
        <v>263</v>
      </c>
      <c r="E62" s="300">
        <f>SUM(G62,I62,K62,M62,O62,Q62,W62,Y62,S62,U62,)</f>
        <v>2.25</v>
      </c>
      <c r="F62" s="186">
        <f>RANK(E62,$E$4:$E$116,0)</f>
        <v>52</v>
      </c>
      <c r="G62" s="303">
        <v>0.75</v>
      </c>
      <c r="H62" s="78">
        <v>24</v>
      </c>
      <c r="I62" s="289">
        <f>IF(H62="","",VLOOKUP(H62,H$119:I$133,2))</f>
        <v>0.75</v>
      </c>
      <c r="J62" s="78">
        <v>24</v>
      </c>
      <c r="K62" s="289">
        <f>IF(J62="","",VLOOKUP(J62,J$119:K$133,2))</f>
        <v>0.75</v>
      </c>
      <c r="L62" s="78"/>
      <c r="M62" s="289" t="str">
        <f>IF(L62="","",VLOOKUP(L62,L$119:M$133,2))</f>
        <v/>
      </c>
      <c r="N62" s="78"/>
      <c r="O62" s="289" t="str">
        <f>IF(N62="","",VLOOKUP(N62,N$119:O$133,2))</f>
        <v/>
      </c>
      <c r="P62" s="78"/>
      <c r="Q62" s="289" t="str">
        <f>IF(P62="","",VLOOKUP(P62,P$119:Q$133,2))</f>
        <v/>
      </c>
      <c r="R62" s="78"/>
      <c r="S62" s="289" t="str">
        <f>IF(R62="","",VLOOKUP(R62,R$119:S$133,2))</f>
        <v/>
      </c>
      <c r="T62" s="78"/>
      <c r="U62" s="289" t="str">
        <f>IF(T62="","",VLOOKUP(T62,T$119:U$133,2))</f>
        <v/>
      </c>
      <c r="V62" s="78"/>
      <c r="W62" s="289" t="str">
        <f>IF(V62="","",VLOOKUP(V62,V$119:W$133,2))</f>
        <v/>
      </c>
      <c r="X62" s="78"/>
      <c r="Y62" s="289" t="str">
        <f>IF(X62="","",VLOOKUP(X62,X$119:Y$133,2))</f>
        <v/>
      </c>
    </row>
    <row r="63" spans="1:25" ht="15.9" customHeight="1" x14ac:dyDescent="0.2">
      <c r="A63" s="281">
        <v>60</v>
      </c>
      <c r="B63" s="183" t="s">
        <v>272</v>
      </c>
      <c r="C63" s="79">
        <v>2</v>
      </c>
      <c r="D63" s="185" t="s">
        <v>273</v>
      </c>
      <c r="E63" s="300">
        <f>SUM(G63,I63,K63,M63,O63,Q63,W63,Y63,S63,U63,)</f>
        <v>2.25</v>
      </c>
      <c r="F63" s="186">
        <f>RANK(E63,$E$4:$E$116,0)</f>
        <v>52</v>
      </c>
      <c r="G63" s="303">
        <v>1.5</v>
      </c>
      <c r="H63" s="78"/>
      <c r="I63" s="289" t="str">
        <f>IF(H63="","",VLOOKUP(H63,H$119:I$133,2))</f>
        <v/>
      </c>
      <c r="J63" s="78">
        <v>24</v>
      </c>
      <c r="K63" s="289">
        <f>IF(J63="","",VLOOKUP(J63,J$119:K$133,2))</f>
        <v>0.75</v>
      </c>
      <c r="L63" s="78"/>
      <c r="M63" s="289" t="str">
        <f>IF(L63="","",VLOOKUP(L63,L$119:M$133,2))</f>
        <v/>
      </c>
      <c r="N63" s="78"/>
      <c r="O63" s="289" t="str">
        <f>IF(N63="","",VLOOKUP(N63,N$119:O$133,2))</f>
        <v/>
      </c>
      <c r="P63" s="78"/>
      <c r="Q63" s="289" t="str">
        <f>IF(P63="","",VLOOKUP(P63,P$119:Q$133,2))</f>
        <v/>
      </c>
      <c r="R63" s="78"/>
      <c r="S63" s="289" t="str">
        <f>IF(R63="","",VLOOKUP(R63,R$119:S$133,2))</f>
        <v/>
      </c>
      <c r="T63" s="78"/>
      <c r="U63" s="289" t="str">
        <f>IF(T63="","",VLOOKUP(T63,T$119:U$133,2))</f>
        <v/>
      </c>
      <c r="V63" s="78"/>
      <c r="W63" s="289" t="str">
        <f>IF(V63="","",VLOOKUP(V63,V$119:W$133,2))</f>
        <v/>
      </c>
      <c r="X63" s="78"/>
      <c r="Y63" s="289" t="str">
        <f>IF(X63="","",VLOOKUP(X63,X$119:Y$133,2))</f>
        <v/>
      </c>
    </row>
    <row r="64" spans="1:25" ht="15.9" customHeight="1" x14ac:dyDescent="0.2">
      <c r="A64" s="281">
        <v>61</v>
      </c>
      <c r="B64" s="183" t="s">
        <v>117</v>
      </c>
      <c r="C64" s="79">
        <v>3</v>
      </c>
      <c r="D64" s="185" t="s">
        <v>45</v>
      </c>
      <c r="E64" s="300">
        <f>SUM(G64,I64,K64,M64,O64,Q64,W64,Y64,S64,U64,)</f>
        <v>1.75</v>
      </c>
      <c r="F64" s="186">
        <f>RANK(E64,$E$4:$E$116,0)</f>
        <v>61</v>
      </c>
      <c r="G64" s="303">
        <v>1.75</v>
      </c>
      <c r="H64" s="78"/>
      <c r="I64" s="289" t="str">
        <f>IF(H64="","",VLOOKUP(H64,H$119:I$133,2))</f>
        <v/>
      </c>
      <c r="J64" s="78"/>
      <c r="K64" s="289" t="str">
        <f>IF(J64="","",VLOOKUP(J64,J$119:K$133,2))</f>
        <v/>
      </c>
      <c r="L64" s="78"/>
      <c r="M64" s="289" t="str">
        <f>IF(L64="","",VLOOKUP(L64,L$119:M$133,2))</f>
        <v/>
      </c>
      <c r="N64" s="78"/>
      <c r="O64" s="289" t="str">
        <f>IF(N64="","",VLOOKUP(N64,N$119:O$133,2))</f>
        <v/>
      </c>
      <c r="P64" s="78"/>
      <c r="Q64" s="289" t="str">
        <f>IF(P64="","",VLOOKUP(P64,P$119:Q$133,2))</f>
        <v/>
      </c>
      <c r="R64" s="78"/>
      <c r="S64" s="289" t="str">
        <f>IF(R64="","",VLOOKUP(R64,R$119:S$133,2))</f>
        <v/>
      </c>
      <c r="T64" s="78"/>
      <c r="U64" s="289" t="str">
        <f>IF(T64="","",VLOOKUP(T64,T$119:U$133,2))</f>
        <v/>
      </c>
      <c r="V64" s="78"/>
      <c r="W64" s="289" t="str">
        <f>IF(V64="","",VLOOKUP(V64,V$119:W$133,2))</f>
        <v/>
      </c>
      <c r="X64" s="78"/>
      <c r="Y64" s="289" t="str">
        <f>IF(X64="","",VLOOKUP(X64,X$119:Y$133,2))</f>
        <v/>
      </c>
    </row>
    <row r="65" spans="1:25" ht="15.9" customHeight="1" x14ac:dyDescent="0.2">
      <c r="A65" s="281">
        <v>62</v>
      </c>
      <c r="B65" s="183" t="s">
        <v>79</v>
      </c>
      <c r="C65" s="79">
        <v>3</v>
      </c>
      <c r="D65" s="185" t="s">
        <v>38</v>
      </c>
      <c r="E65" s="300">
        <f>SUM(G65,I65,K65,M65,O65,Q65,W65,Y65,S65,U65,)</f>
        <v>1.75</v>
      </c>
      <c r="F65" s="186">
        <f>RANK(E65,$E$4:$E$116,0)</f>
        <v>61</v>
      </c>
      <c r="G65" s="303">
        <v>1.75</v>
      </c>
      <c r="H65" s="78"/>
      <c r="I65" s="289" t="str">
        <f>IF(H65="","",VLOOKUP(H65,H$119:I$133,2))</f>
        <v/>
      </c>
      <c r="J65" s="78"/>
      <c r="K65" s="289" t="str">
        <f>IF(J65="","",VLOOKUP(J65,J$119:K$133,2))</f>
        <v/>
      </c>
      <c r="L65" s="78"/>
      <c r="M65" s="289" t="str">
        <f>IF(L65="","",VLOOKUP(L65,L$119:M$133,2))</f>
        <v/>
      </c>
      <c r="N65" s="78"/>
      <c r="O65" s="289" t="str">
        <f>IF(N65="","",VLOOKUP(N65,N$119:O$133,2))</f>
        <v/>
      </c>
      <c r="P65" s="78"/>
      <c r="Q65" s="289" t="str">
        <f>IF(P65="","",VLOOKUP(P65,P$119:Q$133,2))</f>
        <v/>
      </c>
      <c r="R65" s="78"/>
      <c r="S65" s="289" t="str">
        <f>IF(R65="","",VLOOKUP(R65,R$119:S$133,2))</f>
        <v/>
      </c>
      <c r="T65" s="78"/>
      <c r="U65" s="289" t="str">
        <f>IF(T65="","",VLOOKUP(T65,T$119:U$133,2))</f>
        <v/>
      </c>
      <c r="V65" s="78"/>
      <c r="W65" s="289" t="str">
        <f>IF(V65="","",VLOOKUP(V65,V$119:W$133,2))</f>
        <v/>
      </c>
      <c r="X65" s="78"/>
      <c r="Y65" s="289" t="str">
        <f>IF(X65="","",VLOOKUP(X65,X$119:Y$133,2))</f>
        <v/>
      </c>
    </row>
    <row r="66" spans="1:25" ht="15.9" customHeight="1" x14ac:dyDescent="0.2">
      <c r="A66" s="281">
        <v>63</v>
      </c>
      <c r="B66" s="183" t="s">
        <v>358</v>
      </c>
      <c r="C66" s="79" t="s">
        <v>361</v>
      </c>
      <c r="D66" s="185" t="s">
        <v>411</v>
      </c>
      <c r="E66" s="300">
        <f>SUM(G66,I66,K66,M66,O66,Q66,W66,Y66,S66,U66,)</f>
        <v>1.5</v>
      </c>
      <c r="F66" s="186">
        <f>RANK(E66,$E$4:$E$116,0)</f>
        <v>63</v>
      </c>
      <c r="G66" s="303">
        <v>0</v>
      </c>
      <c r="H66" s="78"/>
      <c r="I66" s="289" t="str">
        <f>IF(H66="","",VLOOKUP(H66,H$119:I$133,2))</f>
        <v/>
      </c>
      <c r="J66" s="78"/>
      <c r="K66" s="289" t="str">
        <f>IF(J66="","",VLOOKUP(J66,J$119:K$133,2))</f>
        <v/>
      </c>
      <c r="L66" s="78"/>
      <c r="M66" s="289" t="str">
        <f>IF(L66="","",VLOOKUP(L66,L$119:M$133,2))</f>
        <v/>
      </c>
      <c r="N66" s="78"/>
      <c r="O66" s="289" t="str">
        <f>IF(N66="","",VLOOKUP(N66,N$119:O$133,2))</f>
        <v/>
      </c>
      <c r="P66" s="78"/>
      <c r="Q66" s="289" t="str">
        <f>IF(P66="","",VLOOKUP(P66,P$119:Q$133,2))</f>
        <v/>
      </c>
      <c r="R66" s="78">
        <v>3</v>
      </c>
      <c r="S66" s="289">
        <f>IF(R66="","",VLOOKUP(R66,R$119:S$133,2))</f>
        <v>1.5</v>
      </c>
      <c r="T66" s="78"/>
      <c r="U66" s="289" t="str">
        <f>IF(T66="","",VLOOKUP(T66,T$119:U$133,2))</f>
        <v/>
      </c>
      <c r="V66" s="78"/>
      <c r="W66" s="289" t="str">
        <f>IF(V66="","",VLOOKUP(V66,V$119:W$133,2))</f>
        <v/>
      </c>
      <c r="X66" s="78"/>
      <c r="Y66" s="289" t="str">
        <f>IF(X66="","",VLOOKUP(X66,X$119:Y$133,2))</f>
        <v/>
      </c>
    </row>
    <row r="67" spans="1:25" ht="15.9" customHeight="1" x14ac:dyDescent="0.2">
      <c r="A67" s="281">
        <v>64</v>
      </c>
      <c r="B67" s="183" t="s">
        <v>383</v>
      </c>
      <c r="C67" s="79" t="s">
        <v>361</v>
      </c>
      <c r="D67" s="185" t="s">
        <v>423</v>
      </c>
      <c r="E67" s="300">
        <f>SUM(G67,I67,K67,M67,O67,Q67,W67,Y67,S67,U67,)</f>
        <v>1.5</v>
      </c>
      <c r="F67" s="186">
        <f>RANK(E67,$E$4:$E$116,0)</f>
        <v>63</v>
      </c>
      <c r="G67" s="303">
        <v>0</v>
      </c>
      <c r="H67" s="78"/>
      <c r="I67" s="289" t="str">
        <f>IF(H67="","",VLOOKUP(H67,H$119:I$133,2))</f>
        <v/>
      </c>
      <c r="J67" s="78"/>
      <c r="K67" s="289" t="str">
        <f>IF(J67="","",VLOOKUP(J67,J$119:K$133,2))</f>
        <v/>
      </c>
      <c r="L67" s="78"/>
      <c r="M67" s="289" t="str">
        <f>IF(L67="","",VLOOKUP(L67,L$119:M$133,2))</f>
        <v/>
      </c>
      <c r="N67" s="78"/>
      <c r="O67" s="289" t="str">
        <f>IF(N67="","",VLOOKUP(N67,N$119:O$133,2))</f>
        <v/>
      </c>
      <c r="P67" s="78"/>
      <c r="Q67" s="289" t="str">
        <f>IF(P67="","",VLOOKUP(P67,P$119:Q$133,2))</f>
        <v/>
      </c>
      <c r="R67" s="78"/>
      <c r="S67" s="289" t="str">
        <f>IF(R67="","",VLOOKUP(R67,R$119:S$133,2))</f>
        <v/>
      </c>
      <c r="T67" s="78">
        <v>3</v>
      </c>
      <c r="U67" s="289">
        <f>IF(T67="","",VLOOKUP(T67,T$119:U$133,2))</f>
        <v>1.5</v>
      </c>
      <c r="V67" s="78"/>
      <c r="W67" s="289" t="str">
        <f>IF(V67="","",VLOOKUP(V67,V$119:W$133,2))</f>
        <v/>
      </c>
      <c r="X67" s="78"/>
      <c r="Y67" s="289" t="str">
        <f>IF(X67="","",VLOOKUP(X67,X$119:Y$133,2))</f>
        <v/>
      </c>
    </row>
    <row r="68" spans="1:25" ht="15.9" customHeight="1" x14ac:dyDescent="0.2">
      <c r="A68" s="281">
        <v>65</v>
      </c>
      <c r="B68" s="183" t="s">
        <v>382</v>
      </c>
      <c r="C68" s="79" t="s">
        <v>361</v>
      </c>
      <c r="D68" s="185" t="s">
        <v>422</v>
      </c>
      <c r="E68" s="300">
        <f>SUM(G68,I68,K68,M68,O68,Q68,W68,Y68,S68,U68,)</f>
        <v>1.5</v>
      </c>
      <c r="F68" s="186">
        <f>RANK(E68,$E$4:$E$116,0)</f>
        <v>63</v>
      </c>
      <c r="G68" s="303">
        <v>0</v>
      </c>
      <c r="H68" s="78"/>
      <c r="I68" s="289" t="str">
        <f>IF(H68="","",VLOOKUP(H68,H$119:I$133,2))</f>
        <v/>
      </c>
      <c r="J68" s="78"/>
      <c r="K68" s="289" t="str">
        <f>IF(J68="","",VLOOKUP(J68,J$119:K$133,2))</f>
        <v/>
      </c>
      <c r="L68" s="78"/>
      <c r="M68" s="289" t="str">
        <f>IF(L68="","",VLOOKUP(L68,L$119:M$133,2))</f>
        <v/>
      </c>
      <c r="N68" s="78"/>
      <c r="O68" s="289" t="str">
        <f>IF(N68="","",VLOOKUP(N68,N$119:O$133,2))</f>
        <v/>
      </c>
      <c r="P68" s="78"/>
      <c r="Q68" s="289" t="str">
        <f>IF(P68="","",VLOOKUP(P68,P$119:Q$133,2))</f>
        <v/>
      </c>
      <c r="R68" s="78"/>
      <c r="S68" s="289" t="str">
        <f>IF(R68="","",VLOOKUP(R68,R$119:S$133,2))</f>
        <v/>
      </c>
      <c r="T68" s="78">
        <v>3</v>
      </c>
      <c r="U68" s="289">
        <f>IF(T68="","",VLOOKUP(T68,T$119:U$133,2))</f>
        <v>1.5</v>
      </c>
      <c r="V68" s="78"/>
      <c r="W68" s="289" t="str">
        <f>IF(V68="","",VLOOKUP(V68,V$119:W$133,2))</f>
        <v/>
      </c>
      <c r="X68" s="78"/>
      <c r="Y68" s="289" t="str">
        <f>IF(X68="","",VLOOKUP(X68,X$119:Y$133,2))</f>
        <v/>
      </c>
    </row>
    <row r="69" spans="1:25" ht="15.9" customHeight="1" x14ac:dyDescent="0.2">
      <c r="A69" s="281">
        <v>66</v>
      </c>
      <c r="B69" s="183" t="s">
        <v>397</v>
      </c>
      <c r="C69" s="79" t="s">
        <v>367</v>
      </c>
      <c r="D69" s="185" t="s">
        <v>414</v>
      </c>
      <c r="E69" s="300">
        <f>SUM(G69,I69,K69,M69,O69,Q69,W69,Y69,S69,U69,)</f>
        <v>1.5</v>
      </c>
      <c r="F69" s="186">
        <f>RANK(E69,$E$4:$E$116,0)</f>
        <v>63</v>
      </c>
      <c r="G69" s="303">
        <v>0</v>
      </c>
      <c r="H69" s="78"/>
      <c r="I69" s="289" t="str">
        <f>IF(H69="","",VLOOKUP(H69,H$119:I$133,2))</f>
        <v/>
      </c>
      <c r="J69" s="78"/>
      <c r="K69" s="289" t="str">
        <f>IF(J69="","",VLOOKUP(J69,J$119:K$133,2))</f>
        <v/>
      </c>
      <c r="L69" s="78"/>
      <c r="M69" s="289" t="str">
        <f>IF(L69="","",VLOOKUP(L69,L$119:M$133,2))</f>
        <v/>
      </c>
      <c r="N69" s="78"/>
      <c r="O69" s="289" t="str">
        <f>IF(N69="","",VLOOKUP(N69,N$119:O$133,2))</f>
        <v/>
      </c>
      <c r="P69" s="78"/>
      <c r="Q69" s="289" t="str">
        <f>IF(P69="","",VLOOKUP(P69,P$119:Q$133,2))</f>
        <v/>
      </c>
      <c r="R69" s="78">
        <v>3</v>
      </c>
      <c r="S69" s="289">
        <f>IF(R69="","",VLOOKUP(R69,R$119:S$133,2))</f>
        <v>1.5</v>
      </c>
      <c r="T69" s="78"/>
      <c r="U69" s="289" t="str">
        <f>IF(T69="","",VLOOKUP(T69,T$119:U$133,2))</f>
        <v/>
      </c>
      <c r="V69" s="78"/>
      <c r="W69" s="289" t="str">
        <f>IF(V69="","",VLOOKUP(V69,V$119:W$133,2))</f>
        <v/>
      </c>
      <c r="X69" s="78"/>
      <c r="Y69" s="289" t="str">
        <f>IF(X69="","",VLOOKUP(X69,X$119:Y$133,2))</f>
        <v/>
      </c>
    </row>
    <row r="70" spans="1:25" ht="15.9" customHeight="1" x14ac:dyDescent="0.2">
      <c r="A70" s="281">
        <v>67</v>
      </c>
      <c r="B70" s="183" t="s">
        <v>249</v>
      </c>
      <c r="C70" s="79">
        <v>3</v>
      </c>
      <c r="D70" s="185" t="s">
        <v>250</v>
      </c>
      <c r="E70" s="300">
        <f>SUM(G70,I70,K70,M70,O70,Q70,W70,Y70,S70,U70,)</f>
        <v>1.5</v>
      </c>
      <c r="F70" s="186">
        <f>RANK(E70,$E$4:$E$116,0)</f>
        <v>63</v>
      </c>
      <c r="G70" s="303">
        <v>1.5</v>
      </c>
      <c r="H70" s="78"/>
      <c r="I70" s="289" t="str">
        <f>IF(H70="","",VLOOKUP(H70,H$119:I$133,2))</f>
        <v/>
      </c>
      <c r="J70" s="78"/>
      <c r="K70" s="289" t="str">
        <f>IF(J70="","",VLOOKUP(J70,J$119:K$133,2))</f>
        <v/>
      </c>
      <c r="L70" s="78"/>
      <c r="M70" s="289" t="str">
        <f>IF(L70="","",VLOOKUP(L70,L$119:M$133,2))</f>
        <v/>
      </c>
      <c r="N70" s="78"/>
      <c r="O70" s="289" t="str">
        <f>IF(N70="","",VLOOKUP(N70,N$119:O$133,2))</f>
        <v/>
      </c>
      <c r="P70" s="78"/>
      <c r="Q70" s="289" t="str">
        <f>IF(P70="","",VLOOKUP(P70,P$119:Q$133,2))</f>
        <v/>
      </c>
      <c r="R70" s="78"/>
      <c r="S70" s="289" t="str">
        <f>IF(R70="","",VLOOKUP(R70,R$119:S$133,2))</f>
        <v/>
      </c>
      <c r="T70" s="78"/>
      <c r="U70" s="289" t="str">
        <f>IF(T70="","",VLOOKUP(T70,T$119:U$133,2))</f>
        <v/>
      </c>
      <c r="V70" s="78"/>
      <c r="W70" s="289" t="str">
        <f>IF(V70="","",VLOOKUP(V70,V$119:W$133,2))</f>
        <v/>
      </c>
      <c r="X70" s="78"/>
      <c r="Y70" s="289" t="str">
        <f>IF(X70="","",VLOOKUP(X70,X$119:Y$133,2))</f>
        <v/>
      </c>
    </row>
    <row r="71" spans="1:25" ht="15.9" customHeight="1" x14ac:dyDescent="0.2">
      <c r="A71" s="281">
        <v>68</v>
      </c>
      <c r="B71" s="183" t="s">
        <v>262</v>
      </c>
      <c r="C71" s="79">
        <v>3</v>
      </c>
      <c r="D71" s="185" t="s">
        <v>263</v>
      </c>
      <c r="E71" s="300">
        <f>SUM(G71,I71,K71,M71,O71,Q71,W71,Y71,S71,U71,)</f>
        <v>1.5</v>
      </c>
      <c r="F71" s="186">
        <f>RANK(E71,$E$4:$E$116,0)</f>
        <v>63</v>
      </c>
      <c r="G71" s="303">
        <v>0.75</v>
      </c>
      <c r="H71" s="78">
        <v>24</v>
      </c>
      <c r="I71" s="289">
        <f>IF(H71="","",VLOOKUP(H71,H$119:I$133,2))</f>
        <v>0.75</v>
      </c>
      <c r="J71" s="78"/>
      <c r="K71" s="289" t="str">
        <f>IF(J71="","",VLOOKUP(J71,J$119:K$133,2))</f>
        <v/>
      </c>
      <c r="L71" s="78"/>
      <c r="M71" s="289" t="str">
        <f>IF(L71="","",VLOOKUP(L71,L$119:M$133,2))</f>
        <v/>
      </c>
      <c r="N71" s="78"/>
      <c r="O71" s="289" t="str">
        <f>IF(N71="","",VLOOKUP(N71,N$119:O$133,2))</f>
        <v/>
      </c>
      <c r="P71" s="78"/>
      <c r="Q71" s="289" t="str">
        <f>IF(P71="","",VLOOKUP(P71,P$119:Q$133,2))</f>
        <v/>
      </c>
      <c r="R71" s="78"/>
      <c r="S71" s="289" t="str">
        <f>IF(R71="","",VLOOKUP(R71,R$119:S$133,2))</f>
        <v/>
      </c>
      <c r="T71" s="78"/>
      <c r="U71" s="289" t="str">
        <f>IF(T71="","",VLOOKUP(T71,T$119:U$133,2))</f>
        <v/>
      </c>
      <c r="V71" s="78"/>
      <c r="W71" s="289" t="str">
        <f>IF(V71="","",VLOOKUP(V71,V$119:W$133,2))</f>
        <v/>
      </c>
      <c r="X71" s="78"/>
      <c r="Y71" s="289" t="str">
        <f>IF(X71="","",VLOOKUP(X71,X$119:Y$133,2))</f>
        <v/>
      </c>
    </row>
    <row r="72" spans="1:25" ht="15.9" customHeight="1" x14ac:dyDescent="0.2">
      <c r="A72" s="281">
        <v>69</v>
      </c>
      <c r="B72" s="183" t="s">
        <v>253</v>
      </c>
      <c r="C72" s="79">
        <v>3</v>
      </c>
      <c r="D72" s="185" t="s">
        <v>254</v>
      </c>
      <c r="E72" s="300">
        <f>SUM(G72,I72,K72,M72,O72,Q72,W72,Y72,S72,U72,)</f>
        <v>1.5</v>
      </c>
      <c r="F72" s="186">
        <f>RANK(E72,$E$4:$E$116,0)</f>
        <v>63</v>
      </c>
      <c r="G72" s="303">
        <v>1.5</v>
      </c>
      <c r="H72" s="78"/>
      <c r="I72" s="289" t="str">
        <f>IF(H72="","",VLOOKUP(H72,H$119:I$133,2))</f>
        <v/>
      </c>
      <c r="J72" s="78"/>
      <c r="K72" s="289" t="str">
        <f>IF(J72="","",VLOOKUP(J72,J$119:K$133,2))</f>
        <v/>
      </c>
      <c r="L72" s="78"/>
      <c r="M72" s="289" t="str">
        <f>IF(L72="","",VLOOKUP(L72,L$119:M$133,2))</f>
        <v/>
      </c>
      <c r="N72" s="78"/>
      <c r="O72" s="289" t="str">
        <f>IF(N72="","",VLOOKUP(N72,N$119:O$133,2))</f>
        <v/>
      </c>
      <c r="P72" s="78"/>
      <c r="Q72" s="289" t="str">
        <f>IF(P72="","",VLOOKUP(P72,P$119:Q$133,2))</f>
        <v/>
      </c>
      <c r="R72" s="78"/>
      <c r="S72" s="289" t="str">
        <f>IF(R72="","",VLOOKUP(R72,R$119:S$133,2))</f>
        <v/>
      </c>
      <c r="T72" s="78"/>
      <c r="U72" s="289" t="str">
        <f>IF(T72="","",VLOOKUP(T72,T$119:U$133,2))</f>
        <v/>
      </c>
      <c r="V72" s="78"/>
      <c r="W72" s="289" t="str">
        <f>IF(V72="","",VLOOKUP(V72,V$119:W$133,2))</f>
        <v/>
      </c>
      <c r="X72" s="78"/>
      <c r="Y72" s="289" t="str">
        <f>IF(X72="","",VLOOKUP(X72,X$119:Y$133,2))</f>
        <v/>
      </c>
    </row>
    <row r="73" spans="1:25" ht="15.9" customHeight="1" x14ac:dyDescent="0.2">
      <c r="A73" s="281">
        <v>70</v>
      </c>
      <c r="B73" s="183" t="s">
        <v>260</v>
      </c>
      <c r="C73" s="79">
        <v>3</v>
      </c>
      <c r="D73" s="185" t="s">
        <v>254</v>
      </c>
      <c r="E73" s="300">
        <f>SUM(G73,I73,K73,M73,O73,Q73,W73,Y73,S73,U73,)</f>
        <v>1.5</v>
      </c>
      <c r="F73" s="186">
        <f>RANK(E73,$E$4:$E$116,0)</f>
        <v>63</v>
      </c>
      <c r="G73" s="303">
        <v>1.5</v>
      </c>
      <c r="H73" s="78"/>
      <c r="I73" s="289" t="str">
        <f>IF(H73="","",VLOOKUP(H73,H$119:I$133,2))</f>
        <v/>
      </c>
      <c r="J73" s="78"/>
      <c r="K73" s="289" t="str">
        <f>IF(J73="","",VLOOKUP(J73,J$119:K$133,2))</f>
        <v/>
      </c>
      <c r="L73" s="78"/>
      <c r="M73" s="289" t="str">
        <f>IF(L73="","",VLOOKUP(L73,L$119:M$133,2))</f>
        <v/>
      </c>
      <c r="N73" s="78"/>
      <c r="O73" s="289" t="str">
        <f>IF(N73="","",VLOOKUP(N73,N$119:O$133,2))</f>
        <v/>
      </c>
      <c r="P73" s="78"/>
      <c r="Q73" s="289" t="str">
        <f>IF(P73="","",VLOOKUP(P73,P$119:Q$133,2))</f>
        <v/>
      </c>
      <c r="R73" s="78"/>
      <c r="S73" s="289" t="str">
        <f>IF(R73="","",VLOOKUP(R73,R$119:S$133,2))</f>
        <v/>
      </c>
      <c r="T73" s="78"/>
      <c r="U73" s="289" t="str">
        <f>IF(T73="","",VLOOKUP(T73,T$119:U$133,2))</f>
        <v/>
      </c>
      <c r="V73" s="78"/>
      <c r="W73" s="289" t="str">
        <f>IF(V73="","",VLOOKUP(V73,V$119:W$133,2))</f>
        <v/>
      </c>
      <c r="X73" s="78"/>
      <c r="Y73" s="289" t="str">
        <f>IF(X73="","",VLOOKUP(X73,X$119:Y$133,2))</f>
        <v/>
      </c>
    </row>
    <row r="74" spans="1:25" ht="15.9" customHeight="1" x14ac:dyDescent="0.2">
      <c r="A74" s="281">
        <v>71</v>
      </c>
      <c r="B74" s="183" t="s">
        <v>261</v>
      </c>
      <c r="C74" s="79">
        <v>3</v>
      </c>
      <c r="D74" s="185" t="s">
        <v>254</v>
      </c>
      <c r="E74" s="300">
        <f>SUM(G74,I74,K74,M74,O74,Q74,W74,Y74,S74,U74,)</f>
        <v>1.5</v>
      </c>
      <c r="F74" s="186">
        <f>RANK(E74,$E$4:$E$116,0)</f>
        <v>63</v>
      </c>
      <c r="G74" s="303">
        <v>1.5</v>
      </c>
      <c r="H74" s="78"/>
      <c r="I74" s="289" t="str">
        <f>IF(H74="","",VLOOKUP(H74,H$119:I$133,2))</f>
        <v/>
      </c>
      <c r="J74" s="78"/>
      <c r="K74" s="289" t="str">
        <f>IF(J74="","",VLOOKUP(J74,J$119:K$133,2))</f>
        <v/>
      </c>
      <c r="L74" s="78"/>
      <c r="M74" s="289" t="str">
        <f>IF(L74="","",VLOOKUP(L74,L$119:M$133,2))</f>
        <v/>
      </c>
      <c r="N74" s="78"/>
      <c r="O74" s="289" t="str">
        <f>IF(N74="","",VLOOKUP(N74,N$119:O$133,2))</f>
        <v/>
      </c>
      <c r="P74" s="78"/>
      <c r="Q74" s="289" t="str">
        <f>IF(P74="","",VLOOKUP(P74,P$119:Q$133,2))</f>
        <v/>
      </c>
      <c r="R74" s="78"/>
      <c r="S74" s="289" t="str">
        <f>IF(R74="","",VLOOKUP(R74,R$119:S$133,2))</f>
        <v/>
      </c>
      <c r="T74" s="78"/>
      <c r="U74" s="289" t="str">
        <f>IF(T74="","",VLOOKUP(T74,T$119:U$133,2))</f>
        <v/>
      </c>
      <c r="V74" s="78"/>
      <c r="W74" s="289" t="str">
        <f>IF(V74="","",VLOOKUP(V74,V$119:W$133,2))</f>
        <v/>
      </c>
      <c r="X74" s="78"/>
      <c r="Y74" s="289" t="str">
        <f>IF(X74="","",VLOOKUP(X74,X$119:Y$133,2))</f>
        <v/>
      </c>
    </row>
    <row r="75" spans="1:25" ht="15.9" customHeight="1" x14ac:dyDescent="0.2">
      <c r="A75" s="281">
        <v>72</v>
      </c>
      <c r="B75" s="183" t="s">
        <v>26</v>
      </c>
      <c r="C75" s="79">
        <v>3</v>
      </c>
      <c r="D75" s="185"/>
      <c r="E75" s="300">
        <f>SUM(G75,I75,K75,M75,O75,Q75,W75,Y75,S75,U75,)</f>
        <v>1.5</v>
      </c>
      <c r="F75" s="186">
        <f>RANK(E75,$E$4:$E$116,0)</f>
        <v>63</v>
      </c>
      <c r="G75" s="303">
        <v>1.5</v>
      </c>
      <c r="H75" s="78"/>
      <c r="I75" s="289" t="str">
        <f>IF(H75="","",VLOOKUP(H75,H$119:I$133,2))</f>
        <v/>
      </c>
      <c r="J75" s="78"/>
      <c r="K75" s="289" t="str">
        <f>IF(J75="","",VLOOKUP(J75,J$119:K$133,2))</f>
        <v/>
      </c>
      <c r="L75" s="78"/>
      <c r="M75" s="289" t="str">
        <f>IF(L75="","",VLOOKUP(L75,L$119:M$133,2))</f>
        <v/>
      </c>
      <c r="N75" s="78"/>
      <c r="O75" s="289" t="str">
        <f>IF(N75="","",VLOOKUP(N75,N$119:O$133,2))</f>
        <v/>
      </c>
      <c r="P75" s="78"/>
      <c r="Q75" s="289" t="str">
        <f>IF(P75="","",VLOOKUP(P75,P$119:Q$133,2))</f>
        <v/>
      </c>
      <c r="R75" s="78"/>
      <c r="S75" s="289" t="str">
        <f>IF(R75="","",VLOOKUP(R75,R$119:S$133,2))</f>
        <v/>
      </c>
      <c r="T75" s="78"/>
      <c r="U75" s="289" t="str">
        <f>IF(T75="","",VLOOKUP(T75,T$119:U$133,2))</f>
        <v/>
      </c>
      <c r="V75" s="78"/>
      <c r="W75" s="289" t="str">
        <f>IF(V75="","",VLOOKUP(V75,V$119:W$133,2))</f>
        <v/>
      </c>
      <c r="X75" s="78"/>
      <c r="Y75" s="289" t="str">
        <f>IF(X75="","",VLOOKUP(X75,X$119:Y$133,2))</f>
        <v/>
      </c>
    </row>
    <row r="76" spans="1:25" ht="15.9" customHeight="1" x14ac:dyDescent="0.2">
      <c r="A76" s="281">
        <v>73</v>
      </c>
      <c r="B76" s="183" t="s">
        <v>334</v>
      </c>
      <c r="C76" s="79">
        <v>2</v>
      </c>
      <c r="D76" s="185" t="s">
        <v>256</v>
      </c>
      <c r="E76" s="300">
        <f>SUM(G76,I76,K76,M76,O76,Q76,W76,Y76,S76,U76,)</f>
        <v>1.5</v>
      </c>
      <c r="F76" s="186">
        <f>RANK(E76,$E$4:$E$116,0)</f>
        <v>63</v>
      </c>
      <c r="G76" s="303">
        <v>0</v>
      </c>
      <c r="H76" s="78">
        <v>24</v>
      </c>
      <c r="I76" s="289">
        <f>IF(H76="","",VLOOKUP(H76,H$119:I$133,2))</f>
        <v>0.75</v>
      </c>
      <c r="J76" s="78">
        <v>24</v>
      </c>
      <c r="K76" s="289">
        <f>IF(J76="","",VLOOKUP(J76,J$119:K$133,2))</f>
        <v>0.75</v>
      </c>
      <c r="L76" s="78"/>
      <c r="M76" s="289" t="str">
        <f>IF(L76="","",VLOOKUP(L76,L$119:M$133,2))</f>
        <v/>
      </c>
      <c r="N76" s="78"/>
      <c r="O76" s="289" t="str">
        <f>IF(N76="","",VLOOKUP(N76,N$119:O$133,2))</f>
        <v/>
      </c>
      <c r="P76" s="78"/>
      <c r="Q76" s="289" t="str">
        <f>IF(P76="","",VLOOKUP(P76,P$119:Q$133,2))</f>
        <v/>
      </c>
      <c r="R76" s="78"/>
      <c r="S76" s="289" t="str">
        <f>IF(R76="","",VLOOKUP(R76,R$119:S$133,2))</f>
        <v/>
      </c>
      <c r="T76" s="78"/>
      <c r="U76" s="289" t="str">
        <f>IF(T76="","",VLOOKUP(T76,T$119:U$133,2))</f>
        <v/>
      </c>
      <c r="V76" s="78"/>
      <c r="W76" s="289" t="str">
        <f>IF(V76="","",VLOOKUP(V76,V$119:W$133,2))</f>
        <v/>
      </c>
      <c r="X76" s="78"/>
      <c r="Y76" s="289" t="str">
        <f>IF(X76="","",VLOOKUP(X76,X$119:Y$133,2))</f>
        <v/>
      </c>
    </row>
    <row r="77" spans="1:25" ht="15.9" customHeight="1" x14ac:dyDescent="0.2">
      <c r="A77" s="281">
        <v>74</v>
      </c>
      <c r="B77" s="183" t="s">
        <v>468</v>
      </c>
      <c r="C77" s="79">
        <v>2</v>
      </c>
      <c r="D77" s="185" t="s">
        <v>8</v>
      </c>
      <c r="E77" s="300">
        <f>SUM(G77,I77,K77,M77,O77,Q77,W77,Y77,S77,U77,)</f>
        <v>1.5</v>
      </c>
      <c r="F77" s="186">
        <f>RANK(E77,$E$4:$E$116,0)</f>
        <v>63</v>
      </c>
      <c r="G77" s="303">
        <v>0</v>
      </c>
      <c r="H77" s="78"/>
      <c r="I77" s="289" t="str">
        <f>IF(H77="","",VLOOKUP(H77,H$119:I$133,2))</f>
        <v/>
      </c>
      <c r="J77" s="78">
        <v>16</v>
      </c>
      <c r="K77" s="289">
        <f>IF(J77="","",VLOOKUP(J77,J$119:K$133,2))</f>
        <v>1.5</v>
      </c>
      <c r="L77" s="78"/>
      <c r="M77" s="289" t="str">
        <f>IF(L77="","",VLOOKUP(L77,L$119:M$133,2))</f>
        <v/>
      </c>
      <c r="N77" s="78"/>
      <c r="O77" s="289" t="str">
        <f>IF(N77="","",VLOOKUP(N77,N$119:O$133,2))</f>
        <v/>
      </c>
      <c r="P77" s="78"/>
      <c r="Q77" s="289" t="str">
        <f>IF(P77="","",VLOOKUP(P77,P$119:Q$133,2))</f>
        <v/>
      </c>
      <c r="R77" s="78"/>
      <c r="S77" s="289" t="str">
        <f>IF(R77="","",VLOOKUP(R77,R$119:S$133,2))</f>
        <v/>
      </c>
      <c r="T77" s="78"/>
      <c r="U77" s="289" t="str">
        <f>IF(T77="","",VLOOKUP(T77,T$119:U$133,2))</f>
        <v/>
      </c>
      <c r="V77" s="78"/>
      <c r="W77" s="289" t="str">
        <f>IF(V77="","",VLOOKUP(V77,V$119:W$133,2))</f>
        <v/>
      </c>
      <c r="X77" s="78"/>
      <c r="Y77" s="289" t="str">
        <f>IF(X77="","",VLOOKUP(X77,X$119:Y$133,2))</f>
        <v/>
      </c>
    </row>
    <row r="78" spans="1:25" ht="15.9" customHeight="1" x14ac:dyDescent="0.2">
      <c r="A78" s="281">
        <v>75</v>
      </c>
      <c r="B78" s="183" t="s">
        <v>439</v>
      </c>
      <c r="C78" s="79">
        <v>2</v>
      </c>
      <c r="D78" s="185" t="s">
        <v>83</v>
      </c>
      <c r="E78" s="300">
        <f>SUM(G78,I78,K78,M78,O78,Q78,W78,Y78,S78,U78,)</f>
        <v>1.5</v>
      </c>
      <c r="F78" s="186">
        <f>RANK(E78,$E$4:$E$116,0)</f>
        <v>63</v>
      </c>
      <c r="G78" s="303">
        <v>0</v>
      </c>
      <c r="H78" s="78"/>
      <c r="I78" s="289" t="str">
        <f>IF(H78="","",VLOOKUP(H78,H$119:I$133,2))</f>
        <v/>
      </c>
      <c r="J78" s="78">
        <v>16</v>
      </c>
      <c r="K78" s="289">
        <f>IF(J78="","",VLOOKUP(J78,J$119:K$133,2))</f>
        <v>1.5</v>
      </c>
      <c r="L78" s="78"/>
      <c r="M78" s="289" t="str">
        <f>IF(L78="","",VLOOKUP(L78,L$119:M$133,2))</f>
        <v/>
      </c>
      <c r="N78" s="78"/>
      <c r="O78" s="289" t="str">
        <f>IF(N78="","",VLOOKUP(N78,N$119:O$133,2))</f>
        <v/>
      </c>
      <c r="P78" s="78"/>
      <c r="Q78" s="289" t="str">
        <f>IF(P78="","",VLOOKUP(P78,P$119:Q$133,2))</f>
        <v/>
      </c>
      <c r="R78" s="78"/>
      <c r="S78" s="289" t="str">
        <f>IF(R78="","",VLOOKUP(R78,R$119:S$133,2))</f>
        <v/>
      </c>
      <c r="T78" s="78"/>
      <c r="U78" s="289" t="str">
        <f>IF(T78="","",VLOOKUP(T78,T$119:U$133,2))</f>
        <v/>
      </c>
      <c r="V78" s="78"/>
      <c r="W78" s="289" t="str">
        <f>IF(V78="","",VLOOKUP(V78,V$119:W$133,2))</f>
        <v/>
      </c>
      <c r="X78" s="78"/>
      <c r="Y78" s="289" t="str">
        <f>IF(X78="","",VLOOKUP(X78,X$119:Y$133,2))</f>
        <v/>
      </c>
    </row>
    <row r="79" spans="1:25" ht="15.9" customHeight="1" x14ac:dyDescent="0.2">
      <c r="A79" s="281">
        <v>76</v>
      </c>
      <c r="B79" s="183" t="s">
        <v>335</v>
      </c>
      <c r="C79" s="79">
        <v>2</v>
      </c>
      <c r="D79" s="185" t="s">
        <v>9</v>
      </c>
      <c r="E79" s="300">
        <f>SUM(G79,I79,K79,M79,O79,Q79,W79,Y79,S79,U79,)</f>
        <v>1.5</v>
      </c>
      <c r="F79" s="186">
        <f>RANK(E79,$E$4:$E$116,0)</f>
        <v>63</v>
      </c>
      <c r="G79" s="303">
        <v>0</v>
      </c>
      <c r="H79" s="78">
        <v>24</v>
      </c>
      <c r="I79" s="289">
        <f>IF(H79="","",VLOOKUP(H79,H$119:I$133,2))</f>
        <v>0.75</v>
      </c>
      <c r="J79" s="78">
        <v>24</v>
      </c>
      <c r="K79" s="289">
        <f>IF(J79="","",VLOOKUP(J79,J$119:K$133,2))</f>
        <v>0.75</v>
      </c>
      <c r="L79" s="78"/>
      <c r="M79" s="289" t="str">
        <f>IF(L79="","",VLOOKUP(L79,L$119:M$133,2))</f>
        <v/>
      </c>
      <c r="N79" s="78"/>
      <c r="O79" s="289" t="str">
        <f>IF(N79="","",VLOOKUP(N79,N$119:O$133,2))</f>
        <v/>
      </c>
      <c r="P79" s="78"/>
      <c r="Q79" s="289" t="str">
        <f>IF(P79="","",VLOOKUP(P79,P$119:Q$133,2))</f>
        <v/>
      </c>
      <c r="R79" s="78"/>
      <c r="S79" s="289" t="str">
        <f>IF(R79="","",VLOOKUP(R79,R$119:S$133,2))</f>
        <v/>
      </c>
      <c r="T79" s="78"/>
      <c r="U79" s="289" t="str">
        <f>IF(T79="","",VLOOKUP(T79,T$119:U$133,2))</f>
        <v/>
      </c>
      <c r="V79" s="78"/>
      <c r="W79" s="289" t="str">
        <f>IF(V79="","",VLOOKUP(V79,V$119:W$133,2))</f>
        <v/>
      </c>
      <c r="X79" s="78"/>
      <c r="Y79" s="289" t="str">
        <f>IF(X79="","",VLOOKUP(X79,X$119:Y$133,2))</f>
        <v/>
      </c>
    </row>
    <row r="80" spans="1:25" ht="15.9" customHeight="1" x14ac:dyDescent="0.2">
      <c r="A80" s="281">
        <v>77</v>
      </c>
      <c r="B80" s="183" t="s">
        <v>472</v>
      </c>
      <c r="C80" s="79">
        <v>2</v>
      </c>
      <c r="D80" s="185" t="s">
        <v>9</v>
      </c>
      <c r="E80" s="300">
        <f>SUM(G80,I80,K80,M80,O80,Q80,W80,Y80,S80,U80,)</f>
        <v>1.5</v>
      </c>
      <c r="F80" s="186">
        <f>RANK(E80,$E$4:$E$116,0)</f>
        <v>63</v>
      </c>
      <c r="G80" s="303">
        <v>0</v>
      </c>
      <c r="H80" s="78"/>
      <c r="I80" s="289" t="str">
        <f>IF(H80="","",VLOOKUP(H80,H$119:I$133,2))</f>
        <v/>
      </c>
      <c r="J80" s="78">
        <v>16</v>
      </c>
      <c r="K80" s="289">
        <f>IF(J80="","",VLOOKUP(J80,J$119:K$133,2))</f>
        <v>1.5</v>
      </c>
      <c r="L80" s="78"/>
      <c r="M80" s="289" t="str">
        <f>IF(L80="","",VLOOKUP(L80,L$119:M$133,2))</f>
        <v/>
      </c>
      <c r="N80" s="78"/>
      <c r="O80" s="289" t="str">
        <f>IF(N80="","",VLOOKUP(N80,N$119:O$133,2))</f>
        <v/>
      </c>
      <c r="P80" s="78"/>
      <c r="Q80" s="289" t="str">
        <f>IF(P80="","",VLOOKUP(P80,P$119:Q$133,2))</f>
        <v/>
      </c>
      <c r="R80" s="78"/>
      <c r="S80" s="289" t="str">
        <f>IF(R80="","",VLOOKUP(R80,R$119:S$133,2))</f>
        <v/>
      </c>
      <c r="T80" s="78"/>
      <c r="U80" s="289" t="str">
        <f>IF(T80="","",VLOOKUP(T80,T$119:U$133,2))</f>
        <v/>
      </c>
      <c r="V80" s="78"/>
      <c r="W80" s="289" t="str">
        <f>IF(V80="","",VLOOKUP(V80,V$119:W$133,2))</f>
        <v/>
      </c>
      <c r="X80" s="78"/>
      <c r="Y80" s="289" t="str">
        <f>IF(X80="","",VLOOKUP(X80,X$119:Y$133,2))</f>
        <v/>
      </c>
    </row>
    <row r="81" spans="1:25" ht="15.9" customHeight="1" x14ac:dyDescent="0.2">
      <c r="A81" s="281">
        <v>78</v>
      </c>
      <c r="B81" s="183" t="s">
        <v>479</v>
      </c>
      <c r="C81" s="79">
        <v>2</v>
      </c>
      <c r="D81" s="185" t="s">
        <v>9</v>
      </c>
      <c r="E81" s="300">
        <f>SUM(G81,I81,K81,M81,O81,Q81,W81,Y81,S81,U81,)</f>
        <v>1.5</v>
      </c>
      <c r="F81" s="186">
        <f>RANK(E81,$E$4:$E$116,0)</f>
        <v>63</v>
      </c>
      <c r="G81" s="303">
        <v>0</v>
      </c>
      <c r="H81" s="78"/>
      <c r="I81" s="289" t="str">
        <f>IF(H81="","",VLOOKUP(H81,H$119:I$133,2))</f>
        <v/>
      </c>
      <c r="J81" s="78">
        <v>16</v>
      </c>
      <c r="K81" s="289">
        <f>IF(J81="","",VLOOKUP(J81,J$119:K$133,2))</f>
        <v>1.5</v>
      </c>
      <c r="L81" s="78"/>
      <c r="M81" s="289" t="str">
        <f>IF(L81="","",VLOOKUP(L81,L$119:M$133,2))</f>
        <v/>
      </c>
      <c r="N81" s="78"/>
      <c r="O81" s="289" t="str">
        <f>IF(N81="","",VLOOKUP(N81,N$119:O$133,2))</f>
        <v/>
      </c>
      <c r="P81" s="78"/>
      <c r="Q81" s="289" t="str">
        <f>IF(P81="","",VLOOKUP(P81,P$119:Q$133,2))</f>
        <v/>
      </c>
      <c r="R81" s="78"/>
      <c r="S81" s="289" t="str">
        <f>IF(R81="","",VLOOKUP(R81,R$119:S$133,2))</f>
        <v/>
      </c>
      <c r="T81" s="78"/>
      <c r="U81" s="289" t="str">
        <f>IF(T81="","",VLOOKUP(T81,T$119:U$133,2))</f>
        <v/>
      </c>
      <c r="V81" s="78"/>
      <c r="W81" s="289" t="str">
        <f>IF(V81="","",VLOOKUP(V81,V$119:W$133,2))</f>
        <v/>
      </c>
      <c r="X81" s="78"/>
      <c r="Y81" s="289" t="str">
        <f>IF(X81="","",VLOOKUP(X81,X$119:Y$133,2))</f>
        <v/>
      </c>
    </row>
    <row r="82" spans="1:25" ht="15.9" customHeight="1" x14ac:dyDescent="0.2">
      <c r="A82" s="281">
        <v>79</v>
      </c>
      <c r="B82" s="183" t="s">
        <v>480</v>
      </c>
      <c r="C82" s="79">
        <v>1</v>
      </c>
      <c r="D82" s="185" t="s">
        <v>256</v>
      </c>
      <c r="E82" s="300">
        <f>SUM(G82,I82,K82,M82,O82,Q82,W82,Y82,S82,U82,)</f>
        <v>1.5</v>
      </c>
      <c r="F82" s="186">
        <f>RANK(E82,$E$4:$E$116,0)</f>
        <v>63</v>
      </c>
      <c r="G82" s="303">
        <v>0</v>
      </c>
      <c r="H82" s="78"/>
      <c r="I82" s="289" t="str">
        <f>IF(H82="","",VLOOKUP(H82,H$119:I$133,2))</f>
        <v/>
      </c>
      <c r="J82" s="78">
        <v>16</v>
      </c>
      <c r="K82" s="289">
        <f>IF(J82="","",VLOOKUP(J82,J$119:K$133,2))</f>
        <v>1.5</v>
      </c>
      <c r="L82" s="78"/>
      <c r="M82" s="289" t="str">
        <f>IF(L82="","",VLOOKUP(L82,L$119:M$133,2))</f>
        <v/>
      </c>
      <c r="N82" s="78"/>
      <c r="O82" s="289" t="str">
        <f>IF(N82="","",VLOOKUP(N82,N$119:O$133,2))</f>
        <v/>
      </c>
      <c r="P82" s="78"/>
      <c r="Q82" s="289" t="str">
        <f>IF(P82="","",VLOOKUP(P82,P$119:Q$133,2))</f>
        <v/>
      </c>
      <c r="R82" s="78"/>
      <c r="S82" s="289" t="str">
        <f>IF(R82="","",VLOOKUP(R82,R$119:S$133,2))</f>
        <v/>
      </c>
      <c r="T82" s="78"/>
      <c r="U82" s="289" t="str">
        <f>IF(T82="","",VLOOKUP(T82,T$119:U$133,2))</f>
        <v/>
      </c>
      <c r="V82" s="78"/>
      <c r="W82" s="289" t="str">
        <f>IF(V82="","",VLOOKUP(V82,V$119:W$133,2))</f>
        <v/>
      </c>
      <c r="X82" s="78"/>
      <c r="Y82" s="289" t="str">
        <f>IF(X82="","",VLOOKUP(X82,X$119:Y$133,2))</f>
        <v/>
      </c>
    </row>
    <row r="83" spans="1:25" ht="15.9" customHeight="1" x14ac:dyDescent="0.2">
      <c r="A83" s="281">
        <v>80</v>
      </c>
      <c r="B83" s="183" t="s">
        <v>475</v>
      </c>
      <c r="C83" s="79">
        <v>1</v>
      </c>
      <c r="D83" s="185" t="s">
        <v>301</v>
      </c>
      <c r="E83" s="300">
        <f>SUM(G83,I83,K83,M83,O83,Q83,W83,Y83,S83,U83,)</f>
        <v>1.5</v>
      </c>
      <c r="F83" s="186">
        <f>RANK(E83,$E$4:$E$116,0)</f>
        <v>63</v>
      </c>
      <c r="G83" s="303">
        <v>0</v>
      </c>
      <c r="H83" s="78"/>
      <c r="I83" s="289" t="str">
        <f>IF(H83="","",VLOOKUP(H83,H$119:I$133,2))</f>
        <v/>
      </c>
      <c r="J83" s="78">
        <v>16</v>
      </c>
      <c r="K83" s="289">
        <f>IF(J83="","",VLOOKUP(J83,J$119:K$133,2))</f>
        <v>1.5</v>
      </c>
      <c r="L83" s="78"/>
      <c r="M83" s="289" t="str">
        <f>IF(L83="","",VLOOKUP(L83,L$119:M$133,2))</f>
        <v/>
      </c>
      <c r="N83" s="78"/>
      <c r="O83" s="289" t="str">
        <f>IF(N83="","",VLOOKUP(N83,N$119:O$133,2))</f>
        <v/>
      </c>
      <c r="P83" s="78"/>
      <c r="Q83" s="289" t="str">
        <f>IF(P83="","",VLOOKUP(P83,P$119:Q$133,2))</f>
        <v/>
      </c>
      <c r="R83" s="78"/>
      <c r="S83" s="289" t="str">
        <f>IF(R83="","",VLOOKUP(R83,R$119:S$133,2))</f>
        <v/>
      </c>
      <c r="T83" s="78"/>
      <c r="U83" s="289" t="str">
        <f>IF(T83="","",VLOOKUP(T83,T$119:U$133,2))</f>
        <v/>
      </c>
      <c r="V83" s="78"/>
      <c r="W83" s="289" t="str">
        <f>IF(V83="","",VLOOKUP(V83,V$119:W$133,2))</f>
        <v/>
      </c>
      <c r="X83" s="78"/>
      <c r="Y83" s="289" t="str">
        <f>IF(X83="","",VLOOKUP(X83,X$119:Y$133,2))</f>
        <v/>
      </c>
    </row>
    <row r="84" spans="1:25" ht="15.9" customHeight="1" x14ac:dyDescent="0.2">
      <c r="A84" s="281">
        <v>81</v>
      </c>
      <c r="B84" s="183" t="s">
        <v>482</v>
      </c>
      <c r="C84" s="79">
        <v>1</v>
      </c>
      <c r="D84" s="185" t="s">
        <v>83</v>
      </c>
      <c r="E84" s="300">
        <f>SUM(G84,I84,K84,M84,O84,Q84,W84,Y84,S84,U84,)</f>
        <v>1.5</v>
      </c>
      <c r="F84" s="186">
        <f>RANK(E84,$E$4:$E$116,0)</f>
        <v>63</v>
      </c>
      <c r="G84" s="303">
        <v>0</v>
      </c>
      <c r="H84" s="78"/>
      <c r="I84" s="289" t="str">
        <f>IF(H84="","",VLOOKUP(H84,H$119:I$133,2))</f>
        <v/>
      </c>
      <c r="J84" s="78">
        <v>16</v>
      </c>
      <c r="K84" s="289">
        <f>IF(J84="","",VLOOKUP(J84,J$119:K$133,2))</f>
        <v>1.5</v>
      </c>
      <c r="L84" s="78"/>
      <c r="M84" s="289" t="str">
        <f>IF(L84="","",VLOOKUP(L84,L$119:M$133,2))</f>
        <v/>
      </c>
      <c r="N84" s="78"/>
      <c r="O84" s="289" t="str">
        <f>IF(N84="","",VLOOKUP(N84,N$119:O$133,2))</f>
        <v/>
      </c>
      <c r="P84" s="78"/>
      <c r="Q84" s="289" t="str">
        <f>IF(P84="","",VLOOKUP(P84,P$119:Q$133,2))</f>
        <v/>
      </c>
      <c r="R84" s="78"/>
      <c r="S84" s="289" t="str">
        <f>IF(R84="","",VLOOKUP(R84,R$119:S$133,2))</f>
        <v/>
      </c>
      <c r="T84" s="78"/>
      <c r="U84" s="289" t="str">
        <f>IF(T84="","",VLOOKUP(T84,T$119:U$133,2))</f>
        <v/>
      </c>
      <c r="V84" s="78"/>
      <c r="W84" s="289" t="str">
        <f>IF(V84="","",VLOOKUP(V84,V$119:W$133,2))</f>
        <v/>
      </c>
      <c r="X84" s="78"/>
      <c r="Y84" s="289" t="str">
        <f>IF(X84="","",VLOOKUP(X84,X$119:Y$133,2))</f>
        <v/>
      </c>
    </row>
    <row r="85" spans="1:25" ht="15.9" customHeight="1" x14ac:dyDescent="0.2">
      <c r="A85" s="281">
        <v>82</v>
      </c>
      <c r="B85" s="183" t="s">
        <v>471</v>
      </c>
      <c r="C85" s="79">
        <v>1</v>
      </c>
      <c r="D85" s="185" t="s">
        <v>9</v>
      </c>
      <c r="E85" s="300">
        <f>SUM(G85,I85,K85,M85,O85,Q85,W85,Y85,S85,U85,)</f>
        <v>1.5</v>
      </c>
      <c r="F85" s="186">
        <f>RANK(E85,$E$4:$E$116,0)</f>
        <v>63</v>
      </c>
      <c r="G85" s="303">
        <v>0</v>
      </c>
      <c r="H85" s="78"/>
      <c r="I85" s="289" t="str">
        <f>IF(H85="","",VLOOKUP(H85,H$119:I$133,2))</f>
        <v/>
      </c>
      <c r="J85" s="78">
        <v>16</v>
      </c>
      <c r="K85" s="289">
        <f>IF(J85="","",VLOOKUP(J85,J$119:K$133,2))</f>
        <v>1.5</v>
      </c>
      <c r="L85" s="78"/>
      <c r="M85" s="289" t="str">
        <f>IF(L85="","",VLOOKUP(L85,L$119:M$133,2))</f>
        <v/>
      </c>
      <c r="N85" s="78"/>
      <c r="O85" s="289" t="str">
        <f>IF(N85="","",VLOOKUP(N85,N$119:O$133,2))</f>
        <v/>
      </c>
      <c r="P85" s="78"/>
      <c r="Q85" s="289" t="str">
        <f>IF(P85="","",VLOOKUP(P85,P$119:Q$133,2))</f>
        <v/>
      </c>
      <c r="R85" s="78"/>
      <c r="S85" s="289" t="str">
        <f>IF(R85="","",VLOOKUP(R85,R$119:S$133,2))</f>
        <v/>
      </c>
      <c r="T85" s="78"/>
      <c r="U85" s="289" t="str">
        <f>IF(T85="","",VLOOKUP(T85,T$119:U$133,2))</f>
        <v/>
      </c>
      <c r="V85" s="78"/>
      <c r="W85" s="289" t="str">
        <f>IF(V85="","",VLOOKUP(V85,V$119:W$133,2))</f>
        <v/>
      </c>
      <c r="X85" s="78"/>
      <c r="Y85" s="289" t="str">
        <f>IF(X85="","",VLOOKUP(X85,X$119:Y$133,2))</f>
        <v/>
      </c>
    </row>
    <row r="86" spans="1:25" ht="15.9" customHeight="1" x14ac:dyDescent="0.2">
      <c r="A86" s="281">
        <v>83</v>
      </c>
      <c r="B86" s="183" t="s">
        <v>478</v>
      </c>
      <c r="C86" s="79">
        <v>1</v>
      </c>
      <c r="D86" s="185" t="s">
        <v>9</v>
      </c>
      <c r="E86" s="300">
        <f>SUM(G86,I86,K86,M86,O86,Q86,W86,Y86,S86,U86,)</f>
        <v>1.5</v>
      </c>
      <c r="F86" s="186">
        <f>RANK(E86,$E$4:$E$116,0)</f>
        <v>63</v>
      </c>
      <c r="G86" s="303">
        <v>0</v>
      </c>
      <c r="H86" s="78"/>
      <c r="I86" s="289" t="str">
        <f>IF(H86="","",VLOOKUP(H86,H$119:I$133,2))</f>
        <v/>
      </c>
      <c r="J86" s="78">
        <v>16</v>
      </c>
      <c r="K86" s="289">
        <f>IF(J86="","",VLOOKUP(J86,J$119:K$133,2))</f>
        <v>1.5</v>
      </c>
      <c r="L86" s="78"/>
      <c r="M86" s="289" t="str">
        <f>IF(L86="","",VLOOKUP(L86,L$119:M$133,2))</f>
        <v/>
      </c>
      <c r="N86" s="78"/>
      <c r="O86" s="289" t="str">
        <f>IF(N86="","",VLOOKUP(N86,N$119:O$133,2))</f>
        <v/>
      </c>
      <c r="P86" s="78"/>
      <c r="Q86" s="289" t="str">
        <f>IF(P86="","",VLOOKUP(P86,P$119:Q$133,2))</f>
        <v/>
      </c>
      <c r="R86" s="78"/>
      <c r="S86" s="289" t="str">
        <f>IF(R86="","",VLOOKUP(R86,R$119:S$133,2))</f>
        <v/>
      </c>
      <c r="T86" s="78"/>
      <c r="U86" s="289" t="str">
        <f>IF(T86="","",VLOOKUP(T86,T$119:U$133,2))</f>
        <v/>
      </c>
      <c r="V86" s="78"/>
      <c r="W86" s="289" t="str">
        <f>IF(V86="","",VLOOKUP(V86,V$119:W$133,2))</f>
        <v/>
      </c>
      <c r="X86" s="78"/>
      <c r="Y86" s="289" t="str">
        <f>IF(X86="","",VLOOKUP(X86,X$119:Y$133,2))</f>
        <v/>
      </c>
    </row>
    <row r="87" spans="1:25" ht="15.9" customHeight="1" x14ac:dyDescent="0.2">
      <c r="A87" s="281">
        <v>84</v>
      </c>
      <c r="B87" s="183" t="s">
        <v>75</v>
      </c>
      <c r="C87" s="79">
        <v>3</v>
      </c>
      <c r="D87" s="185" t="s">
        <v>74</v>
      </c>
      <c r="E87" s="300">
        <f>SUM(G87,I87,K87,M87,O87,Q87,W87,Y87,S87,U87,)</f>
        <v>1.125</v>
      </c>
      <c r="F87" s="186">
        <f>RANK(E87,$E$4:$E$116,0)</f>
        <v>84</v>
      </c>
      <c r="G87" s="303">
        <v>1.125</v>
      </c>
      <c r="H87" s="78"/>
      <c r="I87" s="289" t="str">
        <f>IF(H87="","",VLOOKUP(H87,H$119:I$133,2))</f>
        <v/>
      </c>
      <c r="J87" s="78"/>
      <c r="K87" s="289" t="str">
        <f>IF(J87="","",VLOOKUP(J87,J$119:K$133,2))</f>
        <v/>
      </c>
      <c r="L87" s="78"/>
      <c r="M87" s="289" t="str">
        <f>IF(L87="","",VLOOKUP(L87,L$119:M$133,2))</f>
        <v/>
      </c>
      <c r="N87" s="78"/>
      <c r="O87" s="289" t="str">
        <f>IF(N87="","",VLOOKUP(N87,N$119:O$133,2))</f>
        <v/>
      </c>
      <c r="P87" s="78"/>
      <c r="Q87" s="289" t="str">
        <f>IF(P87="","",VLOOKUP(P87,P$119:Q$133,2))</f>
        <v/>
      </c>
      <c r="R87" s="78"/>
      <c r="S87" s="289" t="str">
        <f>IF(R87="","",VLOOKUP(R87,R$119:S$133,2))</f>
        <v/>
      </c>
      <c r="T87" s="78"/>
      <c r="U87" s="289" t="str">
        <f>IF(T87="","",VLOOKUP(T87,T$119:U$133,2))</f>
        <v/>
      </c>
      <c r="V87" s="78"/>
      <c r="W87" s="289" t="str">
        <f>IF(V87="","",VLOOKUP(V87,V$119:W$133,2))</f>
        <v/>
      </c>
      <c r="X87" s="78"/>
      <c r="Y87" s="289" t="str">
        <f>IF(X87="","",VLOOKUP(X87,X$119:Y$133,2))</f>
        <v/>
      </c>
    </row>
    <row r="88" spans="1:25" ht="15.9" customHeight="1" x14ac:dyDescent="0.2">
      <c r="A88" s="281">
        <v>85</v>
      </c>
      <c r="B88" s="183" t="s">
        <v>384</v>
      </c>
      <c r="C88" s="79" t="s">
        <v>361</v>
      </c>
      <c r="D88" s="185" t="s">
        <v>424</v>
      </c>
      <c r="E88" s="300">
        <f>SUM(G88,I88,K88,M88,O88,Q88,W88,Y88,S88,U88,)</f>
        <v>1</v>
      </c>
      <c r="F88" s="186">
        <f>RANK(E88,$E$4:$E$116,0)</f>
        <v>85</v>
      </c>
      <c r="G88" s="303">
        <v>0</v>
      </c>
      <c r="H88" s="78"/>
      <c r="I88" s="289" t="str">
        <f>IF(H88="","",VLOOKUP(H88,H$119:I$133,2))</f>
        <v/>
      </c>
      <c r="J88" s="78"/>
      <c r="K88" s="289" t="str">
        <f>IF(J88="","",VLOOKUP(J88,J$119:K$133,2))</f>
        <v/>
      </c>
      <c r="L88" s="78"/>
      <c r="M88" s="289" t="str">
        <f>IF(L88="","",VLOOKUP(L88,L$119:M$133,2))</f>
        <v/>
      </c>
      <c r="N88" s="78"/>
      <c r="O88" s="289" t="str">
        <f>IF(N88="","",VLOOKUP(N88,N$119:O$133,2))</f>
        <v/>
      </c>
      <c r="P88" s="78"/>
      <c r="Q88" s="289" t="str">
        <f>IF(P88="","",VLOOKUP(P88,P$119:Q$133,2))</f>
        <v/>
      </c>
      <c r="R88" s="78"/>
      <c r="S88" s="289" t="str">
        <f>IF(R88="","",VLOOKUP(R88,R$119:S$133,2))</f>
        <v/>
      </c>
      <c r="T88" s="78">
        <v>4</v>
      </c>
      <c r="U88" s="289">
        <f>IF(T88="","",VLOOKUP(T88,T$119:U$133,2))</f>
        <v>1</v>
      </c>
      <c r="V88" s="78"/>
      <c r="W88" s="289" t="str">
        <f>IF(V88="","",VLOOKUP(V88,V$119:W$133,2))</f>
        <v/>
      </c>
      <c r="X88" s="78"/>
      <c r="Y88" s="289" t="str">
        <f>IF(X88="","",VLOOKUP(X88,X$119:Y$133,2))</f>
        <v/>
      </c>
    </row>
    <row r="89" spans="1:25" ht="15.9" customHeight="1" x14ac:dyDescent="0.2">
      <c r="A89" s="281">
        <v>86</v>
      </c>
      <c r="B89" s="183" t="s">
        <v>385</v>
      </c>
      <c r="C89" s="79" t="s">
        <v>361</v>
      </c>
      <c r="D89" s="185" t="s">
        <v>423</v>
      </c>
      <c r="E89" s="300">
        <f>SUM(G89,I89,K89,M89,O89,Q89,W89,Y89,S89,U89,)</f>
        <v>1</v>
      </c>
      <c r="F89" s="186">
        <f>RANK(E89,$E$4:$E$116,0)</f>
        <v>85</v>
      </c>
      <c r="G89" s="303">
        <v>0</v>
      </c>
      <c r="H89" s="78"/>
      <c r="I89" s="289" t="str">
        <f>IF(H89="","",VLOOKUP(H89,H$119:I$133,2))</f>
        <v/>
      </c>
      <c r="J89" s="78"/>
      <c r="K89" s="289" t="str">
        <f>IF(J89="","",VLOOKUP(J89,J$119:K$133,2))</f>
        <v/>
      </c>
      <c r="L89" s="78"/>
      <c r="M89" s="289" t="str">
        <f>IF(L89="","",VLOOKUP(L89,L$119:M$133,2))</f>
        <v/>
      </c>
      <c r="N89" s="78"/>
      <c r="O89" s="289" t="str">
        <f>IF(N89="","",VLOOKUP(N89,N$119:O$133,2))</f>
        <v/>
      </c>
      <c r="P89" s="78"/>
      <c r="Q89" s="289" t="str">
        <f>IF(P89="","",VLOOKUP(P89,P$119:Q$133,2))</f>
        <v/>
      </c>
      <c r="R89" s="78"/>
      <c r="S89" s="289" t="str">
        <f>IF(R89="","",VLOOKUP(R89,R$119:S$133,2))</f>
        <v/>
      </c>
      <c r="T89" s="78">
        <v>4</v>
      </c>
      <c r="U89" s="289">
        <f>IF(T89="","",VLOOKUP(T89,T$119:U$133,2))</f>
        <v>1</v>
      </c>
      <c r="V89" s="78"/>
      <c r="W89" s="289" t="str">
        <f>IF(V89="","",VLOOKUP(V89,V$119:W$133,2))</f>
        <v/>
      </c>
      <c r="X89" s="78"/>
      <c r="Y89" s="289" t="str">
        <f>IF(X89="","",VLOOKUP(X89,X$119:Y$133,2))</f>
        <v/>
      </c>
    </row>
    <row r="90" spans="1:25" ht="15.9" customHeight="1" x14ac:dyDescent="0.2">
      <c r="A90" s="281">
        <v>87</v>
      </c>
      <c r="B90" s="183" t="s">
        <v>396</v>
      </c>
      <c r="C90" s="79" t="s">
        <v>361</v>
      </c>
      <c r="D90" s="185" t="s">
        <v>172</v>
      </c>
      <c r="E90" s="300">
        <f>SUM(G90,I90,K90,M90,O90,Q90,W90,Y90,S90,U90,)</f>
        <v>1</v>
      </c>
      <c r="F90" s="186">
        <f>RANK(E90,$E$4:$E$116,0)</f>
        <v>85</v>
      </c>
      <c r="G90" s="303">
        <v>0</v>
      </c>
      <c r="H90" s="78"/>
      <c r="I90" s="289" t="str">
        <f>IF(H90="","",VLOOKUP(H90,H$119:I$133,2))</f>
        <v/>
      </c>
      <c r="J90" s="78"/>
      <c r="K90" s="289" t="str">
        <f>IF(J90="","",VLOOKUP(J90,J$119:K$133,2))</f>
        <v/>
      </c>
      <c r="L90" s="78"/>
      <c r="M90" s="289" t="str">
        <f>IF(L90="","",VLOOKUP(L90,L$119:M$133,2))</f>
        <v/>
      </c>
      <c r="N90" s="78"/>
      <c r="O90" s="289" t="str">
        <f>IF(N90="","",VLOOKUP(N90,N$119:O$133,2))</f>
        <v/>
      </c>
      <c r="P90" s="78"/>
      <c r="Q90" s="289" t="str">
        <f>IF(P90="","",VLOOKUP(P90,P$119:Q$133,2))</f>
        <v/>
      </c>
      <c r="R90" s="78">
        <v>4</v>
      </c>
      <c r="S90" s="289">
        <f>IF(R90="","",VLOOKUP(R90,R$119:S$133,2))</f>
        <v>1</v>
      </c>
      <c r="T90" s="78"/>
      <c r="U90" s="289" t="str">
        <f>IF(T90="","",VLOOKUP(T90,T$119:U$133,2))</f>
        <v/>
      </c>
      <c r="V90" s="78"/>
      <c r="W90" s="289" t="str">
        <f>IF(V90="","",VLOOKUP(V90,V$119:W$133,2))</f>
        <v/>
      </c>
      <c r="X90" s="78"/>
      <c r="Y90" s="289" t="str">
        <f>IF(X90="","",VLOOKUP(X90,X$119:Y$133,2))</f>
        <v/>
      </c>
    </row>
    <row r="91" spans="1:25" ht="15.9" customHeight="1" x14ac:dyDescent="0.2">
      <c r="A91" s="281">
        <v>88</v>
      </c>
      <c r="B91" s="183" t="s">
        <v>398</v>
      </c>
      <c r="C91" s="79" t="s">
        <v>367</v>
      </c>
      <c r="D91" s="185" t="s">
        <v>408</v>
      </c>
      <c r="E91" s="300">
        <f>SUM(G91,I91,K91,M91,O91,Q91,W91,Y91,S91,U91,)</f>
        <v>1</v>
      </c>
      <c r="F91" s="186">
        <f>RANK(E91,$E$4:$E$116,0)</f>
        <v>85</v>
      </c>
      <c r="G91" s="303">
        <v>0</v>
      </c>
      <c r="H91" s="78"/>
      <c r="I91" s="289" t="str">
        <f>IF(H91="","",VLOOKUP(H91,H$119:I$133,2))</f>
        <v/>
      </c>
      <c r="J91" s="78"/>
      <c r="K91" s="289" t="str">
        <f>IF(J91="","",VLOOKUP(J91,J$119:K$133,2))</f>
        <v/>
      </c>
      <c r="L91" s="78"/>
      <c r="M91" s="289" t="str">
        <f>IF(L91="","",VLOOKUP(L91,L$119:M$133,2))</f>
        <v/>
      </c>
      <c r="N91" s="78"/>
      <c r="O91" s="289" t="str">
        <f>IF(N91="","",VLOOKUP(N91,N$119:O$133,2))</f>
        <v/>
      </c>
      <c r="P91" s="78"/>
      <c r="Q91" s="289" t="str">
        <f>IF(P91="","",VLOOKUP(P91,P$119:Q$133,2))</f>
        <v/>
      </c>
      <c r="R91" s="78">
        <v>4</v>
      </c>
      <c r="S91" s="289">
        <f>IF(R91="","",VLOOKUP(R91,R$119:S$133,2))</f>
        <v>1</v>
      </c>
      <c r="T91" s="78"/>
      <c r="U91" s="289" t="str">
        <f>IF(T91="","",VLOOKUP(T91,T$119:U$133,2))</f>
        <v/>
      </c>
      <c r="V91" s="78"/>
      <c r="W91" s="289" t="str">
        <f>IF(V91="","",VLOOKUP(V91,V$119:W$133,2))</f>
        <v/>
      </c>
      <c r="X91" s="78"/>
      <c r="Y91" s="289" t="str">
        <f>IF(X91="","",VLOOKUP(X91,X$119:Y$133,2))</f>
        <v/>
      </c>
    </row>
    <row r="92" spans="1:25" ht="15.9" customHeight="1" x14ac:dyDescent="0.2">
      <c r="A92" s="281">
        <v>89</v>
      </c>
      <c r="B92" s="183" t="s">
        <v>114</v>
      </c>
      <c r="C92" s="79">
        <v>3</v>
      </c>
      <c r="D92" s="185" t="s">
        <v>24</v>
      </c>
      <c r="E92" s="300">
        <f>SUM(G92,I92,K92,M92,O92,Q92,W92,Y92,S92,U92,)</f>
        <v>1</v>
      </c>
      <c r="F92" s="186">
        <f>RANK(E92,$E$4:$E$116,0)</f>
        <v>85</v>
      </c>
      <c r="G92" s="303">
        <v>1</v>
      </c>
      <c r="H92" s="78"/>
      <c r="I92" s="289" t="str">
        <f>IF(H92="","",VLOOKUP(H92,H$119:I$133,2))</f>
        <v/>
      </c>
      <c r="J92" s="78"/>
      <c r="K92" s="289" t="str">
        <f>IF(J92="","",VLOOKUP(J92,J$119:K$133,2))</f>
        <v/>
      </c>
      <c r="L92" s="78"/>
      <c r="M92" s="289" t="str">
        <f>IF(L92="","",VLOOKUP(L92,L$119:M$133,2))</f>
        <v/>
      </c>
      <c r="N92" s="78"/>
      <c r="O92" s="289" t="str">
        <f>IF(N92="","",VLOOKUP(N92,N$119:O$133,2))</f>
        <v/>
      </c>
      <c r="P92" s="78"/>
      <c r="Q92" s="289" t="str">
        <f>IF(P92="","",VLOOKUP(P92,P$119:Q$133,2))</f>
        <v/>
      </c>
      <c r="R92" s="78"/>
      <c r="S92" s="289" t="str">
        <f>IF(R92="","",VLOOKUP(R92,R$119:S$133,2))</f>
        <v/>
      </c>
      <c r="T92" s="78"/>
      <c r="U92" s="289" t="str">
        <f>IF(T92="","",VLOOKUP(T92,T$119:U$133,2))</f>
        <v/>
      </c>
      <c r="V92" s="78"/>
      <c r="W92" s="289" t="str">
        <f>IF(V92="","",VLOOKUP(V92,V$119:W$133,2))</f>
        <v/>
      </c>
      <c r="X92" s="78"/>
      <c r="Y92" s="289" t="str">
        <f>IF(X92="","",VLOOKUP(X92,X$119:Y$133,2))</f>
        <v/>
      </c>
    </row>
    <row r="93" spans="1:25" ht="15.9" customHeight="1" x14ac:dyDescent="0.2">
      <c r="A93" s="281">
        <v>90</v>
      </c>
      <c r="B93" s="183" t="s">
        <v>115</v>
      </c>
      <c r="C93" s="79">
        <v>3</v>
      </c>
      <c r="D93" s="185" t="s">
        <v>24</v>
      </c>
      <c r="E93" s="300">
        <f>SUM(G93,I93,K93,M93,O93,Q93,W93,Y93,S93,U93,)</f>
        <v>1</v>
      </c>
      <c r="F93" s="186">
        <f>RANK(E93,$E$4:$E$116,0)</f>
        <v>85</v>
      </c>
      <c r="G93" s="303">
        <v>1</v>
      </c>
      <c r="H93" s="78"/>
      <c r="I93" s="289" t="str">
        <f>IF(H93="","",VLOOKUP(H93,H$119:I$133,2))</f>
        <v/>
      </c>
      <c r="J93" s="78"/>
      <c r="K93" s="289" t="str">
        <f>IF(J93="","",VLOOKUP(J93,J$119:K$133,2))</f>
        <v/>
      </c>
      <c r="L93" s="78"/>
      <c r="M93" s="289" t="str">
        <f>IF(L93="","",VLOOKUP(L93,L$119:M$133,2))</f>
        <v/>
      </c>
      <c r="N93" s="78"/>
      <c r="O93" s="289" t="str">
        <f>IF(N93="","",VLOOKUP(N93,N$119:O$133,2))</f>
        <v/>
      </c>
      <c r="P93" s="78"/>
      <c r="Q93" s="289" t="str">
        <f>IF(P93="","",VLOOKUP(P93,P$119:Q$133,2))</f>
        <v/>
      </c>
      <c r="R93" s="78"/>
      <c r="S93" s="289" t="str">
        <f>IF(R93="","",VLOOKUP(R93,R$119:S$133,2))</f>
        <v/>
      </c>
      <c r="T93" s="78"/>
      <c r="U93" s="289" t="str">
        <f>IF(T93="","",VLOOKUP(T93,T$119:U$133,2))</f>
        <v/>
      </c>
      <c r="V93" s="78"/>
      <c r="W93" s="289" t="str">
        <f>IF(V93="","",VLOOKUP(V93,V$119:W$133,2))</f>
        <v/>
      </c>
      <c r="X93" s="78"/>
      <c r="Y93" s="289" t="str">
        <f>IF(X93="","",VLOOKUP(X93,X$119:Y$133,2))</f>
        <v/>
      </c>
    </row>
    <row r="94" spans="1:25" ht="15.9" customHeight="1" x14ac:dyDescent="0.2">
      <c r="A94" s="281">
        <v>91</v>
      </c>
      <c r="B94" s="183" t="s">
        <v>329</v>
      </c>
      <c r="C94" s="79">
        <v>3</v>
      </c>
      <c r="D94" s="185" t="s">
        <v>256</v>
      </c>
      <c r="E94" s="300">
        <f>SUM(G94,I94,K94,M94,O94,Q94,W94,Y94,S94,U94,)</f>
        <v>0.75</v>
      </c>
      <c r="F94" s="186">
        <f>RANK(E94,$E$4:$E$116,0)</f>
        <v>91</v>
      </c>
      <c r="G94" s="303">
        <v>0</v>
      </c>
      <c r="H94" s="78">
        <v>24</v>
      </c>
      <c r="I94" s="289">
        <f>IF(H94="","",VLOOKUP(H94,H$119:I$133,2))</f>
        <v>0.75</v>
      </c>
      <c r="J94" s="78"/>
      <c r="K94" s="289" t="str">
        <f>IF(J94="","",VLOOKUP(J94,J$119:K$133,2))</f>
        <v/>
      </c>
      <c r="L94" s="78"/>
      <c r="M94" s="289" t="str">
        <f>IF(L94="","",VLOOKUP(L94,L$119:M$133,2))</f>
        <v/>
      </c>
      <c r="N94" s="78"/>
      <c r="O94" s="289" t="str">
        <f>IF(N94="","",VLOOKUP(N94,N$119:O$133,2))</f>
        <v/>
      </c>
      <c r="P94" s="78"/>
      <c r="Q94" s="289" t="str">
        <f>IF(P94="","",VLOOKUP(P94,P$119:Q$133,2))</f>
        <v/>
      </c>
      <c r="R94" s="78"/>
      <c r="S94" s="289" t="str">
        <f>IF(R94="","",VLOOKUP(R94,R$119:S$133,2))</f>
        <v/>
      </c>
      <c r="T94" s="78"/>
      <c r="U94" s="289" t="str">
        <f>IF(T94="","",VLOOKUP(T94,T$119:U$133,2))</f>
        <v/>
      </c>
      <c r="V94" s="78"/>
      <c r="W94" s="289" t="str">
        <f>IF(V94="","",VLOOKUP(V94,V$119:W$133,2))</f>
        <v/>
      </c>
      <c r="X94" s="78"/>
      <c r="Y94" s="289" t="str">
        <f>IF(X94="","",VLOOKUP(X94,X$119:Y$133,2))</f>
        <v/>
      </c>
    </row>
    <row r="95" spans="1:25" ht="15.9" customHeight="1" x14ac:dyDescent="0.2">
      <c r="A95" s="281">
        <v>92</v>
      </c>
      <c r="B95" s="183" t="s">
        <v>251</v>
      </c>
      <c r="C95" s="79">
        <v>3</v>
      </c>
      <c r="D95" s="185" t="s">
        <v>252</v>
      </c>
      <c r="E95" s="300">
        <f>SUM(G95,I95,K95,M95,O95,Q95,W95,Y95,S95,U95,)</f>
        <v>0.75</v>
      </c>
      <c r="F95" s="186">
        <f>RANK(E95,$E$4:$E$116,0)</f>
        <v>91</v>
      </c>
      <c r="G95" s="303">
        <v>0.75</v>
      </c>
      <c r="H95" s="78"/>
      <c r="I95" s="289" t="str">
        <f>IF(H95="","",VLOOKUP(H95,H$119:I$133,2))</f>
        <v/>
      </c>
      <c r="J95" s="78"/>
      <c r="K95" s="289" t="str">
        <f>IF(J95="","",VLOOKUP(J95,J$119:K$133,2))</f>
        <v/>
      </c>
      <c r="L95" s="78"/>
      <c r="M95" s="289" t="str">
        <f>IF(L95="","",VLOOKUP(L95,L$119:M$133,2))</f>
        <v/>
      </c>
      <c r="N95" s="78"/>
      <c r="O95" s="289" t="str">
        <f>IF(N95="","",VLOOKUP(N95,N$119:O$133,2))</f>
        <v/>
      </c>
      <c r="P95" s="78"/>
      <c r="Q95" s="289" t="str">
        <f>IF(P95="","",VLOOKUP(P95,P$119:Q$133,2))</f>
        <v/>
      </c>
      <c r="R95" s="78"/>
      <c r="S95" s="289" t="str">
        <f>IF(R95="","",VLOOKUP(R95,R$119:S$133,2))</f>
        <v/>
      </c>
      <c r="T95" s="78"/>
      <c r="U95" s="289" t="str">
        <f>IF(T95="","",VLOOKUP(T95,T$119:U$133,2))</f>
        <v/>
      </c>
      <c r="V95" s="78"/>
      <c r="W95" s="289" t="str">
        <f>IF(V95="","",VLOOKUP(V95,V$119:W$133,2))</f>
        <v/>
      </c>
      <c r="X95" s="78"/>
      <c r="Y95" s="289" t="str">
        <f>IF(X95="","",VLOOKUP(X95,X$119:Y$133,2))</f>
        <v/>
      </c>
    </row>
    <row r="96" spans="1:25" ht="15.9" customHeight="1" x14ac:dyDescent="0.2">
      <c r="A96" s="281">
        <v>93</v>
      </c>
      <c r="B96" s="183" t="s">
        <v>267</v>
      </c>
      <c r="C96" s="79">
        <v>3</v>
      </c>
      <c r="D96" s="185" t="s">
        <v>106</v>
      </c>
      <c r="E96" s="300">
        <f>SUM(G96,I96,K96,M96,O96,Q96,W96,Y96,S96,U96,)</f>
        <v>0.75</v>
      </c>
      <c r="F96" s="186">
        <f>RANK(E96,$E$4:$E$116,0)</f>
        <v>91</v>
      </c>
      <c r="G96" s="303">
        <v>0.75</v>
      </c>
      <c r="H96" s="78"/>
      <c r="I96" s="289" t="str">
        <f>IF(H96="","",VLOOKUP(H96,H$119:I$133,2))</f>
        <v/>
      </c>
      <c r="J96" s="78"/>
      <c r="K96" s="289" t="str">
        <f>IF(J96="","",VLOOKUP(J96,J$119:K$133,2))</f>
        <v/>
      </c>
      <c r="L96" s="78"/>
      <c r="M96" s="289" t="str">
        <f>IF(L96="","",VLOOKUP(L96,L$119:M$133,2))</f>
        <v/>
      </c>
      <c r="N96" s="78"/>
      <c r="O96" s="289" t="str">
        <f>IF(N96="","",VLOOKUP(N96,N$119:O$133,2))</f>
        <v/>
      </c>
      <c r="P96" s="78"/>
      <c r="Q96" s="289" t="str">
        <f>IF(P96="","",VLOOKUP(P96,P$119:Q$133,2))</f>
        <v/>
      </c>
      <c r="R96" s="78"/>
      <c r="S96" s="289" t="str">
        <f>IF(R96="","",VLOOKUP(R96,R$119:S$133,2))</f>
        <v/>
      </c>
      <c r="T96" s="78"/>
      <c r="U96" s="289" t="str">
        <f>IF(T96="","",VLOOKUP(T96,T$119:U$133,2))</f>
        <v/>
      </c>
      <c r="V96" s="78"/>
      <c r="W96" s="289" t="str">
        <f>IF(V96="","",VLOOKUP(V96,V$119:W$133,2))</f>
        <v/>
      </c>
      <c r="X96" s="78"/>
      <c r="Y96" s="289" t="str">
        <f>IF(X96="","",VLOOKUP(X96,X$119:Y$133,2))</f>
        <v/>
      </c>
    </row>
    <row r="97" spans="1:25" ht="15.9" customHeight="1" x14ac:dyDescent="0.2">
      <c r="A97" s="281">
        <v>94</v>
      </c>
      <c r="B97" s="183" t="s">
        <v>336</v>
      </c>
      <c r="C97" s="79">
        <v>3</v>
      </c>
      <c r="D97" s="185" t="s">
        <v>9</v>
      </c>
      <c r="E97" s="300">
        <f>SUM(G97,I97,K97,M97,O97,Q97,W97,Y97,S97,U97,)</f>
        <v>0.75</v>
      </c>
      <c r="F97" s="186">
        <f>RANK(E97,$E$4:$E$116,0)</f>
        <v>91</v>
      </c>
      <c r="G97" s="303">
        <v>0</v>
      </c>
      <c r="H97" s="78">
        <v>24</v>
      </c>
      <c r="I97" s="289">
        <f>IF(H97="","",VLOOKUP(H97,H$119:I$133,2))</f>
        <v>0.75</v>
      </c>
      <c r="J97" s="78"/>
      <c r="K97" s="289" t="str">
        <f>IF(J97="","",VLOOKUP(J97,J$119:K$133,2))</f>
        <v/>
      </c>
      <c r="L97" s="78"/>
      <c r="M97" s="289" t="str">
        <f>IF(L97="","",VLOOKUP(L97,L$119:M$133,2))</f>
        <v/>
      </c>
      <c r="N97" s="78"/>
      <c r="O97" s="289" t="str">
        <f>IF(N97="","",VLOOKUP(N97,N$119:O$133,2))</f>
        <v/>
      </c>
      <c r="P97" s="78"/>
      <c r="Q97" s="289" t="str">
        <f>IF(P97="","",VLOOKUP(P97,P$119:Q$133,2))</f>
        <v/>
      </c>
      <c r="R97" s="78"/>
      <c r="S97" s="289" t="str">
        <f>IF(R97="","",VLOOKUP(R97,R$119:S$133,2))</f>
        <v/>
      </c>
      <c r="T97" s="78"/>
      <c r="U97" s="289" t="str">
        <f>IF(T97="","",VLOOKUP(T97,T$119:U$133,2))</f>
        <v/>
      </c>
      <c r="V97" s="78"/>
      <c r="W97" s="289" t="str">
        <f>IF(V97="","",VLOOKUP(V97,V$119:W$133,2))</f>
        <v/>
      </c>
      <c r="X97" s="78"/>
      <c r="Y97" s="289" t="str">
        <f>IF(X97="","",VLOOKUP(X97,X$119:Y$133,2))</f>
        <v/>
      </c>
    </row>
    <row r="98" spans="1:25" ht="15.9" customHeight="1" x14ac:dyDescent="0.2">
      <c r="A98" s="281">
        <v>95</v>
      </c>
      <c r="B98" s="183" t="s">
        <v>246</v>
      </c>
      <c r="C98" s="79">
        <v>3</v>
      </c>
      <c r="D98" s="185" t="s">
        <v>247</v>
      </c>
      <c r="E98" s="300">
        <f>SUM(G98,I98,K98,M98,O98,Q98,W98,Y98,S98,U98,)</f>
        <v>0.75</v>
      </c>
      <c r="F98" s="186">
        <f>RANK(E98,$E$4:$E$116,0)</f>
        <v>91</v>
      </c>
      <c r="G98" s="303">
        <v>0.75</v>
      </c>
      <c r="H98" s="78"/>
      <c r="I98" s="289" t="str">
        <f>IF(H98="","",VLOOKUP(H98,H$119:I$133,2))</f>
        <v/>
      </c>
      <c r="J98" s="78"/>
      <c r="K98" s="289" t="str">
        <f>IF(J98="","",VLOOKUP(J98,J$119:K$133,2))</f>
        <v/>
      </c>
      <c r="L98" s="78"/>
      <c r="M98" s="289" t="str">
        <f>IF(L98="","",VLOOKUP(L98,L$119:M$133,2))</f>
        <v/>
      </c>
      <c r="N98" s="78"/>
      <c r="O98" s="289" t="str">
        <f>IF(N98="","",VLOOKUP(N98,N$119:O$133,2))</f>
        <v/>
      </c>
      <c r="P98" s="78"/>
      <c r="Q98" s="289" t="str">
        <f>IF(P98="","",VLOOKUP(P98,P$119:Q$133,2))</f>
        <v/>
      </c>
      <c r="R98" s="78"/>
      <c r="S98" s="289" t="str">
        <f>IF(R98="","",VLOOKUP(R98,R$119:S$133,2))</f>
        <v/>
      </c>
      <c r="T98" s="78"/>
      <c r="U98" s="289" t="str">
        <f>IF(T98="","",VLOOKUP(T98,T$119:U$133,2))</f>
        <v/>
      </c>
      <c r="V98" s="78"/>
      <c r="W98" s="289" t="str">
        <f>IF(V98="","",VLOOKUP(V98,V$119:W$133,2))</f>
        <v/>
      </c>
      <c r="X98" s="78"/>
      <c r="Y98" s="289" t="str">
        <f>IF(X98="","",VLOOKUP(X98,X$119:Y$133,2))</f>
        <v/>
      </c>
    </row>
    <row r="99" spans="1:25" ht="15.9" customHeight="1" x14ac:dyDescent="0.2">
      <c r="A99" s="281">
        <v>96</v>
      </c>
      <c r="B99" s="183" t="s">
        <v>248</v>
      </c>
      <c r="C99" s="79">
        <v>3</v>
      </c>
      <c r="D99" s="185" t="s">
        <v>247</v>
      </c>
      <c r="E99" s="300">
        <f>SUM(G99,I99,K99,M99,O99,Q99,W99,Y99,S99,U99,)</f>
        <v>0.75</v>
      </c>
      <c r="F99" s="186">
        <f>RANK(E99,$E$4:$E$116,0)</f>
        <v>91</v>
      </c>
      <c r="G99" s="303">
        <v>0.75</v>
      </c>
      <c r="H99" s="78"/>
      <c r="I99" s="289" t="str">
        <f>IF(H99="","",VLOOKUP(H99,H$119:I$133,2))</f>
        <v/>
      </c>
      <c r="J99" s="78"/>
      <c r="K99" s="289" t="str">
        <f>IF(J99="","",VLOOKUP(J99,J$119:K$133,2))</f>
        <v/>
      </c>
      <c r="L99" s="78"/>
      <c r="M99" s="289" t="str">
        <f>IF(L99="","",VLOOKUP(L99,L$119:M$133,2))</f>
        <v/>
      </c>
      <c r="N99" s="78"/>
      <c r="O99" s="289" t="str">
        <f>IF(N99="","",VLOOKUP(N99,N$119:O$133,2))</f>
        <v/>
      </c>
      <c r="P99" s="78"/>
      <c r="Q99" s="289" t="str">
        <f>IF(P99="","",VLOOKUP(P99,P$119:Q$133,2))</f>
        <v/>
      </c>
      <c r="R99" s="78"/>
      <c r="S99" s="289" t="str">
        <f>IF(R99="","",VLOOKUP(R99,R$119:S$133,2))</f>
        <v/>
      </c>
      <c r="T99" s="78"/>
      <c r="U99" s="289" t="str">
        <f>IF(T99="","",VLOOKUP(T99,T$119:U$133,2))</f>
        <v/>
      </c>
      <c r="V99" s="78"/>
      <c r="W99" s="289" t="str">
        <f>IF(V99="","",VLOOKUP(V99,V$119:W$133,2))</f>
        <v/>
      </c>
      <c r="X99" s="78"/>
      <c r="Y99" s="289" t="str">
        <f>IF(X99="","",VLOOKUP(X99,X$119:Y$133,2))</f>
        <v/>
      </c>
    </row>
    <row r="100" spans="1:25" ht="15.9" customHeight="1" x14ac:dyDescent="0.2">
      <c r="A100" s="281">
        <v>97</v>
      </c>
      <c r="B100" s="183" t="s">
        <v>333</v>
      </c>
      <c r="C100" s="79">
        <v>3</v>
      </c>
      <c r="D100" s="185" t="s">
        <v>209</v>
      </c>
      <c r="E100" s="300">
        <f>SUM(G100,I100,K100,M100,O100,Q100,W100,Y100,S100,U100,)</f>
        <v>0.75</v>
      </c>
      <c r="F100" s="186">
        <f>RANK(E100,$E$4:$E$116,0)</f>
        <v>91</v>
      </c>
      <c r="G100" s="303">
        <v>0</v>
      </c>
      <c r="H100" s="78">
        <v>24</v>
      </c>
      <c r="I100" s="289">
        <f>IF(H100="","",VLOOKUP(H100,H$119:I$133,2))</f>
        <v>0.75</v>
      </c>
      <c r="J100" s="78"/>
      <c r="K100" s="289" t="str">
        <f>IF(J100="","",VLOOKUP(J100,J$119:K$133,2))</f>
        <v/>
      </c>
      <c r="L100" s="78"/>
      <c r="M100" s="289" t="str">
        <f>IF(L100="","",VLOOKUP(L100,L$119:M$133,2))</f>
        <v/>
      </c>
      <c r="N100" s="78"/>
      <c r="O100" s="289" t="str">
        <f>IF(N100="","",VLOOKUP(N100,N$119:O$133,2))</f>
        <v/>
      </c>
      <c r="P100" s="78"/>
      <c r="Q100" s="289" t="str">
        <f>IF(P100="","",VLOOKUP(P100,P$119:Q$133,2))</f>
        <v/>
      </c>
      <c r="R100" s="78"/>
      <c r="S100" s="289" t="str">
        <f>IF(R100="","",VLOOKUP(R100,R$119:S$133,2))</f>
        <v/>
      </c>
      <c r="T100" s="78"/>
      <c r="U100" s="289" t="str">
        <f>IF(T100="","",VLOOKUP(T100,T$119:U$133,2))</f>
        <v/>
      </c>
      <c r="V100" s="78"/>
      <c r="W100" s="289" t="str">
        <f>IF(V100="","",VLOOKUP(V100,V$119:W$133,2))</f>
        <v/>
      </c>
      <c r="X100" s="78"/>
      <c r="Y100" s="289" t="str">
        <f>IF(X100="","",VLOOKUP(X100,X$119:Y$133,2))</f>
        <v/>
      </c>
    </row>
    <row r="101" spans="1:25" ht="15.9" customHeight="1" x14ac:dyDescent="0.2">
      <c r="A101" s="281">
        <v>98</v>
      </c>
      <c r="B101" s="183" t="s">
        <v>15</v>
      </c>
      <c r="C101" s="184">
        <v>3</v>
      </c>
      <c r="D101" s="185"/>
      <c r="E101" s="300">
        <f>SUM(G101,I101,K101,M101,O101,Q101,W101,Y101,S101,U101,)</f>
        <v>0.75</v>
      </c>
      <c r="F101" s="186">
        <f>RANK(E101,$E$4:$E$116,0)</f>
        <v>91</v>
      </c>
      <c r="G101" s="303">
        <v>0.75</v>
      </c>
      <c r="H101" s="78"/>
      <c r="I101" s="289" t="str">
        <f>IF(H101="","",VLOOKUP(H101,H$119:I$133,2))</f>
        <v/>
      </c>
      <c r="J101" s="78"/>
      <c r="K101" s="289" t="str">
        <f>IF(J101="","",VLOOKUP(J101,J$119:K$133,2))</f>
        <v/>
      </c>
      <c r="L101" s="78"/>
      <c r="M101" s="289" t="str">
        <f>IF(L101="","",VLOOKUP(L101,L$119:M$133,2))</f>
        <v/>
      </c>
      <c r="N101" s="78"/>
      <c r="O101" s="289" t="str">
        <f>IF(N101="","",VLOOKUP(N101,N$119:O$133,2))</f>
        <v/>
      </c>
      <c r="P101" s="78"/>
      <c r="Q101" s="289" t="str">
        <f>IF(P101="","",VLOOKUP(P101,P$119:Q$133,2))</f>
        <v/>
      </c>
      <c r="R101" s="78"/>
      <c r="S101" s="289" t="str">
        <f>IF(R101="","",VLOOKUP(R101,R$119:S$133,2))</f>
        <v/>
      </c>
      <c r="T101" s="78"/>
      <c r="U101" s="289" t="str">
        <f>IF(T101="","",VLOOKUP(T101,T$119:U$133,2))</f>
        <v/>
      </c>
      <c r="V101" s="78"/>
      <c r="W101" s="289" t="str">
        <f>IF(V101="","",VLOOKUP(V101,V$119:W$133,2))</f>
        <v/>
      </c>
      <c r="X101" s="78"/>
      <c r="Y101" s="289" t="str">
        <f>IF(X101="","",VLOOKUP(X101,X$119:Y$133,2))</f>
        <v/>
      </c>
    </row>
    <row r="102" spans="1:25" ht="15.9" customHeight="1" x14ac:dyDescent="0.2">
      <c r="A102" s="281">
        <v>99</v>
      </c>
      <c r="B102" s="183" t="s">
        <v>481</v>
      </c>
      <c r="C102" s="79">
        <v>2</v>
      </c>
      <c r="D102" s="185" t="s">
        <v>10</v>
      </c>
      <c r="E102" s="300">
        <f>SUM(G102,I102,K102,M102,O102,Q102,W102,Y102,S102,U102,)</f>
        <v>0.75</v>
      </c>
      <c r="F102" s="186">
        <f>RANK(E102,$E$4:$E$116,0)</f>
        <v>91</v>
      </c>
      <c r="G102" s="303">
        <v>0</v>
      </c>
      <c r="H102" s="78"/>
      <c r="I102" s="289" t="str">
        <f>IF(H102="","",VLOOKUP(H102,H$119:I$133,2))</f>
        <v/>
      </c>
      <c r="J102" s="78">
        <v>24</v>
      </c>
      <c r="K102" s="289">
        <f>IF(J102="","",VLOOKUP(J102,J$119:K$133,2))</f>
        <v>0.75</v>
      </c>
      <c r="L102" s="78"/>
      <c r="M102" s="289" t="str">
        <f>IF(L102="","",VLOOKUP(L102,L$119:M$133,2))</f>
        <v/>
      </c>
      <c r="N102" s="78"/>
      <c r="O102" s="289" t="str">
        <f>IF(N102="","",VLOOKUP(N102,N$119:O$133,2))</f>
        <v/>
      </c>
      <c r="P102" s="78"/>
      <c r="Q102" s="289" t="str">
        <f>IF(P102="","",VLOOKUP(P102,P$119:Q$133,2))</f>
        <v/>
      </c>
      <c r="R102" s="78"/>
      <c r="S102" s="289" t="str">
        <f>IF(R102="","",VLOOKUP(R102,R$119:S$133,2))</f>
        <v/>
      </c>
      <c r="T102" s="78"/>
      <c r="U102" s="289" t="str">
        <f>IF(T102="","",VLOOKUP(T102,T$119:U$133,2))</f>
        <v/>
      </c>
      <c r="V102" s="78"/>
      <c r="W102" s="289" t="str">
        <f>IF(V102="","",VLOOKUP(V102,V$119:W$133,2))</f>
        <v/>
      </c>
      <c r="X102" s="78"/>
      <c r="Y102" s="289" t="str">
        <f>IF(X102="","",VLOOKUP(X102,X$119:Y$133,2))</f>
        <v/>
      </c>
    </row>
    <row r="103" spans="1:25" ht="15.9" customHeight="1" x14ac:dyDescent="0.2">
      <c r="A103" s="281">
        <v>100</v>
      </c>
      <c r="B103" s="183" t="s">
        <v>265</v>
      </c>
      <c r="C103" s="79">
        <v>2</v>
      </c>
      <c r="D103" s="185" t="s">
        <v>266</v>
      </c>
      <c r="E103" s="300">
        <f>SUM(G103,I103,K103,M103,O103,Q103,W103,Y103,S103,U103,)</f>
        <v>0.75</v>
      </c>
      <c r="F103" s="186">
        <f>RANK(E103,$E$4:$E$116,0)</f>
        <v>91</v>
      </c>
      <c r="G103" s="303">
        <v>0.75</v>
      </c>
      <c r="H103" s="78"/>
      <c r="I103" s="289" t="str">
        <f>IF(H103="","",VLOOKUP(H103,H$119:I$133,2))</f>
        <v/>
      </c>
      <c r="J103" s="78"/>
      <c r="K103" s="289" t="str">
        <f>IF(J103="","",VLOOKUP(J103,J$119:K$133,2))</f>
        <v/>
      </c>
      <c r="L103" s="78"/>
      <c r="M103" s="289" t="str">
        <f>IF(L103="","",VLOOKUP(L103,L$119:M$133,2))</f>
        <v/>
      </c>
      <c r="N103" s="78"/>
      <c r="O103" s="289" t="str">
        <f>IF(N103="","",VLOOKUP(N103,N$119:O$133,2))</f>
        <v/>
      </c>
      <c r="P103" s="78"/>
      <c r="Q103" s="289" t="str">
        <f>IF(P103="","",VLOOKUP(P103,P$119:Q$133,2))</f>
        <v/>
      </c>
      <c r="R103" s="78"/>
      <c r="S103" s="289" t="str">
        <f>IF(R103="","",VLOOKUP(R103,R$119:S$133,2))</f>
        <v/>
      </c>
      <c r="T103" s="78"/>
      <c r="U103" s="289" t="str">
        <f>IF(T103="","",VLOOKUP(T103,T$119:U$133,2))</f>
        <v/>
      </c>
      <c r="V103" s="78"/>
      <c r="W103" s="289" t="str">
        <f>IF(V103="","",VLOOKUP(V103,V$119:W$133,2))</f>
        <v/>
      </c>
      <c r="X103" s="78"/>
      <c r="Y103" s="289" t="str">
        <f>IF(X103="","",VLOOKUP(X103,X$119:Y$133,2))</f>
        <v/>
      </c>
    </row>
    <row r="104" spans="1:25" ht="15.9" customHeight="1" x14ac:dyDescent="0.2">
      <c r="A104" s="281">
        <v>101</v>
      </c>
      <c r="B104" s="183" t="s">
        <v>476</v>
      </c>
      <c r="C104" s="79">
        <v>2</v>
      </c>
      <c r="D104" s="185" t="s">
        <v>44</v>
      </c>
      <c r="E104" s="300">
        <f>SUM(G104,I104,K104,M104,O104,Q104,W104,Y104,S104,U104,)</f>
        <v>0.75</v>
      </c>
      <c r="F104" s="186">
        <f>RANK(E104,$E$4:$E$116,0)</f>
        <v>91</v>
      </c>
      <c r="G104" s="303">
        <v>0</v>
      </c>
      <c r="H104" s="78"/>
      <c r="I104" s="289" t="str">
        <f>IF(H104="","",VLOOKUP(H104,H$119:I$133,2))</f>
        <v/>
      </c>
      <c r="J104" s="78">
        <v>24</v>
      </c>
      <c r="K104" s="289">
        <f>IF(J104="","",VLOOKUP(J104,J$119:K$133,2))</f>
        <v>0.75</v>
      </c>
      <c r="L104" s="78"/>
      <c r="M104" s="289" t="str">
        <f>IF(L104="","",VLOOKUP(L104,L$119:M$133,2))</f>
        <v/>
      </c>
      <c r="N104" s="78"/>
      <c r="O104" s="289" t="str">
        <f>IF(N104="","",VLOOKUP(N104,N$119:O$133,2))</f>
        <v/>
      </c>
      <c r="P104" s="78"/>
      <c r="Q104" s="289" t="str">
        <f>IF(P104="","",VLOOKUP(P104,P$119:Q$133,2))</f>
        <v/>
      </c>
      <c r="R104" s="78"/>
      <c r="S104" s="289" t="str">
        <f>IF(R104="","",VLOOKUP(R104,R$119:S$133,2))</f>
        <v/>
      </c>
      <c r="T104" s="78"/>
      <c r="U104" s="289" t="str">
        <f>IF(T104="","",VLOOKUP(T104,T$119:U$133,2))</f>
        <v/>
      </c>
      <c r="V104" s="78"/>
      <c r="W104" s="289" t="str">
        <f>IF(V104="","",VLOOKUP(V104,V$119:W$133,2))</f>
        <v/>
      </c>
      <c r="X104" s="78"/>
      <c r="Y104" s="289" t="str">
        <f>IF(X104="","",VLOOKUP(X104,X$119:Y$133,2))</f>
        <v/>
      </c>
    </row>
    <row r="105" spans="1:25" ht="15.9" customHeight="1" x14ac:dyDescent="0.2">
      <c r="A105" s="281">
        <v>102</v>
      </c>
      <c r="B105" s="183" t="s">
        <v>498</v>
      </c>
      <c r="C105" s="79">
        <v>2</v>
      </c>
      <c r="D105" s="185" t="s">
        <v>9</v>
      </c>
      <c r="E105" s="300">
        <f>SUM(G105,I105,K105,M105,O105,Q105,W105,Y105,S105,U105,)</f>
        <v>0.75</v>
      </c>
      <c r="F105" s="186">
        <f>RANK(E105,$E$4:$E$116,0)</f>
        <v>91</v>
      </c>
      <c r="G105" s="303">
        <v>0</v>
      </c>
      <c r="H105" s="78"/>
      <c r="I105" s="289" t="str">
        <f>IF(H105="","",VLOOKUP(H105,H$119:I$133,2))</f>
        <v/>
      </c>
      <c r="J105" s="78">
        <v>24</v>
      </c>
      <c r="K105" s="289">
        <f>IF(J105="","",VLOOKUP(J105,J$119:K$133,2))</f>
        <v>0.75</v>
      </c>
      <c r="L105" s="78"/>
      <c r="M105" s="289" t="str">
        <f>IF(L105="","",VLOOKUP(L105,L$119:M$133,2))</f>
        <v/>
      </c>
      <c r="N105" s="78"/>
      <c r="O105" s="289" t="str">
        <f>IF(N105="","",VLOOKUP(N105,N$119:O$133,2))</f>
        <v/>
      </c>
      <c r="P105" s="78"/>
      <c r="Q105" s="289" t="str">
        <f>IF(P105="","",VLOOKUP(P105,P$119:Q$133,2))</f>
        <v/>
      </c>
      <c r="R105" s="78"/>
      <c r="S105" s="289" t="str">
        <f>IF(R105="","",VLOOKUP(R105,R$119:S$133,2))</f>
        <v/>
      </c>
      <c r="T105" s="78"/>
      <c r="U105" s="289" t="str">
        <f>IF(T105="","",VLOOKUP(T105,T$119:U$133,2))</f>
        <v/>
      </c>
      <c r="V105" s="78"/>
      <c r="W105" s="289" t="str">
        <f>IF(V105="","",VLOOKUP(V105,V$119:W$133,2))</f>
        <v/>
      </c>
      <c r="X105" s="78"/>
      <c r="Y105" s="289" t="str">
        <f>IF(X105="","",VLOOKUP(X105,X$119:Y$133,2))</f>
        <v/>
      </c>
    </row>
    <row r="106" spans="1:25" ht="15.9" customHeight="1" x14ac:dyDescent="0.2">
      <c r="A106" s="281">
        <v>103</v>
      </c>
      <c r="B106" s="183" t="s">
        <v>469</v>
      </c>
      <c r="C106" s="79">
        <v>2</v>
      </c>
      <c r="D106" s="185" t="s">
        <v>213</v>
      </c>
      <c r="E106" s="300">
        <f>SUM(G106,I106,K106,M106,O106,Q106,W106,Y106,S106,U106,)</f>
        <v>0.75</v>
      </c>
      <c r="F106" s="186">
        <f>RANK(E106,$E$4:$E$116,0)</f>
        <v>91</v>
      </c>
      <c r="G106" s="303">
        <v>0</v>
      </c>
      <c r="H106" s="78"/>
      <c r="I106" s="289" t="str">
        <f>IF(H106="","",VLOOKUP(H106,H$119:I$133,2))</f>
        <v/>
      </c>
      <c r="J106" s="78">
        <v>24</v>
      </c>
      <c r="K106" s="289">
        <f>IF(J106="","",VLOOKUP(J106,J$119:K$133,2))</f>
        <v>0.75</v>
      </c>
      <c r="L106" s="78"/>
      <c r="M106" s="289" t="str">
        <f>IF(L106="","",VLOOKUP(L106,L$119:M$133,2))</f>
        <v/>
      </c>
      <c r="N106" s="78"/>
      <c r="O106" s="289" t="str">
        <f>IF(N106="","",VLOOKUP(N106,N$119:O$133,2))</f>
        <v/>
      </c>
      <c r="P106" s="78"/>
      <c r="Q106" s="289" t="str">
        <f>IF(P106="","",VLOOKUP(P106,P$119:Q$133,2))</f>
        <v/>
      </c>
      <c r="R106" s="78"/>
      <c r="S106" s="289" t="str">
        <f>IF(R106="","",VLOOKUP(R106,R$119:S$133,2))</f>
        <v/>
      </c>
      <c r="T106" s="78"/>
      <c r="U106" s="289" t="str">
        <f>IF(T106="","",VLOOKUP(T106,T$119:U$133,2))</f>
        <v/>
      </c>
      <c r="V106" s="78"/>
      <c r="W106" s="289" t="str">
        <f>IF(V106="","",VLOOKUP(V106,V$119:W$133,2))</f>
        <v/>
      </c>
      <c r="X106" s="78"/>
      <c r="Y106" s="289" t="str">
        <f>IF(X106="","",VLOOKUP(X106,X$119:Y$133,2))</f>
        <v/>
      </c>
    </row>
    <row r="107" spans="1:25" ht="15.9" customHeight="1" x14ac:dyDescent="0.2">
      <c r="A107" s="281">
        <v>104</v>
      </c>
      <c r="B107" s="183" t="s">
        <v>470</v>
      </c>
      <c r="C107" s="79">
        <v>2</v>
      </c>
      <c r="D107" s="185" t="s">
        <v>213</v>
      </c>
      <c r="E107" s="300">
        <f>SUM(G107,I107,K107,M107,O107,Q107,W107,Y107,S107,U107,)</f>
        <v>0.75</v>
      </c>
      <c r="F107" s="186">
        <f>RANK(E107,$E$4:$E$116,0)</f>
        <v>91</v>
      </c>
      <c r="G107" s="303">
        <v>0</v>
      </c>
      <c r="H107" s="78"/>
      <c r="I107" s="289" t="str">
        <f>IF(H107="","",VLOOKUP(H107,H$119:I$133,2))</f>
        <v/>
      </c>
      <c r="J107" s="78">
        <v>24</v>
      </c>
      <c r="K107" s="289">
        <f>IF(J107="","",VLOOKUP(J107,J$119:K$133,2))</f>
        <v>0.75</v>
      </c>
      <c r="L107" s="78"/>
      <c r="M107" s="289" t="str">
        <f>IF(L107="","",VLOOKUP(L107,L$119:M$133,2))</f>
        <v/>
      </c>
      <c r="N107" s="78"/>
      <c r="O107" s="289" t="str">
        <f>IF(N107="","",VLOOKUP(N107,N$119:O$133,2))</f>
        <v/>
      </c>
      <c r="P107" s="78"/>
      <c r="Q107" s="289" t="str">
        <f>IF(P107="","",VLOOKUP(P107,P$119:Q$133,2))</f>
        <v/>
      </c>
      <c r="R107" s="78"/>
      <c r="S107" s="289" t="str">
        <f>IF(R107="","",VLOOKUP(R107,R$119:S$133,2))</f>
        <v/>
      </c>
      <c r="T107" s="78"/>
      <c r="U107" s="289" t="str">
        <f>IF(T107="","",VLOOKUP(T107,T$119:U$133,2))</f>
        <v/>
      </c>
      <c r="V107" s="78"/>
      <c r="W107" s="289" t="str">
        <f>IF(V107="","",VLOOKUP(V107,V$119:W$133,2))</f>
        <v/>
      </c>
      <c r="X107" s="78"/>
      <c r="Y107" s="289" t="str">
        <f>IF(X107="","",VLOOKUP(X107,X$119:Y$133,2))</f>
        <v/>
      </c>
    </row>
    <row r="108" spans="1:25" ht="15.9" customHeight="1" x14ac:dyDescent="0.2">
      <c r="A108" s="281">
        <v>105</v>
      </c>
      <c r="B108" s="183" t="s">
        <v>477</v>
      </c>
      <c r="C108" s="79">
        <v>1</v>
      </c>
      <c r="D108" s="185" t="s">
        <v>273</v>
      </c>
      <c r="E108" s="300">
        <f>SUM(G108,I108,K108,M108,O108,Q108,W108,Y108,S108,U108,)</f>
        <v>0.75</v>
      </c>
      <c r="F108" s="186">
        <f>RANK(E108,$E$4:$E$116,0)</f>
        <v>91</v>
      </c>
      <c r="G108" s="303">
        <v>0</v>
      </c>
      <c r="H108" s="78"/>
      <c r="I108" s="289" t="str">
        <f>IF(H108="","",VLOOKUP(H108,H$119:I$133,2))</f>
        <v/>
      </c>
      <c r="J108" s="78">
        <v>24</v>
      </c>
      <c r="K108" s="289">
        <f>IF(J108="","",VLOOKUP(J108,J$119:K$133,2))</f>
        <v>0.75</v>
      </c>
      <c r="L108" s="78"/>
      <c r="M108" s="289" t="str">
        <f>IF(L108="","",VLOOKUP(L108,L$119:M$133,2))</f>
        <v/>
      </c>
      <c r="N108" s="78"/>
      <c r="O108" s="289" t="str">
        <f>IF(N108="","",VLOOKUP(N108,N$119:O$133,2))</f>
        <v/>
      </c>
      <c r="P108" s="78"/>
      <c r="Q108" s="289" t="str">
        <f>IF(P108="","",VLOOKUP(P108,P$119:Q$133,2))</f>
        <v/>
      </c>
      <c r="R108" s="78"/>
      <c r="S108" s="289" t="str">
        <f>IF(R108="","",VLOOKUP(R108,R$119:S$133,2))</f>
        <v/>
      </c>
      <c r="T108" s="78"/>
      <c r="U108" s="289" t="str">
        <f>IF(T108="","",VLOOKUP(T108,T$119:U$133,2))</f>
        <v/>
      </c>
      <c r="V108" s="78"/>
      <c r="W108" s="289" t="str">
        <f>IF(V108="","",VLOOKUP(V108,V$119:W$133,2))</f>
        <v/>
      </c>
      <c r="X108" s="78"/>
      <c r="Y108" s="289" t="str">
        <f>IF(X108="","",VLOOKUP(X108,X$119:Y$133,2))</f>
        <v/>
      </c>
    </row>
    <row r="109" spans="1:25" ht="15.9" customHeight="1" x14ac:dyDescent="0.2">
      <c r="A109" s="281">
        <v>106</v>
      </c>
      <c r="B109" s="183" t="s">
        <v>473</v>
      </c>
      <c r="C109" s="79">
        <v>1</v>
      </c>
      <c r="D109" s="185" t="s">
        <v>45</v>
      </c>
      <c r="E109" s="300">
        <f>SUM(G109,I109,K109,M109,O109,Q109,W109,Y109,S109,U109,)</f>
        <v>0.75</v>
      </c>
      <c r="F109" s="186">
        <f>RANK(E109,$E$4:$E$116,0)</f>
        <v>91</v>
      </c>
      <c r="G109" s="303">
        <v>0</v>
      </c>
      <c r="H109" s="78"/>
      <c r="I109" s="289" t="str">
        <f>IF(H109="","",VLOOKUP(H109,H$119:I$133,2))</f>
        <v/>
      </c>
      <c r="J109" s="78">
        <v>24</v>
      </c>
      <c r="K109" s="289">
        <f>IF(J109="","",VLOOKUP(J109,J$119:K$133,2))</f>
        <v>0.75</v>
      </c>
      <c r="L109" s="78"/>
      <c r="M109" s="289" t="str">
        <f>IF(L109="","",VLOOKUP(L109,L$119:M$133,2))</f>
        <v/>
      </c>
      <c r="N109" s="78"/>
      <c r="O109" s="289" t="str">
        <f>IF(N109="","",VLOOKUP(N109,N$119:O$133,2))</f>
        <v/>
      </c>
      <c r="P109" s="78"/>
      <c r="Q109" s="289" t="str">
        <f>IF(P109="","",VLOOKUP(P109,P$119:Q$133,2))</f>
        <v/>
      </c>
      <c r="R109" s="78"/>
      <c r="S109" s="289" t="str">
        <f>IF(R109="","",VLOOKUP(R109,R$119:S$133,2))</f>
        <v/>
      </c>
      <c r="T109" s="78"/>
      <c r="U109" s="289" t="str">
        <f>IF(T109="","",VLOOKUP(T109,T$119:U$133,2))</f>
        <v/>
      </c>
      <c r="V109" s="78"/>
      <c r="W109" s="289" t="str">
        <f>IF(V109="","",VLOOKUP(V109,V$119:W$133,2))</f>
        <v/>
      </c>
      <c r="X109" s="78"/>
      <c r="Y109" s="289" t="str">
        <f>IF(X109="","",VLOOKUP(X109,X$119:Y$133,2))</f>
        <v/>
      </c>
    </row>
    <row r="110" spans="1:25" ht="15.9" customHeight="1" x14ac:dyDescent="0.2">
      <c r="A110" s="281">
        <v>107</v>
      </c>
      <c r="B110" s="183" t="s">
        <v>474</v>
      </c>
      <c r="C110" s="79">
        <v>1</v>
      </c>
      <c r="D110" s="185" t="s">
        <v>45</v>
      </c>
      <c r="E110" s="300">
        <f>SUM(G110,I110,K110,M110,O110,Q110,W110,Y110,S110,U110,)</f>
        <v>0.75</v>
      </c>
      <c r="F110" s="186">
        <f>RANK(E110,$E$4:$E$116,0)</f>
        <v>91</v>
      </c>
      <c r="G110" s="303">
        <v>0</v>
      </c>
      <c r="H110" s="78"/>
      <c r="I110" s="289" t="str">
        <f>IF(H110="","",VLOOKUP(H110,H$119:I$133,2))</f>
        <v/>
      </c>
      <c r="J110" s="78">
        <v>24</v>
      </c>
      <c r="K110" s="289">
        <f>IF(J110="","",VLOOKUP(J110,J$119:K$133,2))</f>
        <v>0.75</v>
      </c>
      <c r="L110" s="78"/>
      <c r="M110" s="289" t="str">
        <f>IF(L110="","",VLOOKUP(L110,L$119:M$133,2))</f>
        <v/>
      </c>
      <c r="N110" s="78"/>
      <c r="O110" s="289" t="str">
        <f>IF(N110="","",VLOOKUP(N110,N$119:O$133,2))</f>
        <v/>
      </c>
      <c r="P110" s="78"/>
      <c r="Q110" s="289" t="str">
        <f>IF(P110="","",VLOOKUP(P110,P$119:Q$133,2))</f>
        <v/>
      </c>
      <c r="R110" s="78"/>
      <c r="S110" s="289" t="str">
        <f>IF(R110="","",VLOOKUP(R110,R$119:S$133,2))</f>
        <v/>
      </c>
      <c r="T110" s="78"/>
      <c r="U110" s="289" t="str">
        <f>IF(T110="","",VLOOKUP(T110,T$119:U$133,2))</f>
        <v/>
      </c>
      <c r="V110" s="78"/>
      <c r="W110" s="289" t="str">
        <f>IF(V110="","",VLOOKUP(V110,V$119:W$133,2))</f>
        <v/>
      </c>
      <c r="X110" s="78"/>
      <c r="Y110" s="289" t="str">
        <f>IF(X110="","",VLOOKUP(X110,X$119:Y$133,2))</f>
        <v/>
      </c>
    </row>
    <row r="111" spans="1:25" ht="15.9" customHeight="1" x14ac:dyDescent="0.2">
      <c r="A111" s="281">
        <v>108</v>
      </c>
      <c r="B111" s="183" t="s">
        <v>116</v>
      </c>
      <c r="C111" s="79">
        <v>3</v>
      </c>
      <c r="D111" s="185" t="s">
        <v>78</v>
      </c>
      <c r="E111" s="300">
        <f>SUM(G111,I111,K111,M111,O111,Q111,W111,Y111,S111,U111,)</f>
        <v>0.25</v>
      </c>
      <c r="F111" s="186">
        <f>RANK(E111,$E$4:$E$116,0)</f>
        <v>108</v>
      </c>
      <c r="G111" s="303">
        <v>0.25</v>
      </c>
      <c r="H111" s="78"/>
      <c r="I111" s="289" t="str">
        <f>IF(H111="","",VLOOKUP(H111,H$119:I$133,2))</f>
        <v/>
      </c>
      <c r="J111" s="78"/>
      <c r="K111" s="289" t="str">
        <f>IF(J111="","",VLOOKUP(J111,J$119:K$133,2))</f>
        <v/>
      </c>
      <c r="L111" s="78"/>
      <c r="M111" s="289" t="str">
        <f>IF(L111="","",VLOOKUP(L111,L$119:M$133,2))</f>
        <v/>
      </c>
      <c r="N111" s="78"/>
      <c r="O111" s="289" t="str">
        <f>IF(N111="","",VLOOKUP(N111,N$119:O$133,2))</f>
        <v/>
      </c>
      <c r="P111" s="78"/>
      <c r="Q111" s="289" t="str">
        <f>IF(P111="","",VLOOKUP(P111,P$119:Q$133,2))</f>
        <v/>
      </c>
      <c r="R111" s="78"/>
      <c r="S111" s="289" t="str">
        <f>IF(R111="","",VLOOKUP(R111,R$119:S$133,2))</f>
        <v/>
      </c>
      <c r="T111" s="78"/>
      <c r="U111" s="289" t="str">
        <f>IF(T111="","",VLOOKUP(T111,T$119:U$133,2))</f>
        <v/>
      </c>
      <c r="V111" s="78"/>
      <c r="W111" s="289" t="str">
        <f>IF(V111="","",VLOOKUP(V111,V$119:W$133,2))</f>
        <v/>
      </c>
      <c r="X111" s="78"/>
      <c r="Y111" s="289" t="str">
        <f>IF(X111="","",VLOOKUP(X111,X$119:Y$133,2))</f>
        <v/>
      </c>
    </row>
    <row r="112" spans="1:25" ht="15.9" customHeight="1" x14ac:dyDescent="0.2">
      <c r="A112" s="281">
        <v>109</v>
      </c>
      <c r="B112" s="183" t="s">
        <v>394</v>
      </c>
      <c r="C112" s="79">
        <v>3</v>
      </c>
      <c r="D112" s="185" t="s">
        <v>395</v>
      </c>
      <c r="E112" s="300">
        <f>SUM(G112,I112,K112,M112,O112,Q112,W112,Y112,S112,U112,)</f>
        <v>0.25</v>
      </c>
      <c r="F112" s="186">
        <f>RANK(E112,$E$4:$E$116,0)</f>
        <v>108</v>
      </c>
      <c r="G112" s="303">
        <v>0.25</v>
      </c>
      <c r="H112" s="78"/>
      <c r="I112" s="289" t="str">
        <f>IF(H112="","",VLOOKUP(H112,H$119:I$133,2))</f>
        <v/>
      </c>
      <c r="J112" s="78"/>
      <c r="K112" s="289" t="str">
        <f>IF(J112="","",VLOOKUP(J112,J$119:K$133,2))</f>
        <v/>
      </c>
      <c r="L112" s="78"/>
      <c r="M112" s="289" t="str">
        <f>IF(L112="","",VLOOKUP(L112,L$119:M$133,2))</f>
        <v/>
      </c>
      <c r="N112" s="78"/>
      <c r="O112" s="289" t="str">
        <f>IF(N112="","",VLOOKUP(N112,N$119:O$133,2))</f>
        <v/>
      </c>
      <c r="P112" s="78"/>
      <c r="Q112" s="289" t="str">
        <f>IF(P112="","",VLOOKUP(P112,P$119:Q$133,2))</f>
        <v/>
      </c>
      <c r="R112" s="78"/>
      <c r="S112" s="289" t="str">
        <f>IF(R112="","",VLOOKUP(R112,R$119:S$133,2))</f>
        <v/>
      </c>
      <c r="T112" s="78"/>
      <c r="U112" s="289" t="str">
        <f>IF(T112="","",VLOOKUP(T112,T$119:U$133,2))</f>
        <v/>
      </c>
      <c r="V112" s="78"/>
      <c r="W112" s="289" t="str">
        <f>IF(V112="","",VLOOKUP(V112,V$119:W$133,2))</f>
        <v/>
      </c>
      <c r="X112" s="78"/>
      <c r="Y112" s="289" t="str">
        <f>IF(X112="","",VLOOKUP(X112,X$119:Y$133,2))</f>
        <v/>
      </c>
    </row>
    <row r="113" spans="1:25" ht="15.9" customHeight="1" x14ac:dyDescent="0.2">
      <c r="A113" s="281">
        <v>65</v>
      </c>
      <c r="B113" s="183"/>
      <c r="C113" s="79"/>
      <c r="D113" s="185"/>
      <c r="E113" s="300">
        <f t="shared" ref="E68:E115" si="0">SUM(G113,I113,K113,M113,O113,Q113,W113,Y113,S113,U113,)</f>
        <v>0</v>
      </c>
      <c r="F113" s="186">
        <f t="shared" ref="F109:F115" si="1">RANK(E113,$E$4:$E$116,0)</f>
        <v>110</v>
      </c>
      <c r="G113" s="303">
        <v>0</v>
      </c>
      <c r="H113" s="78"/>
      <c r="I113" s="289" t="str">
        <f t="shared" ref="I109:I115" si="2">IF(H113="","",VLOOKUP(H113,H$119:I$133,2))</f>
        <v/>
      </c>
      <c r="J113" s="78"/>
      <c r="K113" s="289" t="str">
        <f t="shared" ref="K109:K115" si="3">IF(J113="","",VLOOKUP(J113,J$119:K$133,2))</f>
        <v/>
      </c>
      <c r="L113" s="78"/>
      <c r="M113" s="289" t="str">
        <f t="shared" ref="M109:M115" si="4">IF(L113="","",VLOOKUP(L113,L$119:M$133,2))</f>
        <v/>
      </c>
      <c r="N113" s="78"/>
      <c r="O113" s="289" t="str">
        <f t="shared" ref="O109:O115" si="5">IF(N113="","",VLOOKUP(N113,N$119:O$133,2))</f>
        <v/>
      </c>
      <c r="P113" s="78"/>
      <c r="Q113" s="289" t="str">
        <f t="shared" ref="Q109:Q115" si="6">IF(P113="","",VLOOKUP(P113,P$119:Q$133,2))</f>
        <v/>
      </c>
      <c r="R113" s="78"/>
      <c r="S113" s="289" t="str">
        <f t="shared" ref="S109:S115" si="7">IF(R113="","",VLOOKUP(R113,R$119:S$133,2))</f>
        <v/>
      </c>
      <c r="T113" s="78"/>
      <c r="U113" s="289" t="str">
        <f t="shared" ref="U109:U115" si="8">IF(T113="","",VLOOKUP(T113,T$119:U$133,2))</f>
        <v/>
      </c>
      <c r="V113" s="78"/>
      <c r="W113" s="289" t="str">
        <f t="shared" ref="W109:W115" si="9">IF(V113="","",VLOOKUP(V113,V$119:W$133,2))</f>
        <v/>
      </c>
      <c r="X113" s="78"/>
      <c r="Y113" s="289" t="str">
        <f t="shared" ref="Y109:Y115" si="10">IF(X113="","",VLOOKUP(X113,X$119:Y$133,2))</f>
        <v/>
      </c>
    </row>
    <row r="114" spans="1:25" ht="15.9" customHeight="1" x14ac:dyDescent="0.2">
      <c r="A114" s="281">
        <v>65</v>
      </c>
      <c r="B114" s="183"/>
      <c r="C114" s="79"/>
      <c r="D114" s="185"/>
      <c r="E114" s="300">
        <f t="shared" si="0"/>
        <v>0</v>
      </c>
      <c r="F114" s="186">
        <f t="shared" si="1"/>
        <v>110</v>
      </c>
      <c r="G114" s="303">
        <v>0</v>
      </c>
      <c r="H114" s="78"/>
      <c r="I114" s="289" t="str">
        <f t="shared" si="2"/>
        <v/>
      </c>
      <c r="J114" s="78"/>
      <c r="K114" s="289" t="str">
        <f t="shared" si="3"/>
        <v/>
      </c>
      <c r="L114" s="78"/>
      <c r="M114" s="289" t="str">
        <f t="shared" si="4"/>
        <v/>
      </c>
      <c r="N114" s="78"/>
      <c r="O114" s="289" t="str">
        <f t="shared" si="5"/>
        <v/>
      </c>
      <c r="P114" s="78"/>
      <c r="Q114" s="289" t="str">
        <f t="shared" si="6"/>
        <v/>
      </c>
      <c r="R114" s="78"/>
      <c r="S114" s="289" t="str">
        <f t="shared" si="7"/>
        <v/>
      </c>
      <c r="T114" s="78"/>
      <c r="U114" s="289" t="str">
        <f t="shared" si="8"/>
        <v/>
      </c>
      <c r="V114" s="78"/>
      <c r="W114" s="289" t="str">
        <f t="shared" si="9"/>
        <v/>
      </c>
      <c r="X114" s="78"/>
      <c r="Y114" s="289" t="str">
        <f t="shared" si="10"/>
        <v/>
      </c>
    </row>
    <row r="115" spans="1:25" ht="15.9" customHeight="1" x14ac:dyDescent="0.2">
      <c r="A115" s="281">
        <v>65</v>
      </c>
      <c r="B115" s="183"/>
      <c r="C115" s="79"/>
      <c r="D115" s="185"/>
      <c r="E115" s="300">
        <f t="shared" si="0"/>
        <v>0</v>
      </c>
      <c r="F115" s="186">
        <f t="shared" si="1"/>
        <v>110</v>
      </c>
      <c r="G115" s="303">
        <v>0</v>
      </c>
      <c r="H115" s="78"/>
      <c r="I115" s="289" t="str">
        <f t="shared" si="2"/>
        <v/>
      </c>
      <c r="J115" s="78"/>
      <c r="K115" s="289" t="str">
        <f t="shared" si="3"/>
        <v/>
      </c>
      <c r="L115" s="78"/>
      <c r="M115" s="289" t="str">
        <f t="shared" si="4"/>
        <v/>
      </c>
      <c r="N115" s="78"/>
      <c r="O115" s="289" t="str">
        <f t="shared" si="5"/>
        <v/>
      </c>
      <c r="P115" s="78"/>
      <c r="Q115" s="289" t="str">
        <f t="shared" si="6"/>
        <v/>
      </c>
      <c r="R115" s="78"/>
      <c r="S115" s="289" t="str">
        <f t="shared" si="7"/>
        <v/>
      </c>
      <c r="T115" s="78"/>
      <c r="U115" s="289" t="str">
        <f t="shared" si="8"/>
        <v/>
      </c>
      <c r="V115" s="78"/>
      <c r="W115" s="289" t="str">
        <f t="shared" si="9"/>
        <v/>
      </c>
      <c r="X115" s="78"/>
      <c r="Y115" s="289" t="str">
        <f t="shared" si="10"/>
        <v/>
      </c>
    </row>
    <row r="116" spans="1:25" ht="15.9" customHeight="1" x14ac:dyDescent="0.2">
      <c r="A116" s="281">
        <v>65</v>
      </c>
      <c r="B116" s="183"/>
      <c r="C116" s="79"/>
      <c r="D116" s="185"/>
      <c r="E116" s="300">
        <f t="shared" ref="E116" si="11">SUM(G116,I116,K116,M116,O116,Q116,W116,Y116,S116,U116,)</f>
        <v>0</v>
      </c>
      <c r="F116" s="186">
        <f t="shared" ref="F116" si="12">RANK(E116,$E$4:$E$116,0)</f>
        <v>110</v>
      </c>
      <c r="G116" s="303">
        <v>0</v>
      </c>
      <c r="H116" s="78"/>
      <c r="I116" s="289" t="str">
        <f t="shared" ref="I116" si="13">IF(H116="","",VLOOKUP(H116,H$119:I$133,2))</f>
        <v/>
      </c>
      <c r="J116" s="78"/>
      <c r="K116" s="289" t="str">
        <f t="shared" ref="K116" si="14">IF(J116="","",VLOOKUP(J116,J$119:K$133,2))</f>
        <v/>
      </c>
      <c r="L116" s="78"/>
      <c r="M116" s="289" t="str">
        <f t="shared" ref="M116" si="15">IF(L116="","",VLOOKUP(L116,L$119:M$133,2))</f>
        <v/>
      </c>
      <c r="N116" s="78"/>
      <c r="O116" s="289" t="str">
        <f t="shared" ref="O116" si="16">IF(N116="","",VLOOKUP(N116,N$119:O$133,2))</f>
        <v/>
      </c>
      <c r="P116" s="78"/>
      <c r="Q116" s="289" t="str">
        <f t="shared" ref="Q116" si="17">IF(P116="","",VLOOKUP(P116,P$119:Q$133,2))</f>
        <v/>
      </c>
      <c r="R116" s="78"/>
      <c r="S116" s="289" t="str">
        <f t="shared" ref="S116" si="18">IF(R116="","",VLOOKUP(R116,R$119:S$133,2))</f>
        <v/>
      </c>
      <c r="T116" s="78"/>
      <c r="U116" s="289" t="str">
        <f t="shared" ref="U116" si="19">IF(T116="","",VLOOKUP(T116,T$119:U$133,2))</f>
        <v/>
      </c>
      <c r="V116" s="78"/>
      <c r="W116" s="289" t="str">
        <f t="shared" ref="W116" si="20">IF(V116="","",VLOOKUP(V116,V$119:W$133,2))</f>
        <v/>
      </c>
      <c r="X116" s="78"/>
      <c r="Y116" s="289" t="str">
        <f t="shared" ref="Y116" si="21">IF(X116="","",VLOOKUP(X116,X$119:Y$133,2))</f>
        <v/>
      </c>
    </row>
    <row r="117" spans="1:25" ht="13.8" thickBot="1" x14ac:dyDescent="0.25">
      <c r="A117" s="80"/>
      <c r="B117" s="188"/>
      <c r="C117" s="81"/>
      <c r="D117" s="188"/>
      <c r="E117" s="188"/>
      <c r="F117" s="188"/>
      <c r="G117" s="189"/>
      <c r="H117" s="188"/>
      <c r="I117" s="188"/>
      <c r="J117" s="188"/>
      <c r="K117" s="188"/>
      <c r="L117" s="188"/>
      <c r="M117" s="190"/>
      <c r="N117" s="188"/>
      <c r="O117" s="188"/>
      <c r="P117" s="188"/>
      <c r="Q117" s="188"/>
      <c r="R117" s="188"/>
      <c r="S117" s="188"/>
      <c r="V117" s="188"/>
      <c r="W117" s="188"/>
      <c r="X117" s="188"/>
      <c r="Y117" s="188"/>
    </row>
    <row r="118" spans="1:25" ht="78" customHeight="1" thickBot="1" x14ac:dyDescent="0.25">
      <c r="A118" s="188"/>
      <c r="B118" s="188"/>
      <c r="C118" s="81"/>
      <c r="D118" s="188"/>
      <c r="E118" s="188"/>
      <c r="F118" s="188"/>
      <c r="G118" s="189"/>
      <c r="H118" s="157" t="str">
        <f t="shared" ref="H118:Y118" si="22">H3</f>
        <v>令和４年度ＩＨ予選</v>
      </c>
      <c r="I118" s="151" t="str">
        <f t="shared" si="22"/>
        <v>ポイント</v>
      </c>
      <c r="J118" s="152" t="str">
        <f t="shared" si="22"/>
        <v>令和４年度新人大会</v>
      </c>
      <c r="K118" s="151" t="str">
        <f t="shared" si="22"/>
        <v>ポイント</v>
      </c>
      <c r="L118" s="152" t="str">
        <f t="shared" si="22"/>
        <v>令和４年度強化練習会</v>
      </c>
      <c r="M118" s="153" t="str">
        <f t="shared" si="22"/>
        <v>ポイント</v>
      </c>
      <c r="N118" s="152" t="str">
        <f t="shared" si="22"/>
        <v>令和４年度全日本JrU18</v>
      </c>
      <c r="O118" s="158" t="str">
        <f t="shared" si="22"/>
        <v>ポイント</v>
      </c>
      <c r="P118" s="152" t="str">
        <f t="shared" si="22"/>
        <v>令和４年度全日本JrU16</v>
      </c>
      <c r="Q118" s="151" t="str">
        <f t="shared" si="22"/>
        <v>ポイント</v>
      </c>
      <c r="R118" s="152" t="str">
        <f t="shared" si="22"/>
        <v>令和４年度全日本JrU14</v>
      </c>
      <c r="S118" s="154" t="str">
        <f t="shared" si="22"/>
        <v>ポイント</v>
      </c>
      <c r="T118" s="191" t="str">
        <f t="shared" si="22"/>
        <v>令和４年度岐阜県中学</v>
      </c>
      <c r="U118" s="34" t="str">
        <f t="shared" si="22"/>
        <v>ポイント</v>
      </c>
      <c r="V118" s="152" t="str">
        <f t="shared" si="22"/>
        <v>令和４年度東海毎日U18</v>
      </c>
      <c r="W118" s="155" t="str">
        <f t="shared" si="22"/>
        <v>ポイント</v>
      </c>
      <c r="X118" s="152" t="str">
        <f t="shared" si="22"/>
        <v>令和４年度東海毎日U16</v>
      </c>
      <c r="Y118" s="155" t="str">
        <f t="shared" si="22"/>
        <v>ポイント</v>
      </c>
    </row>
    <row r="119" spans="1:25" x14ac:dyDescent="0.2">
      <c r="A119" s="188"/>
      <c r="B119" s="188"/>
      <c r="C119" s="81"/>
      <c r="D119" s="188"/>
      <c r="E119" s="188"/>
      <c r="F119" s="188"/>
      <c r="G119" s="82"/>
      <c r="H119" s="192">
        <v>1</v>
      </c>
      <c r="I119" s="89">
        <v>16.5</v>
      </c>
      <c r="J119" s="192">
        <v>1</v>
      </c>
      <c r="K119" s="89">
        <v>16.5</v>
      </c>
      <c r="L119" s="192"/>
      <c r="M119" s="90">
        <v>16.5</v>
      </c>
      <c r="N119" s="193"/>
      <c r="O119" s="89">
        <v>16.5</v>
      </c>
      <c r="P119" s="194"/>
      <c r="Q119" s="91">
        <v>16.5</v>
      </c>
      <c r="R119" s="195"/>
      <c r="S119" s="91">
        <v>16.5</v>
      </c>
      <c r="T119" s="194"/>
      <c r="U119" s="89">
        <v>16.5</v>
      </c>
      <c r="V119" s="192"/>
      <c r="W119" s="89">
        <v>16.5</v>
      </c>
      <c r="X119" s="194"/>
      <c r="Y119" s="89">
        <v>16.5</v>
      </c>
    </row>
    <row r="120" spans="1:25" x14ac:dyDescent="0.2">
      <c r="A120" s="188"/>
      <c r="B120" s="188"/>
      <c r="C120" s="81"/>
      <c r="D120" s="188"/>
      <c r="E120" s="188"/>
      <c r="F120" s="188"/>
      <c r="G120" s="189"/>
      <c r="H120" s="196"/>
      <c r="I120" s="197">
        <v>11</v>
      </c>
      <c r="J120" s="196"/>
      <c r="K120" s="197">
        <v>11</v>
      </c>
      <c r="L120" s="196">
        <v>1</v>
      </c>
      <c r="M120" s="198">
        <v>11</v>
      </c>
      <c r="N120" s="199">
        <v>1</v>
      </c>
      <c r="O120" s="197">
        <v>11</v>
      </c>
      <c r="P120" s="200"/>
      <c r="Q120" s="201">
        <v>11</v>
      </c>
      <c r="R120" s="202"/>
      <c r="S120" s="203">
        <v>11</v>
      </c>
      <c r="T120" s="200"/>
      <c r="U120" s="197">
        <v>11</v>
      </c>
      <c r="V120" s="196">
        <v>1</v>
      </c>
      <c r="W120" s="197">
        <v>11</v>
      </c>
      <c r="X120" s="200"/>
      <c r="Y120" s="197">
        <v>11</v>
      </c>
    </row>
    <row r="121" spans="1:25" x14ac:dyDescent="0.2">
      <c r="A121" s="188"/>
      <c r="B121" s="188"/>
      <c r="C121" s="81"/>
      <c r="D121" s="188"/>
      <c r="E121" s="188"/>
      <c r="F121" s="188"/>
      <c r="G121" s="189"/>
      <c r="H121" s="196">
        <v>2</v>
      </c>
      <c r="I121" s="197">
        <v>10.5</v>
      </c>
      <c r="J121" s="196">
        <v>2</v>
      </c>
      <c r="K121" s="197">
        <v>10.5</v>
      </c>
      <c r="L121" s="196"/>
      <c r="M121" s="198">
        <v>10.5</v>
      </c>
      <c r="N121" s="199"/>
      <c r="O121" s="197">
        <v>10.5</v>
      </c>
      <c r="P121" s="200"/>
      <c r="Q121" s="201">
        <v>10.5</v>
      </c>
      <c r="R121" s="202"/>
      <c r="S121" s="203">
        <v>10.5</v>
      </c>
      <c r="T121" s="200"/>
      <c r="U121" s="197">
        <v>10.5</v>
      </c>
      <c r="V121" s="196"/>
      <c r="W121" s="197">
        <v>10.5</v>
      </c>
      <c r="X121" s="200"/>
      <c r="Y121" s="197">
        <v>10.5</v>
      </c>
    </row>
    <row r="122" spans="1:25" x14ac:dyDescent="0.2">
      <c r="A122" s="188"/>
      <c r="B122" s="188"/>
      <c r="C122" s="81"/>
      <c r="D122" s="188"/>
      <c r="E122" s="188"/>
      <c r="F122" s="188"/>
      <c r="G122" s="189"/>
      <c r="H122" s="196">
        <v>3</v>
      </c>
      <c r="I122" s="197">
        <v>8</v>
      </c>
      <c r="J122" s="196">
        <v>3</v>
      </c>
      <c r="K122" s="197">
        <v>8</v>
      </c>
      <c r="L122" s="196"/>
      <c r="M122" s="198">
        <v>8</v>
      </c>
      <c r="N122" s="199"/>
      <c r="O122" s="197">
        <v>8</v>
      </c>
      <c r="P122" s="200"/>
      <c r="Q122" s="201">
        <v>8</v>
      </c>
      <c r="R122" s="202"/>
      <c r="S122" s="203">
        <v>8</v>
      </c>
      <c r="T122" s="200"/>
      <c r="U122" s="197">
        <v>8</v>
      </c>
      <c r="V122" s="196"/>
      <c r="W122" s="197">
        <v>8</v>
      </c>
      <c r="X122" s="200"/>
      <c r="Y122" s="197">
        <v>8</v>
      </c>
    </row>
    <row r="123" spans="1:25" x14ac:dyDescent="0.2">
      <c r="A123" s="188"/>
      <c r="B123" s="188"/>
      <c r="C123" s="81"/>
      <c r="D123" s="188"/>
      <c r="E123" s="188"/>
      <c r="F123" s="188"/>
      <c r="G123" s="189"/>
      <c r="H123" s="196"/>
      <c r="I123" s="197">
        <v>7</v>
      </c>
      <c r="J123" s="196"/>
      <c r="K123" s="197">
        <v>7</v>
      </c>
      <c r="L123" s="196">
        <v>2</v>
      </c>
      <c r="M123" s="198">
        <v>7</v>
      </c>
      <c r="N123" s="199">
        <v>2</v>
      </c>
      <c r="O123" s="197">
        <v>7</v>
      </c>
      <c r="P123" s="200"/>
      <c r="Q123" s="201">
        <v>7</v>
      </c>
      <c r="R123" s="202"/>
      <c r="S123" s="203">
        <v>7</v>
      </c>
      <c r="T123" s="200"/>
      <c r="U123" s="197">
        <v>7</v>
      </c>
      <c r="V123" s="196">
        <v>2</v>
      </c>
      <c r="W123" s="197">
        <v>7</v>
      </c>
      <c r="X123" s="200"/>
      <c r="Y123" s="197">
        <v>7</v>
      </c>
    </row>
    <row r="124" spans="1:25" x14ac:dyDescent="0.2">
      <c r="A124" s="188"/>
      <c r="B124" s="188"/>
      <c r="C124" s="81"/>
      <c r="D124" s="188"/>
      <c r="E124" s="188"/>
      <c r="F124" s="188"/>
      <c r="G124" s="189"/>
      <c r="H124" s="196">
        <v>4</v>
      </c>
      <c r="I124" s="197">
        <v>6</v>
      </c>
      <c r="J124" s="196">
        <v>4</v>
      </c>
      <c r="K124" s="197">
        <v>6</v>
      </c>
      <c r="L124" s="196"/>
      <c r="M124" s="198">
        <v>6</v>
      </c>
      <c r="N124" s="199"/>
      <c r="O124" s="197">
        <v>6</v>
      </c>
      <c r="P124" s="200">
        <v>1</v>
      </c>
      <c r="Q124" s="201">
        <v>6</v>
      </c>
      <c r="R124" s="202"/>
      <c r="S124" s="203">
        <v>6</v>
      </c>
      <c r="T124" s="200"/>
      <c r="U124" s="197">
        <v>6</v>
      </c>
      <c r="V124" s="196"/>
      <c r="W124" s="197">
        <v>6</v>
      </c>
      <c r="X124" s="200">
        <v>1</v>
      </c>
      <c r="Y124" s="197">
        <v>6</v>
      </c>
    </row>
    <row r="125" spans="1:25" x14ac:dyDescent="0.2">
      <c r="A125" s="188"/>
      <c r="B125" s="188"/>
      <c r="C125" s="81"/>
      <c r="D125" s="188"/>
      <c r="E125" s="188"/>
      <c r="F125" s="188"/>
      <c r="G125" s="189"/>
      <c r="H125" s="196"/>
      <c r="I125" s="197">
        <v>5.5</v>
      </c>
      <c r="J125" s="196"/>
      <c r="K125" s="197">
        <v>5.5</v>
      </c>
      <c r="L125" s="196">
        <v>3</v>
      </c>
      <c r="M125" s="198">
        <v>5.5</v>
      </c>
      <c r="N125" s="199">
        <v>3</v>
      </c>
      <c r="O125" s="197">
        <v>5.5</v>
      </c>
      <c r="P125" s="200"/>
      <c r="Q125" s="201">
        <v>5.5</v>
      </c>
      <c r="R125" s="202"/>
      <c r="S125" s="203">
        <v>5.5</v>
      </c>
      <c r="T125" s="200"/>
      <c r="U125" s="197">
        <v>5.5</v>
      </c>
      <c r="V125" s="196">
        <v>3</v>
      </c>
      <c r="W125" s="197">
        <v>5.5</v>
      </c>
      <c r="X125" s="200"/>
      <c r="Y125" s="197">
        <v>5.5</v>
      </c>
    </row>
    <row r="126" spans="1:25" x14ac:dyDescent="0.2">
      <c r="A126" s="188"/>
      <c r="B126" s="188"/>
      <c r="C126" s="81"/>
      <c r="D126" s="188"/>
      <c r="E126" s="188"/>
      <c r="F126" s="188"/>
      <c r="G126" s="189"/>
      <c r="H126" s="196">
        <v>5</v>
      </c>
      <c r="I126" s="197">
        <v>4</v>
      </c>
      <c r="J126" s="196">
        <v>5</v>
      </c>
      <c r="K126" s="197">
        <v>4</v>
      </c>
      <c r="L126" s="196">
        <v>4</v>
      </c>
      <c r="M126" s="198">
        <v>4</v>
      </c>
      <c r="N126" s="199">
        <v>4</v>
      </c>
      <c r="O126" s="197">
        <v>4</v>
      </c>
      <c r="P126" s="200">
        <v>2</v>
      </c>
      <c r="Q126" s="201">
        <v>4</v>
      </c>
      <c r="R126" s="202">
        <v>1</v>
      </c>
      <c r="S126" s="203">
        <v>4</v>
      </c>
      <c r="T126" s="200">
        <v>1</v>
      </c>
      <c r="U126" s="197">
        <v>4</v>
      </c>
      <c r="V126" s="196">
        <v>4</v>
      </c>
      <c r="W126" s="197">
        <v>4</v>
      </c>
      <c r="X126" s="200">
        <v>2</v>
      </c>
      <c r="Y126" s="197">
        <v>4</v>
      </c>
    </row>
    <row r="127" spans="1:25" x14ac:dyDescent="0.2">
      <c r="A127" s="188"/>
      <c r="B127" s="188"/>
      <c r="C127" s="81"/>
      <c r="D127" s="188"/>
      <c r="E127" s="188"/>
      <c r="F127" s="188"/>
      <c r="G127" s="189"/>
      <c r="H127" s="196">
        <v>6</v>
      </c>
      <c r="I127" s="197">
        <v>4</v>
      </c>
      <c r="J127" s="196">
        <v>6</v>
      </c>
      <c r="K127" s="197">
        <v>4</v>
      </c>
      <c r="L127" s="196"/>
      <c r="M127" s="198">
        <v>4</v>
      </c>
      <c r="N127" s="199"/>
      <c r="O127" s="197">
        <v>3.5</v>
      </c>
      <c r="P127" s="200"/>
      <c r="Q127" s="201">
        <v>3.5</v>
      </c>
      <c r="R127" s="202"/>
      <c r="S127" s="203">
        <v>3.5</v>
      </c>
      <c r="T127" s="200"/>
      <c r="U127" s="197">
        <v>3.5</v>
      </c>
      <c r="V127" s="196"/>
      <c r="W127" s="197">
        <v>3.5</v>
      </c>
      <c r="X127" s="200"/>
      <c r="Y127" s="197">
        <v>3.5</v>
      </c>
    </row>
    <row r="128" spans="1:25" x14ac:dyDescent="0.2">
      <c r="A128" s="188"/>
      <c r="B128" s="188"/>
      <c r="C128" s="81"/>
      <c r="D128" s="188"/>
      <c r="E128" s="188"/>
      <c r="F128" s="188"/>
      <c r="G128" s="189"/>
      <c r="H128" s="196">
        <v>7</v>
      </c>
      <c r="I128" s="197">
        <v>4</v>
      </c>
      <c r="J128" s="196">
        <v>7</v>
      </c>
      <c r="K128" s="197">
        <v>4</v>
      </c>
      <c r="L128" s="196"/>
      <c r="M128" s="198">
        <v>4</v>
      </c>
      <c r="N128" s="199">
        <v>5</v>
      </c>
      <c r="O128" s="197">
        <v>3</v>
      </c>
      <c r="P128" s="200">
        <v>3</v>
      </c>
      <c r="Q128" s="201">
        <v>3</v>
      </c>
      <c r="R128" s="202">
        <v>2</v>
      </c>
      <c r="S128" s="203">
        <v>3</v>
      </c>
      <c r="T128" s="200">
        <v>2</v>
      </c>
      <c r="U128" s="197">
        <v>3</v>
      </c>
      <c r="V128" s="196">
        <v>5</v>
      </c>
      <c r="W128" s="197">
        <v>3</v>
      </c>
      <c r="X128" s="200">
        <v>3</v>
      </c>
      <c r="Y128" s="197">
        <v>3</v>
      </c>
    </row>
    <row r="129" spans="1:25" x14ac:dyDescent="0.2">
      <c r="A129" s="188"/>
      <c r="B129" s="188"/>
      <c r="C129" s="81"/>
      <c r="D129" s="188"/>
      <c r="E129" s="188"/>
      <c r="F129" s="188"/>
      <c r="G129" s="189"/>
      <c r="H129" s="196">
        <v>8</v>
      </c>
      <c r="I129" s="197">
        <v>4</v>
      </c>
      <c r="J129" s="196">
        <v>8</v>
      </c>
      <c r="K129" s="197">
        <v>4</v>
      </c>
      <c r="L129" s="196">
        <v>8</v>
      </c>
      <c r="M129" s="198">
        <v>3</v>
      </c>
      <c r="N129" s="199">
        <v>6</v>
      </c>
      <c r="O129" s="197">
        <v>3</v>
      </c>
      <c r="P129" s="200"/>
      <c r="Q129" s="201">
        <v>2.5</v>
      </c>
      <c r="R129" s="202"/>
      <c r="S129" s="203">
        <v>2.5</v>
      </c>
      <c r="T129" s="200"/>
      <c r="U129" s="197">
        <v>2.5</v>
      </c>
      <c r="V129" s="196">
        <v>6</v>
      </c>
      <c r="W129" s="197">
        <v>3</v>
      </c>
      <c r="X129" s="200"/>
      <c r="Y129" s="197">
        <v>2.5</v>
      </c>
    </row>
    <row r="130" spans="1:25" x14ac:dyDescent="0.2">
      <c r="A130" s="188"/>
      <c r="B130" s="188"/>
      <c r="C130" s="81"/>
      <c r="D130" s="188"/>
      <c r="E130" s="188"/>
      <c r="F130" s="188"/>
      <c r="G130" s="189"/>
      <c r="H130" s="196"/>
      <c r="I130" s="197">
        <v>2</v>
      </c>
      <c r="J130" s="196"/>
      <c r="K130" s="197">
        <v>2</v>
      </c>
      <c r="L130" s="196"/>
      <c r="M130" s="198">
        <v>2</v>
      </c>
      <c r="N130" s="199">
        <v>7</v>
      </c>
      <c r="O130" s="197">
        <v>3</v>
      </c>
      <c r="P130" s="200">
        <v>4</v>
      </c>
      <c r="Q130" s="201">
        <v>2</v>
      </c>
      <c r="R130" s="202"/>
      <c r="S130" s="203">
        <v>2</v>
      </c>
      <c r="T130" s="200"/>
      <c r="U130" s="197">
        <v>2</v>
      </c>
      <c r="V130" s="196">
        <v>7</v>
      </c>
      <c r="W130" s="197">
        <v>3</v>
      </c>
      <c r="X130" s="200">
        <v>4</v>
      </c>
      <c r="Y130" s="197">
        <v>2</v>
      </c>
    </row>
    <row r="131" spans="1:25" x14ac:dyDescent="0.2">
      <c r="A131" s="188"/>
      <c r="B131" s="188"/>
      <c r="C131" s="81"/>
      <c r="D131" s="188"/>
      <c r="E131" s="188"/>
      <c r="F131" s="188"/>
      <c r="G131" s="189"/>
      <c r="H131" s="196">
        <v>16</v>
      </c>
      <c r="I131" s="197">
        <v>1.5</v>
      </c>
      <c r="J131" s="196">
        <v>16</v>
      </c>
      <c r="K131" s="197">
        <v>1.5</v>
      </c>
      <c r="L131" s="196">
        <v>16</v>
      </c>
      <c r="M131" s="198">
        <v>1</v>
      </c>
      <c r="N131" s="199">
        <v>8</v>
      </c>
      <c r="O131" s="197">
        <v>3</v>
      </c>
      <c r="P131" s="200"/>
      <c r="Q131" s="201">
        <v>1.5</v>
      </c>
      <c r="R131" s="202">
        <v>3</v>
      </c>
      <c r="S131" s="203">
        <v>1.5</v>
      </c>
      <c r="T131" s="200">
        <v>3</v>
      </c>
      <c r="U131" s="197">
        <v>1.5</v>
      </c>
      <c r="V131" s="196">
        <v>8</v>
      </c>
      <c r="W131" s="197">
        <v>3</v>
      </c>
      <c r="X131" s="200"/>
      <c r="Y131" s="197">
        <v>1.5</v>
      </c>
    </row>
    <row r="132" spans="1:25" x14ac:dyDescent="0.2">
      <c r="A132" s="188"/>
      <c r="B132" s="188"/>
      <c r="C132" s="188"/>
      <c r="D132" s="188"/>
      <c r="E132" s="188"/>
      <c r="F132" s="188"/>
      <c r="G132" s="189"/>
      <c r="H132" s="196">
        <v>24</v>
      </c>
      <c r="I132" s="204">
        <v>0.75</v>
      </c>
      <c r="J132" s="196">
        <v>24</v>
      </c>
      <c r="K132" s="204">
        <v>0.75</v>
      </c>
      <c r="L132" s="196"/>
      <c r="M132" s="198">
        <v>0.5</v>
      </c>
      <c r="N132" s="199">
        <v>16</v>
      </c>
      <c r="O132" s="197">
        <v>1</v>
      </c>
      <c r="P132" s="200">
        <v>8</v>
      </c>
      <c r="Q132" s="201">
        <v>1</v>
      </c>
      <c r="R132" s="202">
        <v>4</v>
      </c>
      <c r="S132" s="203">
        <v>1</v>
      </c>
      <c r="T132" s="200">
        <v>4</v>
      </c>
      <c r="U132" s="197">
        <v>1</v>
      </c>
      <c r="V132" s="196">
        <v>16</v>
      </c>
      <c r="W132" s="197">
        <v>1</v>
      </c>
      <c r="X132" s="200">
        <v>8</v>
      </c>
      <c r="Y132" s="197">
        <v>1</v>
      </c>
    </row>
    <row r="133" spans="1:25" ht="13.8" thickBot="1" x14ac:dyDescent="0.25">
      <c r="A133" s="188"/>
      <c r="B133" s="188"/>
      <c r="C133" s="188"/>
      <c r="D133" s="188"/>
      <c r="E133" s="188"/>
      <c r="F133" s="188"/>
      <c r="G133" s="189"/>
      <c r="H133" s="205"/>
      <c r="I133" s="206">
        <v>0.625</v>
      </c>
      <c r="J133" s="205"/>
      <c r="K133" s="206">
        <v>0.625</v>
      </c>
      <c r="L133" s="205">
        <v>32</v>
      </c>
      <c r="M133" s="287">
        <v>0.5</v>
      </c>
      <c r="N133" s="207"/>
      <c r="O133" s="206">
        <v>0.625</v>
      </c>
      <c r="P133" s="208"/>
      <c r="Q133" s="209">
        <v>0.5</v>
      </c>
      <c r="R133" s="210"/>
      <c r="S133" s="211">
        <v>0.5</v>
      </c>
      <c r="T133" s="208"/>
      <c r="U133" s="206">
        <v>0.5</v>
      </c>
      <c r="V133" s="205"/>
      <c r="W133" s="206">
        <v>0.625</v>
      </c>
      <c r="X133" s="208"/>
      <c r="Y133" s="206">
        <v>0.5</v>
      </c>
    </row>
    <row r="134" spans="1:25" x14ac:dyDescent="0.2">
      <c r="A134" s="188"/>
      <c r="B134" s="188"/>
      <c r="C134" s="188"/>
      <c r="D134" s="188"/>
      <c r="E134" s="188"/>
      <c r="F134" s="188"/>
      <c r="G134" s="189"/>
      <c r="H134" s="188"/>
      <c r="I134" s="188"/>
      <c r="J134" s="188"/>
      <c r="K134" s="188"/>
      <c r="L134" s="188"/>
      <c r="M134" s="190"/>
      <c r="N134" s="188"/>
      <c r="O134" s="188"/>
      <c r="P134" s="188"/>
      <c r="Q134" s="188"/>
      <c r="R134" s="188"/>
      <c r="S134" s="188"/>
      <c r="T134" s="212"/>
      <c r="U134" s="212"/>
      <c r="V134" s="188"/>
      <c r="W134" s="188"/>
      <c r="X134" s="188"/>
      <c r="Y134" s="188"/>
    </row>
  </sheetData>
  <autoFilter ref="A3:Y116" xr:uid="{00000000-0009-0000-0000-000002000000}">
    <sortState xmlns:xlrd2="http://schemas.microsoft.com/office/spreadsheetml/2017/richdata2" ref="A4:Y58">
      <sortCondition descending="1" ref="E3:E58"/>
    </sortState>
  </autoFilter>
  <sortState xmlns:xlrd2="http://schemas.microsoft.com/office/spreadsheetml/2017/richdata2" ref="A5:Y112">
    <sortCondition descending="1" ref="E5:E112"/>
    <sortCondition descending="1" ref="C5:C112"/>
    <sortCondition ref="D5:D112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Y155"/>
  <sheetViews>
    <sheetView tabSelected="1" view="pageBreakPreview" zoomScale="70" zoomScaleNormal="100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B6" sqref="B6"/>
    </sheetView>
  </sheetViews>
  <sheetFormatPr defaultColWidth="9" defaultRowHeight="13.2" x14ac:dyDescent="0.2"/>
  <cols>
    <col min="1" max="1" width="6.109375" style="68" customWidth="1"/>
    <col min="2" max="2" width="12.6640625" style="116" customWidth="1"/>
    <col min="3" max="3" width="4.88671875" style="2" customWidth="1"/>
    <col min="4" max="4" width="10.88671875" style="2" customWidth="1"/>
    <col min="5" max="5" width="9.33203125" style="68" customWidth="1"/>
    <col min="6" max="6" width="7.6640625" style="68" customWidth="1"/>
    <col min="7" max="7" width="9.33203125" style="138" customWidth="1"/>
    <col min="8" max="8" width="5.6640625" style="68" customWidth="1"/>
    <col min="9" max="9" width="5.6640625" style="139" customWidth="1"/>
    <col min="10" max="10" width="5.6640625" style="68" customWidth="1"/>
    <col min="11" max="11" width="5.6640625" style="139" customWidth="1"/>
    <col min="12" max="12" width="5.6640625" style="68" customWidth="1"/>
    <col min="13" max="13" width="5.6640625" style="139" customWidth="1"/>
    <col min="14" max="14" width="5.6640625" style="68" customWidth="1"/>
    <col min="15" max="15" width="5.6640625" style="139" customWidth="1"/>
    <col min="16" max="16" width="5.6640625" style="68" customWidth="1"/>
    <col min="17" max="17" width="5.6640625" style="139" customWidth="1"/>
    <col min="18" max="18" width="5.6640625" style="68" customWidth="1"/>
    <col min="19" max="19" width="5.6640625" style="139" customWidth="1"/>
    <col min="20" max="20" width="5.6640625" style="68" customWidth="1"/>
    <col min="21" max="21" width="5.6640625" style="139" customWidth="1"/>
    <col min="22" max="22" width="5.6640625" style="68" customWidth="1"/>
    <col min="23" max="23" width="5.6640625" style="139" customWidth="1"/>
    <col min="24" max="24" width="5.6640625" style="68" customWidth="1"/>
    <col min="25" max="25" width="5.6640625" style="139" customWidth="1"/>
    <col min="26" max="16384" width="9" style="68"/>
  </cols>
  <sheetData>
    <row r="1" spans="1:25" ht="28.35" customHeight="1" x14ac:dyDescent="0.2">
      <c r="A1" s="315" t="s">
        <v>497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</row>
    <row r="2" spans="1:25" ht="18.899999999999999" customHeight="1" thickBot="1" x14ac:dyDescent="0.25">
      <c r="A2" s="291"/>
      <c r="B2" s="101"/>
      <c r="C2" s="122"/>
      <c r="D2" s="121"/>
      <c r="E2" s="123"/>
      <c r="F2" s="123"/>
      <c r="G2" s="124"/>
      <c r="H2" s="318"/>
      <c r="I2" s="318"/>
      <c r="J2" s="318"/>
      <c r="K2" s="318"/>
      <c r="L2" s="319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</row>
    <row r="3" spans="1:25" ht="177.75" customHeight="1" thickBot="1" x14ac:dyDescent="0.25">
      <c r="A3" s="4" t="s">
        <v>17</v>
      </c>
      <c r="B3" s="265" t="s">
        <v>1</v>
      </c>
      <c r="C3" s="5" t="s">
        <v>2</v>
      </c>
      <c r="D3" s="267" t="s">
        <v>3</v>
      </c>
      <c r="E3" s="7" t="s">
        <v>305</v>
      </c>
      <c r="F3" s="125" t="s">
        <v>306</v>
      </c>
      <c r="G3" s="126" t="s">
        <v>307</v>
      </c>
      <c r="H3" s="159" t="s">
        <v>308</v>
      </c>
      <c r="I3" s="127" t="s">
        <v>7</v>
      </c>
      <c r="J3" s="14" t="s">
        <v>309</v>
      </c>
      <c r="K3" s="127" t="s">
        <v>7</v>
      </c>
      <c r="L3" s="105" t="s">
        <v>310</v>
      </c>
      <c r="M3" s="127" t="s">
        <v>7</v>
      </c>
      <c r="N3" s="14" t="s">
        <v>311</v>
      </c>
      <c r="O3" s="128" t="s">
        <v>7</v>
      </c>
      <c r="P3" s="14" t="s">
        <v>312</v>
      </c>
      <c r="Q3" s="127" t="s">
        <v>7</v>
      </c>
      <c r="R3" s="129" t="s">
        <v>313</v>
      </c>
      <c r="S3" s="130" t="s">
        <v>7</v>
      </c>
      <c r="T3" s="12" t="s">
        <v>314</v>
      </c>
      <c r="U3" s="131" t="s">
        <v>7</v>
      </c>
      <c r="V3" s="132" t="s">
        <v>315</v>
      </c>
      <c r="W3" s="133" t="s">
        <v>7</v>
      </c>
      <c r="X3" s="132" t="s">
        <v>316</v>
      </c>
      <c r="Y3" s="130" t="s">
        <v>7</v>
      </c>
    </row>
    <row r="4" spans="1:25" s="163" customFormat="1" ht="15.9" customHeight="1" x14ac:dyDescent="0.2">
      <c r="A4" s="283">
        <v>1</v>
      </c>
      <c r="B4" s="169" t="s">
        <v>25</v>
      </c>
      <c r="C4" s="284">
        <v>3</v>
      </c>
      <c r="D4" s="170" t="s">
        <v>20</v>
      </c>
      <c r="E4" s="295">
        <f>SUM(G4,I4,K4,M4,O4,Q4,S4,U4,W4,Y4)</f>
        <v>64</v>
      </c>
      <c r="F4" s="166">
        <f>RANK(E4,$E$4:$E$125,0)</f>
        <v>1</v>
      </c>
      <c r="G4" s="297">
        <v>42.5</v>
      </c>
      <c r="H4" s="285">
        <v>2</v>
      </c>
      <c r="I4" s="290">
        <f>IF(H4="","",VLOOKUP(H4,H$129:I$144,2))</f>
        <v>10.5</v>
      </c>
      <c r="J4" s="285"/>
      <c r="K4" s="290" t="str">
        <f>IF(J4="","",VLOOKUP(J4,J$129:K$144,2))</f>
        <v/>
      </c>
      <c r="L4" s="285"/>
      <c r="M4" s="290" t="str">
        <f>IF(L4="","",VLOOKUP(L4,L$129:M$144,2))</f>
        <v/>
      </c>
      <c r="N4" s="285">
        <v>1</v>
      </c>
      <c r="O4" s="290">
        <f>IF(N4="","",VLOOKUP(N4,N$129:O$144,2))</f>
        <v>11</v>
      </c>
      <c r="P4" s="285"/>
      <c r="Q4" s="290" t="str">
        <f>IF(P4="","",VLOOKUP(P4,P$129:Q$144,2))</f>
        <v/>
      </c>
      <c r="R4" s="285"/>
      <c r="S4" s="290" t="str">
        <f>IF(R4="","",VLOOKUP(R4,R$129:S$144,2))</f>
        <v/>
      </c>
      <c r="T4" s="285"/>
      <c r="U4" s="290" t="str">
        <f>IF(T4="","",VLOOKUP(T4,T$129:U$143,2))</f>
        <v/>
      </c>
      <c r="V4" s="285"/>
      <c r="W4" s="290" t="str">
        <f>IF(V4="","",VLOOKUP(V4,V$129:W$144,2))</f>
        <v/>
      </c>
      <c r="X4" s="285"/>
      <c r="Y4" s="290" t="str">
        <f>IF(X4="","",VLOOKUP(X4,X$129:Y$144,2))</f>
        <v/>
      </c>
    </row>
    <row r="5" spans="1:25" s="163" customFormat="1" ht="15.9" customHeight="1" x14ac:dyDescent="0.2">
      <c r="A5" s="162">
        <v>2</v>
      </c>
      <c r="B5" s="164" t="s">
        <v>62</v>
      </c>
      <c r="C5" s="271">
        <v>3</v>
      </c>
      <c r="D5" s="165" t="s">
        <v>20</v>
      </c>
      <c r="E5" s="296">
        <f>SUM(G5,I5,K5,M5,O5,Q5,S5,U5,W5,Y5)</f>
        <v>62</v>
      </c>
      <c r="F5" s="168">
        <f>RANK(E5,$E$4:$E$125,0)</f>
        <v>2</v>
      </c>
      <c r="G5" s="298">
        <v>40.5</v>
      </c>
      <c r="H5" s="286">
        <v>2</v>
      </c>
      <c r="I5" s="289">
        <f>IF(H5="","",VLOOKUP(H5,H$129:I$144,2))</f>
        <v>10.5</v>
      </c>
      <c r="J5" s="286"/>
      <c r="K5" s="289" t="str">
        <f>IF(J5="","",VLOOKUP(J5,J$129:K$144,2))</f>
        <v/>
      </c>
      <c r="L5" s="286"/>
      <c r="M5" s="289" t="str">
        <f>IF(L5="","",VLOOKUP(L5,L$129:M$144,2))</f>
        <v/>
      </c>
      <c r="N5" s="286">
        <v>1</v>
      </c>
      <c r="O5" s="289">
        <f>IF(N5="","",VLOOKUP(N5,N$129:O$144,2))</f>
        <v>11</v>
      </c>
      <c r="P5" s="286"/>
      <c r="Q5" s="289" t="str">
        <f>IF(P5="","",VLOOKUP(P5,P$129:Q$144,2))</f>
        <v/>
      </c>
      <c r="R5" s="286"/>
      <c r="S5" s="289" t="str">
        <f>IF(R5="","",VLOOKUP(R5,R$129:S$144,2))</f>
        <v/>
      </c>
      <c r="T5" s="286"/>
      <c r="U5" s="289" t="str">
        <f>IF(T5="","",VLOOKUP(T5,T$129:U$143,2))</f>
        <v/>
      </c>
      <c r="V5" s="286"/>
      <c r="W5" s="289" t="str">
        <f>IF(V5="","",VLOOKUP(V5,V$129:W$144,2))</f>
        <v/>
      </c>
      <c r="X5" s="286"/>
      <c r="Y5" s="289" t="str">
        <f>IF(X5="","",VLOOKUP(X5,X$129:Y$144,2))</f>
        <v/>
      </c>
    </row>
    <row r="6" spans="1:25" s="163" customFormat="1" ht="15.9" customHeight="1" x14ac:dyDescent="0.2">
      <c r="A6" s="162">
        <v>3</v>
      </c>
      <c r="B6" s="164" t="s">
        <v>18</v>
      </c>
      <c r="C6" s="271">
        <v>3</v>
      </c>
      <c r="D6" s="165" t="s">
        <v>9</v>
      </c>
      <c r="E6" s="296">
        <f>SUM(G6,I6,K6,M6,O6,Q6,S6,U6,W6,Y6)</f>
        <v>50.75</v>
      </c>
      <c r="F6" s="168">
        <f>RANK(E6,$E$4:$E$125,0)</f>
        <v>3</v>
      </c>
      <c r="G6" s="298">
        <v>46.75</v>
      </c>
      <c r="H6" s="286">
        <v>8</v>
      </c>
      <c r="I6" s="289">
        <f>IF(H6="","",VLOOKUP(H6,H$129:I$144,2))</f>
        <v>4</v>
      </c>
      <c r="J6" s="286"/>
      <c r="K6" s="289" t="str">
        <f>IF(J6="","",VLOOKUP(J6,J$129:K$144,2))</f>
        <v/>
      </c>
      <c r="L6" s="286"/>
      <c r="M6" s="289" t="str">
        <f>IF(L6="","",VLOOKUP(L6,L$129:M$144,2))</f>
        <v/>
      </c>
      <c r="N6" s="286"/>
      <c r="O6" s="289" t="str">
        <f>IF(N6="","",VLOOKUP(N6,N$129:O$144,2))</f>
        <v/>
      </c>
      <c r="P6" s="286"/>
      <c r="Q6" s="289" t="str">
        <f>IF(P6="","",VLOOKUP(P6,P$129:Q$144,2))</f>
        <v/>
      </c>
      <c r="R6" s="286"/>
      <c r="S6" s="289" t="str">
        <f>IF(R6="","",VLOOKUP(R6,R$129:S$144,2))</f>
        <v/>
      </c>
      <c r="T6" s="286"/>
      <c r="U6" s="289" t="str">
        <f>IF(T6="","",VLOOKUP(T6,T$129:U$143,2))</f>
        <v/>
      </c>
      <c r="V6" s="286"/>
      <c r="W6" s="289" t="str">
        <f>IF(V6="","",VLOOKUP(V6,V$129:W$144,2))</f>
        <v/>
      </c>
      <c r="X6" s="286"/>
      <c r="Y6" s="289" t="str">
        <f>IF(X6="","",VLOOKUP(X6,X$129:Y$144,2))</f>
        <v/>
      </c>
    </row>
    <row r="7" spans="1:25" s="163" customFormat="1" ht="15.9" customHeight="1" x14ac:dyDescent="0.2">
      <c r="A7" s="162">
        <v>4</v>
      </c>
      <c r="B7" s="164" t="s">
        <v>27</v>
      </c>
      <c r="C7" s="271">
        <v>2</v>
      </c>
      <c r="D7" s="165" t="s">
        <v>83</v>
      </c>
      <c r="E7" s="296">
        <f>SUM(G7,I7,K7,M7,O7,Q7,S7,U7,W7,Y7)</f>
        <v>50</v>
      </c>
      <c r="F7" s="168">
        <f>RANK(E7,$E$4:$E$125,0)</f>
        <v>4</v>
      </c>
      <c r="G7" s="298">
        <v>22.5</v>
      </c>
      <c r="H7" s="286">
        <v>8</v>
      </c>
      <c r="I7" s="289">
        <f>IF(H7="","",VLOOKUP(H7,H$129:I$144,2))</f>
        <v>4</v>
      </c>
      <c r="J7" s="286">
        <v>1</v>
      </c>
      <c r="K7" s="289">
        <f>IF(J7="","",VLOOKUP(J7,J$129:K$144,2))</f>
        <v>16.5</v>
      </c>
      <c r="L7" s="286"/>
      <c r="M7" s="289" t="str">
        <f>IF(L7="","",VLOOKUP(L7,L$129:M$144,2))</f>
        <v/>
      </c>
      <c r="N7" s="286">
        <v>2</v>
      </c>
      <c r="O7" s="289">
        <f>IF(N7="","",VLOOKUP(N7,N$129:O$144,2))</f>
        <v>7</v>
      </c>
      <c r="P7" s="286"/>
      <c r="Q7" s="289" t="str">
        <f>IF(P7="","",VLOOKUP(P7,P$129:Q$144,2))</f>
        <v/>
      </c>
      <c r="R7" s="286"/>
      <c r="S7" s="289" t="str">
        <f>IF(R7="","",VLOOKUP(R7,R$129:S$144,2))</f>
        <v/>
      </c>
      <c r="T7" s="286"/>
      <c r="U7" s="289" t="str">
        <f>IF(T7="","",VLOOKUP(T7,T$129:U$143,2))</f>
        <v/>
      </c>
      <c r="V7" s="286"/>
      <c r="W7" s="289" t="str">
        <f>IF(V7="","",VLOOKUP(V7,V$129:W$144,2))</f>
        <v/>
      </c>
      <c r="X7" s="286"/>
      <c r="Y7" s="289" t="str">
        <f>IF(X7="","",VLOOKUP(X7,X$129:Y$144,2))</f>
        <v/>
      </c>
    </row>
    <row r="8" spans="1:25" s="163" customFormat="1" ht="15.9" customHeight="1" x14ac:dyDescent="0.2">
      <c r="A8" s="162">
        <v>5</v>
      </c>
      <c r="B8" s="164" t="s">
        <v>180</v>
      </c>
      <c r="C8" s="271">
        <v>1</v>
      </c>
      <c r="D8" s="165" t="s">
        <v>83</v>
      </c>
      <c r="E8" s="296">
        <f>SUM(G8,I8,K8,M8,O8,Q8,S8,U8,W8,Y8)</f>
        <v>40</v>
      </c>
      <c r="F8" s="168">
        <f>RANK(E8,$E$4:$E$125,0)</f>
        <v>5</v>
      </c>
      <c r="G8" s="298">
        <v>7</v>
      </c>
      <c r="H8" s="286">
        <v>1</v>
      </c>
      <c r="I8" s="289">
        <f>IF(H8="","",VLOOKUP(H8,H$129:I$144,2))</f>
        <v>16.5</v>
      </c>
      <c r="J8" s="286">
        <v>2</v>
      </c>
      <c r="K8" s="289">
        <f>IF(J8="","",VLOOKUP(J8,J$129:K$144,2))</f>
        <v>10.5</v>
      </c>
      <c r="L8" s="286"/>
      <c r="M8" s="289" t="str">
        <f>IF(L8="","",VLOOKUP(L8,L$129:M$144,2))</f>
        <v/>
      </c>
      <c r="N8" s="286"/>
      <c r="O8" s="289" t="str">
        <f>IF(N8="","",VLOOKUP(N8,N$129:O$144,2))</f>
        <v/>
      </c>
      <c r="P8" s="286">
        <v>1</v>
      </c>
      <c r="Q8" s="289">
        <f>IF(P8="","",VLOOKUP(P8,P$129:Q$144,2))</f>
        <v>6</v>
      </c>
      <c r="R8" s="286"/>
      <c r="S8" s="289" t="str">
        <f>IF(R8="","",VLOOKUP(R8,R$129:S$144,2))</f>
        <v/>
      </c>
      <c r="T8" s="286"/>
      <c r="U8" s="289" t="str">
        <f>IF(T8="","",VLOOKUP(T8,T$129:U$143,2))</f>
        <v/>
      </c>
      <c r="V8" s="286"/>
      <c r="W8" s="289" t="str">
        <f>IF(V8="","",VLOOKUP(V8,V$129:W$144,2))</f>
        <v/>
      </c>
      <c r="X8" s="286"/>
      <c r="Y8" s="289" t="str">
        <f>IF(X8="","",VLOOKUP(X8,X$129:Y$144,2))</f>
        <v/>
      </c>
    </row>
    <row r="9" spans="1:25" s="163" customFormat="1" ht="15.9" customHeight="1" x14ac:dyDescent="0.2">
      <c r="A9" s="162">
        <v>6</v>
      </c>
      <c r="B9" s="164" t="s">
        <v>337</v>
      </c>
      <c r="C9" s="271">
        <v>2</v>
      </c>
      <c r="D9" s="282" t="s">
        <v>83</v>
      </c>
      <c r="E9" s="296">
        <f>SUM(G9,I9,K9,M9,O9,Q9,S9,U9,W9,Y9)</f>
        <v>36.5</v>
      </c>
      <c r="F9" s="168">
        <f>RANK(E9,$E$4:$E$125,0)</f>
        <v>6</v>
      </c>
      <c r="G9" s="298">
        <v>13</v>
      </c>
      <c r="H9" s="286">
        <v>8</v>
      </c>
      <c r="I9" s="289">
        <f>IF(H9="","",VLOOKUP(H9,H$129:I$144,2))</f>
        <v>4</v>
      </c>
      <c r="J9" s="286">
        <v>1</v>
      </c>
      <c r="K9" s="289">
        <f>IF(J9="","",VLOOKUP(J9,J$129:K$144,2))</f>
        <v>16.5</v>
      </c>
      <c r="L9" s="286"/>
      <c r="M9" s="289" t="str">
        <f>IF(L9="","",VLOOKUP(L9,L$129:M$144,2))</f>
        <v/>
      </c>
      <c r="N9" s="286"/>
      <c r="O9" s="289" t="str">
        <f>IF(N9="","",VLOOKUP(N9,N$129:O$144,2))</f>
        <v/>
      </c>
      <c r="P9" s="286">
        <v>3</v>
      </c>
      <c r="Q9" s="289">
        <f>IF(P9="","",VLOOKUP(P9,P$129:Q$144,2))</f>
        <v>3</v>
      </c>
      <c r="R9" s="286"/>
      <c r="S9" s="289" t="str">
        <f>IF(R9="","",VLOOKUP(R9,R$129:S$144,2))</f>
        <v/>
      </c>
      <c r="T9" s="286"/>
      <c r="U9" s="289" t="str">
        <f>IF(T9="","",VLOOKUP(T9,T$129:U$143,2))</f>
        <v/>
      </c>
      <c r="V9" s="286"/>
      <c r="W9" s="289" t="str">
        <f>IF(V9="","",VLOOKUP(V9,V$129:W$144,2))</f>
        <v/>
      </c>
      <c r="X9" s="286"/>
      <c r="Y9" s="289" t="str">
        <f>IF(X9="","",VLOOKUP(X9,X$129:Y$144,2))</f>
        <v/>
      </c>
    </row>
    <row r="10" spans="1:25" s="163" customFormat="1" ht="15.9" customHeight="1" x14ac:dyDescent="0.2">
      <c r="A10" s="162">
        <v>7</v>
      </c>
      <c r="B10" s="164" t="s">
        <v>82</v>
      </c>
      <c r="C10" s="271">
        <v>3</v>
      </c>
      <c r="D10" s="165" t="s">
        <v>83</v>
      </c>
      <c r="E10" s="296">
        <f>SUM(G10,I10,K10,M10,O10,Q10,S10,U10,W10,Y10)</f>
        <v>35.25</v>
      </c>
      <c r="F10" s="168">
        <f>RANK(E10,$E$4:$E$125,0)</f>
        <v>7</v>
      </c>
      <c r="G10" s="298">
        <v>24.25</v>
      </c>
      <c r="H10" s="286">
        <v>8</v>
      </c>
      <c r="I10" s="289">
        <f>IF(H10="","",VLOOKUP(H10,H$129:I$144,2))</f>
        <v>4</v>
      </c>
      <c r="J10" s="286"/>
      <c r="K10" s="289" t="str">
        <f>IF(J10="","",VLOOKUP(J10,J$129:K$144,2))</f>
        <v/>
      </c>
      <c r="L10" s="286"/>
      <c r="M10" s="289" t="str">
        <f>IF(L10="","",VLOOKUP(L10,L$129:M$144,2))</f>
        <v/>
      </c>
      <c r="N10" s="286">
        <v>2</v>
      </c>
      <c r="O10" s="289">
        <f>IF(N10="","",VLOOKUP(N10,N$129:O$144,2))</f>
        <v>7</v>
      </c>
      <c r="P10" s="286"/>
      <c r="Q10" s="289" t="str">
        <f>IF(P10="","",VLOOKUP(P10,P$129:Q$144,2))</f>
        <v/>
      </c>
      <c r="R10" s="286"/>
      <c r="S10" s="289" t="str">
        <f>IF(R10="","",VLOOKUP(R10,R$129:S$144,2))</f>
        <v/>
      </c>
      <c r="T10" s="286"/>
      <c r="U10" s="289" t="str">
        <f>IF(T10="","",VLOOKUP(T10,T$129:U$143,2))</f>
        <v/>
      </c>
      <c r="V10" s="286"/>
      <c r="W10" s="289" t="str">
        <f>IF(V10="","",VLOOKUP(V10,V$129:W$144,2))</f>
        <v/>
      </c>
      <c r="X10" s="286"/>
      <c r="Y10" s="289" t="str">
        <f>IF(X10="","",VLOOKUP(X10,X$129:Y$144,2))</f>
        <v/>
      </c>
    </row>
    <row r="11" spans="1:25" s="163" customFormat="1" ht="15.9" customHeight="1" x14ac:dyDescent="0.2">
      <c r="A11" s="162">
        <v>8</v>
      </c>
      <c r="B11" s="164" t="s">
        <v>28</v>
      </c>
      <c r="C11" s="271">
        <v>3</v>
      </c>
      <c r="D11" s="165" t="s">
        <v>20</v>
      </c>
      <c r="E11" s="296">
        <f>SUM(G11,I11,K11,M11,O11,Q11,S11,U11,W11,Y11)</f>
        <v>33.25</v>
      </c>
      <c r="F11" s="168">
        <f>RANK(E11,$E$4:$E$125,0)</f>
        <v>8</v>
      </c>
      <c r="G11" s="298">
        <v>19.75</v>
      </c>
      <c r="H11" s="286">
        <v>3</v>
      </c>
      <c r="I11" s="289">
        <f>IF(H11="","",VLOOKUP(H11,H$129:I$144,2))</f>
        <v>8</v>
      </c>
      <c r="J11" s="286"/>
      <c r="K11" s="289" t="str">
        <f>IF(J11="","",VLOOKUP(J11,J$129:K$144,2))</f>
        <v/>
      </c>
      <c r="L11" s="286"/>
      <c r="M11" s="289" t="str">
        <f>IF(L11="","",VLOOKUP(L11,L$129:M$144,2))</f>
        <v/>
      </c>
      <c r="N11" s="286">
        <v>3</v>
      </c>
      <c r="O11" s="289">
        <f>IF(N11="","",VLOOKUP(N11,N$129:O$144,2))</f>
        <v>5.5</v>
      </c>
      <c r="P11" s="286"/>
      <c r="Q11" s="289" t="str">
        <f>IF(P11="","",VLOOKUP(P11,P$129:Q$144,2))</f>
        <v/>
      </c>
      <c r="R11" s="286"/>
      <c r="S11" s="289" t="str">
        <f>IF(R11="","",VLOOKUP(R11,R$129:S$144,2))</f>
        <v/>
      </c>
      <c r="T11" s="286"/>
      <c r="U11" s="289" t="str">
        <f>IF(T11="","",VLOOKUP(T11,T$129:U$143,2))</f>
        <v/>
      </c>
      <c r="V11" s="286"/>
      <c r="W11" s="289" t="str">
        <f>IF(V11="","",VLOOKUP(V11,V$129:W$144,2))</f>
        <v/>
      </c>
      <c r="X11" s="286"/>
      <c r="Y11" s="289" t="str">
        <f>IF(X11="","",VLOOKUP(X11,X$129:Y$144,2))</f>
        <v/>
      </c>
    </row>
    <row r="12" spans="1:25" s="163" customFormat="1" ht="15.9" customHeight="1" x14ac:dyDescent="0.2">
      <c r="A12" s="162">
        <v>9</v>
      </c>
      <c r="B12" s="164" t="s">
        <v>179</v>
      </c>
      <c r="C12" s="271">
        <v>1</v>
      </c>
      <c r="D12" s="165" t="s">
        <v>83</v>
      </c>
      <c r="E12" s="296">
        <f>SUM(G12,I12,K12,M12,O12,Q12,S12,U12,W12,Y12)</f>
        <v>32.5</v>
      </c>
      <c r="F12" s="168">
        <f>RANK(E12,$E$4:$E$125,0)</f>
        <v>9</v>
      </c>
      <c r="G12" s="298">
        <v>10</v>
      </c>
      <c r="H12" s="286">
        <v>1</v>
      </c>
      <c r="I12" s="289">
        <f>IF(H12="","",VLOOKUP(H12,H$129:I$144,2))</f>
        <v>16.5</v>
      </c>
      <c r="J12" s="286"/>
      <c r="K12" s="289" t="str">
        <f>IF(J12="","",VLOOKUP(J12,J$129:K$144,2))</f>
        <v/>
      </c>
      <c r="L12" s="286"/>
      <c r="M12" s="289" t="str">
        <f>IF(L12="","",VLOOKUP(L12,L$129:M$144,2))</f>
        <v/>
      </c>
      <c r="N12" s="286"/>
      <c r="O12" s="289" t="str">
        <f>IF(N12="","",VLOOKUP(N12,N$129:O$144,2))</f>
        <v/>
      </c>
      <c r="P12" s="286">
        <v>1</v>
      </c>
      <c r="Q12" s="289">
        <f>IF(P12="","",VLOOKUP(P12,P$129:Q$144,2))</f>
        <v>6</v>
      </c>
      <c r="R12" s="286"/>
      <c r="S12" s="289" t="str">
        <f>IF(R12="","",VLOOKUP(R12,R$129:S$144,2))</f>
        <v/>
      </c>
      <c r="T12" s="286"/>
      <c r="U12" s="289" t="str">
        <f>IF(T12="","",VLOOKUP(T12,T$129:U$143,2))</f>
        <v/>
      </c>
      <c r="V12" s="286"/>
      <c r="W12" s="289" t="str">
        <f>IF(V12="","",VLOOKUP(V12,V$129:W$144,2))</f>
        <v/>
      </c>
      <c r="X12" s="286"/>
      <c r="Y12" s="289" t="str">
        <f>IF(X12="","",VLOOKUP(X12,X$129:Y$144,2))</f>
        <v/>
      </c>
    </row>
    <row r="13" spans="1:25" s="163" customFormat="1" ht="15.9" customHeight="1" x14ac:dyDescent="0.2">
      <c r="A13" s="162">
        <v>10</v>
      </c>
      <c r="B13" s="164" t="s">
        <v>80</v>
      </c>
      <c r="C13" s="271">
        <v>3</v>
      </c>
      <c r="D13" s="165" t="s">
        <v>20</v>
      </c>
      <c r="E13" s="296">
        <f>SUM(G13,I13,K13,M13,O13,Q13,S13,U13,W13,Y13)</f>
        <v>31.75</v>
      </c>
      <c r="F13" s="168">
        <f>RANK(E13,$E$4:$E$125,0)</f>
        <v>10</v>
      </c>
      <c r="G13" s="298">
        <v>18.25</v>
      </c>
      <c r="H13" s="286">
        <v>3</v>
      </c>
      <c r="I13" s="289">
        <f>IF(H13="","",VLOOKUP(H13,H$129:I$144,2))</f>
        <v>8</v>
      </c>
      <c r="J13" s="286"/>
      <c r="K13" s="289" t="str">
        <f>IF(J13="","",VLOOKUP(J13,J$129:K$144,2))</f>
        <v/>
      </c>
      <c r="L13" s="286"/>
      <c r="M13" s="289" t="str">
        <f>IF(L13="","",VLOOKUP(L13,L$129:M$144,2))</f>
        <v/>
      </c>
      <c r="N13" s="286">
        <v>3</v>
      </c>
      <c r="O13" s="289">
        <f>IF(N13="","",VLOOKUP(N13,N$129:O$144,2))</f>
        <v>5.5</v>
      </c>
      <c r="P13" s="286"/>
      <c r="Q13" s="289" t="str">
        <f>IF(P13="","",VLOOKUP(P13,P$129:Q$144,2))</f>
        <v/>
      </c>
      <c r="R13" s="286"/>
      <c r="S13" s="289" t="str">
        <f>IF(R13="","",VLOOKUP(R13,R$129:S$144,2))</f>
        <v/>
      </c>
      <c r="T13" s="286"/>
      <c r="U13" s="289" t="str">
        <f>IF(T13="","",VLOOKUP(T13,T$129:U$143,2))</f>
        <v/>
      </c>
      <c r="V13" s="286"/>
      <c r="W13" s="289" t="str">
        <f>IF(V13="","",VLOOKUP(V13,V$129:W$144,2))</f>
        <v/>
      </c>
      <c r="X13" s="286"/>
      <c r="Y13" s="289" t="str">
        <f>IF(X13="","",VLOOKUP(X13,X$129:Y$144,2))</f>
        <v/>
      </c>
    </row>
    <row r="14" spans="1:25" s="163" customFormat="1" ht="15.9" customHeight="1" x14ac:dyDescent="0.2">
      <c r="A14" s="162">
        <v>11</v>
      </c>
      <c r="B14" s="164" t="s">
        <v>181</v>
      </c>
      <c r="C14" s="271">
        <v>1</v>
      </c>
      <c r="D14" s="165" t="s">
        <v>83</v>
      </c>
      <c r="E14" s="296">
        <f>SUM(G14,I14,K14,M14,O14,Q14,S14,U14,W14,Y14)</f>
        <v>21</v>
      </c>
      <c r="F14" s="168">
        <f>RANK(E14,$E$4:$E$125,0)</f>
        <v>11</v>
      </c>
      <c r="G14" s="298">
        <v>7</v>
      </c>
      <c r="H14" s="286">
        <v>4</v>
      </c>
      <c r="I14" s="289">
        <f>IF(H14="","",VLOOKUP(H14,H$129:I$144,2))</f>
        <v>6</v>
      </c>
      <c r="J14" s="286">
        <v>8</v>
      </c>
      <c r="K14" s="289">
        <f>IF(J14="","",VLOOKUP(J14,J$129:K$144,2))</f>
        <v>4</v>
      </c>
      <c r="L14" s="286"/>
      <c r="M14" s="289" t="str">
        <f>IF(L14="","",VLOOKUP(L14,L$129:M$144,2))</f>
        <v/>
      </c>
      <c r="N14" s="286"/>
      <c r="O14" s="289" t="str">
        <f>IF(N14="","",VLOOKUP(N14,N$129:O$144,2))</f>
        <v/>
      </c>
      <c r="P14" s="286">
        <v>2</v>
      </c>
      <c r="Q14" s="289">
        <f>IF(P14="","",VLOOKUP(P14,P$129:Q$144,2))</f>
        <v>4</v>
      </c>
      <c r="R14" s="286"/>
      <c r="S14" s="289" t="str">
        <f>IF(R14="","",VLOOKUP(R14,R$129:S$144,2))</f>
        <v/>
      </c>
      <c r="T14" s="286"/>
      <c r="U14" s="289" t="str">
        <f>IF(T14="","",VLOOKUP(T14,T$129:U$143,2))</f>
        <v/>
      </c>
      <c r="V14" s="286"/>
      <c r="W14" s="289" t="str">
        <f>IF(V14="","",VLOOKUP(V14,V$129:W$144,2))</f>
        <v/>
      </c>
      <c r="X14" s="286"/>
      <c r="Y14" s="289" t="str">
        <f>IF(X14="","",VLOOKUP(X14,X$129:Y$144,2))</f>
        <v/>
      </c>
    </row>
    <row r="15" spans="1:25" s="163" customFormat="1" ht="15.9" customHeight="1" x14ac:dyDescent="0.2">
      <c r="A15" s="162">
        <v>12</v>
      </c>
      <c r="B15" s="164" t="s">
        <v>233</v>
      </c>
      <c r="C15" s="271">
        <v>1</v>
      </c>
      <c r="D15" s="165" t="s">
        <v>83</v>
      </c>
      <c r="E15" s="296">
        <f>SUM(G15,I15,K15,M15,O15,Q15,S15,U15,W15,Y15)</f>
        <v>20.5</v>
      </c>
      <c r="F15" s="168">
        <f>RANK(E15,$E$4:$E$125,0)</f>
        <v>12</v>
      </c>
      <c r="G15" s="298">
        <v>3</v>
      </c>
      <c r="H15" s="286">
        <v>8</v>
      </c>
      <c r="I15" s="289">
        <f>IF(H15="","",VLOOKUP(H15,H$129:I$144,2))</f>
        <v>4</v>
      </c>
      <c r="J15" s="286">
        <v>2</v>
      </c>
      <c r="K15" s="289">
        <f>IF(J15="","",VLOOKUP(J15,J$129:K$144,2))</f>
        <v>10.5</v>
      </c>
      <c r="L15" s="286"/>
      <c r="M15" s="289" t="str">
        <f>IF(L15="","",VLOOKUP(L15,L$129:M$144,2))</f>
        <v/>
      </c>
      <c r="N15" s="286"/>
      <c r="O15" s="289" t="str">
        <f>IF(N15="","",VLOOKUP(N15,N$129:O$144,2))</f>
        <v/>
      </c>
      <c r="P15" s="286">
        <v>3</v>
      </c>
      <c r="Q15" s="289">
        <f>IF(P15="","",VLOOKUP(P15,P$129:Q$144,2))</f>
        <v>3</v>
      </c>
      <c r="R15" s="286"/>
      <c r="S15" s="289" t="str">
        <f>IF(R15="","",VLOOKUP(R15,R$129:S$144,2))</f>
        <v/>
      </c>
      <c r="T15" s="286"/>
      <c r="U15" s="289" t="str">
        <f>IF(T15="","",VLOOKUP(T15,T$129:U$143,2))</f>
        <v/>
      </c>
      <c r="V15" s="286"/>
      <c r="W15" s="289" t="str">
        <f>IF(V15="","",VLOOKUP(V15,V$129:W$144,2))</f>
        <v/>
      </c>
      <c r="X15" s="286"/>
      <c r="Y15" s="289" t="str">
        <f>IF(X15="","",VLOOKUP(X15,X$129:Y$144,2))</f>
        <v/>
      </c>
    </row>
    <row r="16" spans="1:25" s="163" customFormat="1" ht="15.9" customHeight="1" x14ac:dyDescent="0.2">
      <c r="A16" s="162">
        <v>13</v>
      </c>
      <c r="B16" s="164" t="s">
        <v>184</v>
      </c>
      <c r="C16" s="271">
        <v>1</v>
      </c>
      <c r="D16" s="165" t="s">
        <v>83</v>
      </c>
      <c r="E16" s="296">
        <f>SUM(G16,I16,K16,M16,O16,Q16,S16,U16,W16,Y16)</f>
        <v>19</v>
      </c>
      <c r="F16" s="168">
        <f>RANK(E16,$E$4:$E$125,0)</f>
        <v>13</v>
      </c>
      <c r="G16" s="298">
        <v>5</v>
      </c>
      <c r="H16" s="286">
        <v>4</v>
      </c>
      <c r="I16" s="289">
        <f>IF(H16="","",VLOOKUP(H16,H$129:I$144,2))</f>
        <v>6</v>
      </c>
      <c r="J16" s="286">
        <v>8</v>
      </c>
      <c r="K16" s="289">
        <f>IF(J16="","",VLOOKUP(J16,J$129:K$144,2))</f>
        <v>4</v>
      </c>
      <c r="L16" s="286"/>
      <c r="M16" s="289" t="str">
        <f>IF(L16="","",VLOOKUP(L16,L$129:M$144,2))</f>
        <v/>
      </c>
      <c r="N16" s="286"/>
      <c r="O16" s="289" t="str">
        <f>IF(N16="","",VLOOKUP(N16,N$129:O$144,2))</f>
        <v/>
      </c>
      <c r="P16" s="286">
        <v>2</v>
      </c>
      <c r="Q16" s="289">
        <f>IF(P16="","",VLOOKUP(P16,P$129:Q$144,2))</f>
        <v>4</v>
      </c>
      <c r="R16" s="286"/>
      <c r="S16" s="289" t="str">
        <f>IF(R16="","",VLOOKUP(R16,R$129:S$144,2))</f>
        <v/>
      </c>
      <c r="T16" s="286"/>
      <c r="U16" s="289" t="str">
        <f>IF(T16="","",VLOOKUP(T16,T$129:U$143,2))</f>
        <v/>
      </c>
      <c r="V16" s="286"/>
      <c r="W16" s="289" t="str">
        <f>IF(V16="","",VLOOKUP(V16,V$129:W$144,2))</f>
        <v/>
      </c>
      <c r="X16" s="286"/>
      <c r="Y16" s="289" t="str">
        <f>IF(X16="","",VLOOKUP(X16,X$129:Y$144,2))</f>
        <v/>
      </c>
    </row>
    <row r="17" spans="1:25" s="163" customFormat="1" ht="15.9" customHeight="1" x14ac:dyDescent="0.2">
      <c r="A17" s="162">
        <v>14</v>
      </c>
      <c r="B17" s="164" t="s">
        <v>274</v>
      </c>
      <c r="C17" s="271">
        <v>2</v>
      </c>
      <c r="D17" s="165" t="s">
        <v>275</v>
      </c>
      <c r="E17" s="296">
        <f>SUM(G17,I17,K17,M17,O17,Q17,S17,U17,W17,Y17)</f>
        <v>18.5</v>
      </c>
      <c r="F17" s="168">
        <f>RANK(E17,$E$4:$E$125,0)</f>
        <v>14</v>
      </c>
      <c r="G17" s="298">
        <v>10.5</v>
      </c>
      <c r="H17" s="286">
        <v>8</v>
      </c>
      <c r="I17" s="289">
        <f>IF(H17="","",VLOOKUP(H17,H$129:I$144,2))</f>
        <v>4</v>
      </c>
      <c r="J17" s="286">
        <v>8</v>
      </c>
      <c r="K17" s="289">
        <f>IF(J17="","",VLOOKUP(J17,J$129:K$144,2))</f>
        <v>4</v>
      </c>
      <c r="L17" s="286"/>
      <c r="M17" s="289" t="str">
        <f>IF(L17="","",VLOOKUP(L17,L$129:M$144,2))</f>
        <v/>
      </c>
      <c r="N17" s="286"/>
      <c r="O17" s="289" t="str">
        <f>IF(N17="","",VLOOKUP(N17,N$129:O$144,2))</f>
        <v/>
      </c>
      <c r="P17" s="286"/>
      <c r="Q17" s="289" t="str">
        <f>IF(P17="","",VLOOKUP(P17,P$129:Q$144,2))</f>
        <v/>
      </c>
      <c r="R17" s="286"/>
      <c r="S17" s="289" t="str">
        <f>IF(R17="","",VLOOKUP(R17,R$129:S$144,2))</f>
        <v/>
      </c>
      <c r="T17" s="286"/>
      <c r="U17" s="289" t="str">
        <f>IF(T17="","",VLOOKUP(T17,T$129:U$143,2))</f>
        <v/>
      </c>
      <c r="V17" s="286"/>
      <c r="W17" s="289" t="str">
        <f>IF(V17="","",VLOOKUP(V17,V$129:W$144,2))</f>
        <v/>
      </c>
      <c r="X17" s="286"/>
      <c r="Y17" s="289" t="str">
        <f>IF(X17="","",VLOOKUP(X17,X$129:Y$144,2))</f>
        <v/>
      </c>
    </row>
    <row r="18" spans="1:25" s="163" customFormat="1" ht="15.9" customHeight="1" x14ac:dyDescent="0.2">
      <c r="A18" s="162">
        <v>15</v>
      </c>
      <c r="B18" s="164" t="s">
        <v>85</v>
      </c>
      <c r="C18" s="271">
        <v>3</v>
      </c>
      <c r="D18" s="165" t="s">
        <v>30</v>
      </c>
      <c r="E18" s="296">
        <f>SUM(G18,I18,K18,M18,O18,Q18,S18,U18,W18,Y18)</f>
        <v>18</v>
      </c>
      <c r="F18" s="168">
        <f>RANK(E18,$E$4:$E$125,0)</f>
        <v>15</v>
      </c>
      <c r="G18" s="298">
        <v>12.5</v>
      </c>
      <c r="H18" s="286">
        <v>16</v>
      </c>
      <c r="I18" s="289">
        <f>IF(H18="","",VLOOKUP(H18,H$129:I$144,2))</f>
        <v>1.5</v>
      </c>
      <c r="J18" s="286"/>
      <c r="K18" s="289" t="str">
        <f>IF(J18="","",VLOOKUP(J18,J$129:K$144,2))</f>
        <v/>
      </c>
      <c r="L18" s="286"/>
      <c r="M18" s="289" t="str">
        <f>IF(L18="","",VLOOKUP(L18,L$129:M$144,2))</f>
        <v/>
      </c>
      <c r="N18" s="286">
        <v>4</v>
      </c>
      <c r="O18" s="289">
        <f>IF(N18="","",VLOOKUP(N18,N$129:O$144,2))</f>
        <v>4</v>
      </c>
      <c r="P18" s="286"/>
      <c r="Q18" s="289" t="str">
        <f>IF(P18="","",VLOOKUP(P18,P$129:Q$144,2))</f>
        <v/>
      </c>
      <c r="R18" s="286"/>
      <c r="S18" s="289" t="str">
        <f>IF(R18="","",VLOOKUP(R18,R$129:S$144,2))</f>
        <v/>
      </c>
      <c r="T18" s="286"/>
      <c r="U18" s="289" t="str">
        <f>IF(T18="","",VLOOKUP(T18,T$129:U$143,2))</f>
        <v/>
      </c>
      <c r="V18" s="286"/>
      <c r="W18" s="289" t="str">
        <f>IF(V18="","",VLOOKUP(V18,V$129:W$144,2))</f>
        <v/>
      </c>
      <c r="X18" s="286"/>
      <c r="Y18" s="289" t="str">
        <f>IF(X18="","",VLOOKUP(X18,X$129:Y$144,2))</f>
        <v/>
      </c>
    </row>
    <row r="19" spans="1:25" s="163" customFormat="1" ht="15.9" customHeight="1" x14ac:dyDescent="0.2">
      <c r="A19" s="162">
        <v>16</v>
      </c>
      <c r="B19" s="164" t="s">
        <v>29</v>
      </c>
      <c r="C19" s="271">
        <v>3</v>
      </c>
      <c r="D19" s="165" t="s">
        <v>8</v>
      </c>
      <c r="E19" s="296">
        <f>SUM(G19,I19,K19,M19,O19,Q19,S19,U19,W19,Y19)</f>
        <v>15.5</v>
      </c>
      <c r="F19" s="168">
        <f>RANK(E19,$E$4:$E$125,0)</f>
        <v>16</v>
      </c>
      <c r="G19" s="298">
        <v>15.5</v>
      </c>
      <c r="H19" s="286"/>
      <c r="I19" s="289" t="str">
        <f>IF(H19="","",VLOOKUP(H19,H$129:I$144,2))</f>
        <v/>
      </c>
      <c r="J19" s="286"/>
      <c r="K19" s="289" t="str">
        <f>IF(J19="","",VLOOKUP(J19,J$129:K$144,2))</f>
        <v/>
      </c>
      <c r="L19" s="286"/>
      <c r="M19" s="289" t="str">
        <f>IF(L19="","",VLOOKUP(L19,L$129:M$144,2))</f>
        <v/>
      </c>
      <c r="N19" s="286"/>
      <c r="O19" s="289" t="str">
        <f>IF(N19="","",VLOOKUP(N19,N$129:O$144,2))</f>
        <v/>
      </c>
      <c r="P19" s="286"/>
      <c r="Q19" s="289" t="str">
        <f>IF(P19="","",VLOOKUP(P19,P$129:Q$144,2))</f>
        <v/>
      </c>
      <c r="R19" s="286"/>
      <c r="S19" s="289" t="str">
        <f>IF(R19="","",VLOOKUP(R19,R$129:S$144,2))</f>
        <v/>
      </c>
      <c r="T19" s="286"/>
      <c r="U19" s="289" t="str">
        <f>IF(T19="","",VLOOKUP(T19,T$129:U$143,2))</f>
        <v/>
      </c>
      <c r="V19" s="286"/>
      <c r="W19" s="289" t="str">
        <f>IF(V19="","",VLOOKUP(V19,V$129:W$144,2))</f>
        <v/>
      </c>
      <c r="X19" s="286"/>
      <c r="Y19" s="289" t="str">
        <f>IF(X19="","",VLOOKUP(X19,X$129:Y$144,2))</f>
        <v/>
      </c>
    </row>
    <row r="20" spans="1:25" s="163" customFormat="1" ht="15.9" customHeight="1" x14ac:dyDescent="0.2">
      <c r="A20" s="162">
        <v>17</v>
      </c>
      <c r="B20" s="164" t="s">
        <v>103</v>
      </c>
      <c r="C20" s="271">
        <v>3</v>
      </c>
      <c r="D20" s="165" t="s">
        <v>14</v>
      </c>
      <c r="E20" s="296">
        <f>SUM(G20,I20,K20,M20,O20,Q20,S20,U20,W20,Y20)</f>
        <v>14.75</v>
      </c>
      <c r="F20" s="168">
        <f>RANK(E20,$E$4:$E$125,0)</f>
        <v>17</v>
      </c>
      <c r="G20" s="298">
        <v>10.75</v>
      </c>
      <c r="H20" s="286"/>
      <c r="I20" s="289" t="str">
        <f>IF(H20="","",VLOOKUP(H20,H$129:I$144,2))</f>
        <v/>
      </c>
      <c r="J20" s="286"/>
      <c r="K20" s="289" t="str">
        <f>IF(J20="","",VLOOKUP(J20,J$129:K$144,2))</f>
        <v/>
      </c>
      <c r="L20" s="286"/>
      <c r="M20" s="289" t="str">
        <f>IF(L20="","",VLOOKUP(L20,L$129:M$144,2))</f>
        <v/>
      </c>
      <c r="N20" s="286">
        <v>4</v>
      </c>
      <c r="O20" s="289">
        <f>IF(N20="","",VLOOKUP(N20,N$129:O$144,2))</f>
        <v>4</v>
      </c>
      <c r="P20" s="286"/>
      <c r="Q20" s="289" t="str">
        <f>IF(P20="","",VLOOKUP(P20,P$129:Q$144,2))</f>
        <v/>
      </c>
      <c r="R20" s="286"/>
      <c r="S20" s="289" t="str">
        <f>IF(R20="","",VLOOKUP(R20,R$129:S$144,2))</f>
        <v/>
      </c>
      <c r="T20" s="286"/>
      <c r="U20" s="289" t="str">
        <f>IF(T20="","",VLOOKUP(T20,T$129:U$143,2))</f>
        <v/>
      </c>
      <c r="V20" s="286"/>
      <c r="W20" s="289" t="str">
        <f>IF(V20="","",VLOOKUP(V20,V$129:W$144,2))</f>
        <v/>
      </c>
      <c r="X20" s="286"/>
      <c r="Y20" s="289" t="str">
        <f>IF(X20="","",VLOOKUP(X20,X$129:Y$144,2))</f>
        <v/>
      </c>
    </row>
    <row r="21" spans="1:25" s="163" customFormat="1" ht="15.9" customHeight="1" x14ac:dyDescent="0.2">
      <c r="A21" s="162">
        <v>18</v>
      </c>
      <c r="B21" s="167" t="s">
        <v>182</v>
      </c>
      <c r="C21" s="271">
        <v>1</v>
      </c>
      <c r="D21" s="165" t="s">
        <v>59</v>
      </c>
      <c r="E21" s="296">
        <f>SUM(G21,I21,K21,M21,O21,Q21,S21,U21,W21,Y21)</f>
        <v>13.5</v>
      </c>
      <c r="F21" s="168">
        <f>RANK(E21,$E$4:$E$125,0)</f>
        <v>18</v>
      </c>
      <c r="G21" s="298">
        <v>2</v>
      </c>
      <c r="H21" s="286">
        <v>16</v>
      </c>
      <c r="I21" s="289">
        <f>IF(H21="","",VLOOKUP(H21,H$129:I$144,2))</f>
        <v>1.5</v>
      </c>
      <c r="J21" s="286">
        <v>3</v>
      </c>
      <c r="K21" s="289">
        <f>IF(J21="","",VLOOKUP(J21,J$129:K$144,2))</f>
        <v>8</v>
      </c>
      <c r="L21" s="286"/>
      <c r="M21" s="289" t="str">
        <f>IF(L21="","",VLOOKUP(L21,L$129:M$144,2))</f>
        <v/>
      </c>
      <c r="N21" s="286"/>
      <c r="O21" s="289" t="str">
        <f>IF(N21="","",VLOOKUP(N21,N$129:O$144,2))</f>
        <v/>
      </c>
      <c r="P21" s="286">
        <v>4</v>
      </c>
      <c r="Q21" s="289">
        <f>IF(P21="","",VLOOKUP(P21,P$129:Q$144,2))</f>
        <v>2</v>
      </c>
      <c r="R21" s="286"/>
      <c r="S21" s="289" t="str">
        <f>IF(R21="","",VLOOKUP(R21,R$129:S$144,2))</f>
        <v/>
      </c>
      <c r="T21" s="286"/>
      <c r="U21" s="289" t="str">
        <f>IF(T21="","",VLOOKUP(T21,T$129:U$143,2))</f>
        <v/>
      </c>
      <c r="V21" s="286"/>
      <c r="W21" s="289" t="str">
        <f>IF(V21="","",VLOOKUP(V21,V$129:W$144,2))</f>
        <v/>
      </c>
      <c r="X21" s="286"/>
      <c r="Y21" s="289" t="str">
        <f>IF(X21="","",VLOOKUP(X21,X$129:Y$144,2))</f>
        <v/>
      </c>
    </row>
    <row r="22" spans="1:25" s="163" customFormat="1" ht="15.9" customHeight="1" x14ac:dyDescent="0.2">
      <c r="A22" s="162">
        <v>19</v>
      </c>
      <c r="B22" s="164" t="s">
        <v>240</v>
      </c>
      <c r="C22" s="271">
        <v>2</v>
      </c>
      <c r="D22" s="165" t="s">
        <v>241</v>
      </c>
      <c r="E22" s="296">
        <f>SUM(G22,I22,K22,M22,O22,Q22,S22,U22,W22,Y22)</f>
        <v>13</v>
      </c>
      <c r="F22" s="168">
        <f>RANK(E22,$E$4:$E$125,0)</f>
        <v>19</v>
      </c>
      <c r="G22" s="298">
        <v>4.5</v>
      </c>
      <c r="H22" s="286">
        <v>16</v>
      </c>
      <c r="I22" s="289">
        <f>IF(H22="","",VLOOKUP(H22,H$129:I$144,2))</f>
        <v>1.5</v>
      </c>
      <c r="J22" s="286">
        <v>8</v>
      </c>
      <c r="K22" s="289">
        <f>IF(J22="","",VLOOKUP(J22,J$129:K$144,2))</f>
        <v>4</v>
      </c>
      <c r="L22" s="286"/>
      <c r="M22" s="289" t="str">
        <f>IF(L22="","",VLOOKUP(L22,L$129:M$144,2))</f>
        <v/>
      </c>
      <c r="N22" s="286">
        <v>8</v>
      </c>
      <c r="O22" s="289">
        <f>IF(N22="","",VLOOKUP(N22,N$129:O$144,2))</f>
        <v>3</v>
      </c>
      <c r="P22" s="286"/>
      <c r="Q22" s="289" t="str">
        <f>IF(P22="","",VLOOKUP(P22,P$129:Q$144,2))</f>
        <v/>
      </c>
      <c r="R22" s="286"/>
      <c r="S22" s="289" t="str">
        <f>IF(R22="","",VLOOKUP(R22,R$129:S$144,2))</f>
        <v/>
      </c>
      <c r="T22" s="286"/>
      <c r="U22" s="289" t="str">
        <f>IF(T22="","",VLOOKUP(T22,T$129:U$143,2))</f>
        <v/>
      </c>
      <c r="V22" s="286"/>
      <c r="W22" s="289" t="str">
        <f>IF(V22="","",VLOOKUP(V22,V$129:W$144,2))</f>
        <v/>
      </c>
      <c r="X22" s="286"/>
      <c r="Y22" s="289" t="str">
        <f>IF(X22="","",VLOOKUP(X22,X$129:Y$144,2))</f>
        <v/>
      </c>
    </row>
    <row r="23" spans="1:25" s="163" customFormat="1" ht="15.9" customHeight="1" x14ac:dyDescent="0.2">
      <c r="A23" s="162">
        <v>20</v>
      </c>
      <c r="B23" s="164" t="s">
        <v>107</v>
      </c>
      <c r="C23" s="271">
        <v>3</v>
      </c>
      <c r="D23" s="165" t="s">
        <v>9</v>
      </c>
      <c r="E23" s="296">
        <f>SUM(G23,I23,K23,M23,O23,Q23,S23,U23,W23,Y23)</f>
        <v>12.5</v>
      </c>
      <c r="F23" s="168">
        <f>RANK(E23,$E$4:$E$125,0)</f>
        <v>20</v>
      </c>
      <c r="G23" s="298">
        <v>8</v>
      </c>
      <c r="H23" s="286">
        <v>16</v>
      </c>
      <c r="I23" s="289">
        <f>IF(H23="","",VLOOKUP(H23,H$129:I$144,2))</f>
        <v>1.5</v>
      </c>
      <c r="J23" s="286"/>
      <c r="K23" s="289" t="str">
        <f>IF(J23="","",VLOOKUP(J23,J$129:K$144,2))</f>
        <v/>
      </c>
      <c r="L23" s="286"/>
      <c r="M23" s="289" t="str">
        <f>IF(L23="","",VLOOKUP(L23,L$129:M$144,2))</f>
        <v/>
      </c>
      <c r="N23" s="286">
        <v>8</v>
      </c>
      <c r="O23" s="289">
        <f>IF(N23="","",VLOOKUP(N23,N$129:O$144,2))</f>
        <v>3</v>
      </c>
      <c r="P23" s="286"/>
      <c r="Q23" s="289" t="str">
        <f>IF(P23="","",VLOOKUP(P23,P$129:Q$144,2))</f>
        <v/>
      </c>
      <c r="R23" s="286"/>
      <c r="S23" s="289" t="str">
        <f>IF(R23="","",VLOOKUP(R23,R$129:S$144,2))</f>
        <v/>
      </c>
      <c r="T23" s="286"/>
      <c r="U23" s="289" t="str">
        <f>IF(T23="","",VLOOKUP(T23,T$129:U$143,2))</f>
        <v/>
      </c>
      <c r="V23" s="286"/>
      <c r="W23" s="289" t="str">
        <f>IF(V23="","",VLOOKUP(V23,V$129:W$144,2))</f>
        <v/>
      </c>
      <c r="X23" s="286"/>
      <c r="Y23" s="289" t="str">
        <f>IF(X23="","",VLOOKUP(X23,X$129:Y$144,2))</f>
        <v/>
      </c>
    </row>
    <row r="24" spans="1:25" s="163" customFormat="1" ht="15.9" customHeight="1" x14ac:dyDescent="0.2">
      <c r="A24" s="162">
        <v>21</v>
      </c>
      <c r="B24" s="164" t="s">
        <v>108</v>
      </c>
      <c r="C24" s="271">
        <v>3</v>
      </c>
      <c r="D24" s="165" t="s">
        <v>9</v>
      </c>
      <c r="E24" s="296">
        <f>SUM(G24,I24,K24,M24,O24,Q24,S24,U24,W24,Y24)</f>
        <v>12.5</v>
      </c>
      <c r="F24" s="168">
        <f>RANK(E24,$E$4:$E$125,0)</f>
        <v>20</v>
      </c>
      <c r="G24" s="298">
        <v>8</v>
      </c>
      <c r="H24" s="286">
        <v>16</v>
      </c>
      <c r="I24" s="289">
        <f>IF(H24="","",VLOOKUP(H24,H$129:I$144,2))</f>
        <v>1.5</v>
      </c>
      <c r="J24" s="286"/>
      <c r="K24" s="289" t="str">
        <f>IF(J24="","",VLOOKUP(J24,J$129:K$144,2))</f>
        <v/>
      </c>
      <c r="L24" s="286"/>
      <c r="M24" s="289" t="str">
        <f>IF(L24="","",VLOOKUP(L24,L$129:M$144,2))</f>
        <v/>
      </c>
      <c r="N24" s="286">
        <v>8</v>
      </c>
      <c r="O24" s="289">
        <f>IF(N24="","",VLOOKUP(N24,N$129:O$144,2))</f>
        <v>3</v>
      </c>
      <c r="P24" s="286"/>
      <c r="Q24" s="289" t="str">
        <f>IF(P24="","",VLOOKUP(P24,P$129:Q$144,2))</f>
        <v/>
      </c>
      <c r="R24" s="286"/>
      <c r="S24" s="289" t="str">
        <f>IF(R24="","",VLOOKUP(R24,R$129:S$144,2))</f>
        <v/>
      </c>
      <c r="T24" s="286"/>
      <c r="U24" s="289" t="str">
        <f>IF(T24="","",VLOOKUP(T24,T$129:U$143,2))</f>
        <v/>
      </c>
      <c r="V24" s="286"/>
      <c r="W24" s="289" t="str">
        <f>IF(V24="","",VLOOKUP(V24,V$129:W$144,2))</f>
        <v/>
      </c>
      <c r="X24" s="286"/>
      <c r="Y24" s="289" t="str">
        <f>IF(X24="","",VLOOKUP(X24,X$129:Y$144,2))</f>
        <v/>
      </c>
    </row>
    <row r="25" spans="1:25" s="163" customFormat="1" ht="15.9" customHeight="1" x14ac:dyDescent="0.2">
      <c r="A25" s="162">
        <v>22</v>
      </c>
      <c r="B25" s="164" t="s">
        <v>186</v>
      </c>
      <c r="C25" s="271">
        <v>1</v>
      </c>
      <c r="D25" s="165" t="s">
        <v>59</v>
      </c>
      <c r="E25" s="296">
        <f>SUM(G25,I25,K25,M25,O25,Q25,S25,U25,W25,Y25)</f>
        <v>12.5</v>
      </c>
      <c r="F25" s="168">
        <f>RANK(E25,$E$4:$E$125,0)</f>
        <v>20</v>
      </c>
      <c r="G25" s="298">
        <v>1</v>
      </c>
      <c r="H25" s="286">
        <v>16</v>
      </c>
      <c r="I25" s="289">
        <f>IF(H25="","",VLOOKUP(H25,H$129:I$144,2))</f>
        <v>1.5</v>
      </c>
      <c r="J25" s="286">
        <v>3</v>
      </c>
      <c r="K25" s="289">
        <f>IF(J25="","",VLOOKUP(J25,J$129:K$144,2))</f>
        <v>8</v>
      </c>
      <c r="L25" s="286"/>
      <c r="M25" s="289" t="str">
        <f>IF(L25="","",VLOOKUP(L25,L$129:M$144,2))</f>
        <v/>
      </c>
      <c r="N25" s="286"/>
      <c r="O25" s="289" t="str">
        <f>IF(N25="","",VLOOKUP(N25,N$129:O$144,2))</f>
        <v/>
      </c>
      <c r="P25" s="286">
        <v>4</v>
      </c>
      <c r="Q25" s="289">
        <f>IF(P25="","",VLOOKUP(P25,P$129:Q$144,2))</f>
        <v>2</v>
      </c>
      <c r="R25" s="286"/>
      <c r="S25" s="289" t="str">
        <f>IF(R25="","",VLOOKUP(R25,R$129:S$144,2))</f>
        <v/>
      </c>
      <c r="T25" s="286"/>
      <c r="U25" s="289" t="str">
        <f>IF(T25="","",VLOOKUP(T25,T$129:U$143,2))</f>
        <v/>
      </c>
      <c r="V25" s="286"/>
      <c r="W25" s="289" t="str">
        <f>IF(V25="","",VLOOKUP(V25,V$129:W$144,2))</f>
        <v/>
      </c>
      <c r="X25" s="286"/>
      <c r="Y25" s="289" t="str">
        <f>IF(X25="","",VLOOKUP(X25,X$129:Y$144,2))</f>
        <v/>
      </c>
    </row>
    <row r="26" spans="1:25" s="163" customFormat="1" ht="15.9" customHeight="1" x14ac:dyDescent="0.2">
      <c r="A26" s="162">
        <v>23</v>
      </c>
      <c r="B26" s="164" t="s">
        <v>144</v>
      </c>
      <c r="C26" s="271">
        <v>2</v>
      </c>
      <c r="D26" s="165" t="s">
        <v>37</v>
      </c>
      <c r="E26" s="296">
        <f>SUM(G26,I26,K26,M26,O26,Q26,S26,U26,W26,Y26)</f>
        <v>11.25</v>
      </c>
      <c r="F26" s="168">
        <f>RANK(E26,$E$4:$E$125,0)</f>
        <v>23</v>
      </c>
      <c r="G26" s="298">
        <v>5.25</v>
      </c>
      <c r="H26" s="286">
        <v>16</v>
      </c>
      <c r="I26" s="289">
        <f>IF(H26="","",VLOOKUP(H26,H$129:I$144,2))</f>
        <v>1.5</v>
      </c>
      <c r="J26" s="286">
        <v>16</v>
      </c>
      <c r="K26" s="289">
        <f>IF(J26="","",VLOOKUP(J26,J$129:K$144,2))</f>
        <v>1.5</v>
      </c>
      <c r="L26" s="286"/>
      <c r="M26" s="289" t="str">
        <f>IF(L26="","",VLOOKUP(L26,L$129:M$144,2))</f>
        <v/>
      </c>
      <c r="N26" s="286">
        <v>8</v>
      </c>
      <c r="O26" s="289">
        <f>IF(N26="","",VLOOKUP(N26,N$129:O$144,2))</f>
        <v>3</v>
      </c>
      <c r="P26" s="286"/>
      <c r="Q26" s="289" t="str">
        <f>IF(P26="","",VLOOKUP(P26,P$129:Q$144,2))</f>
        <v/>
      </c>
      <c r="R26" s="286"/>
      <c r="S26" s="289" t="str">
        <f>IF(R26="","",VLOOKUP(R26,R$129:S$144,2))</f>
        <v/>
      </c>
      <c r="T26" s="286"/>
      <c r="U26" s="289" t="str">
        <f>IF(T26="","",VLOOKUP(T26,T$129:U$143,2))</f>
        <v/>
      </c>
      <c r="V26" s="286"/>
      <c r="W26" s="289" t="str">
        <f>IF(V26="","",VLOOKUP(V26,V$129:W$144,2))</f>
        <v/>
      </c>
      <c r="X26" s="286"/>
      <c r="Y26" s="289" t="str">
        <f>IF(X26="","",VLOOKUP(X26,X$129:Y$144,2))</f>
        <v/>
      </c>
    </row>
    <row r="27" spans="1:25" s="163" customFormat="1" ht="15.9" customHeight="1" x14ac:dyDescent="0.2">
      <c r="A27" s="162">
        <v>24</v>
      </c>
      <c r="B27" s="164" t="s">
        <v>84</v>
      </c>
      <c r="C27" s="271">
        <v>3</v>
      </c>
      <c r="D27" s="165" t="s">
        <v>10</v>
      </c>
      <c r="E27" s="296">
        <f>SUM(G27,I27,K27,M27,O27,Q27,S27,U27,W27,Y27)</f>
        <v>10.875</v>
      </c>
      <c r="F27" s="168">
        <f>RANK(E27,$E$4:$E$125,0)</f>
        <v>24</v>
      </c>
      <c r="G27" s="298">
        <v>10.125</v>
      </c>
      <c r="H27" s="286">
        <v>24</v>
      </c>
      <c r="I27" s="289">
        <f>IF(H27="","",VLOOKUP(H27,H$129:I$144,2))</f>
        <v>0.75</v>
      </c>
      <c r="J27" s="286"/>
      <c r="K27" s="289" t="str">
        <f>IF(J27="","",VLOOKUP(J27,J$129:K$144,2))</f>
        <v/>
      </c>
      <c r="L27" s="286"/>
      <c r="M27" s="289" t="str">
        <f>IF(L27="","",VLOOKUP(L27,L$129:M$144,2))</f>
        <v/>
      </c>
      <c r="N27" s="286"/>
      <c r="O27" s="289" t="str">
        <f>IF(N27="","",VLOOKUP(N27,N$129:O$144,2))</f>
        <v/>
      </c>
      <c r="P27" s="286"/>
      <c r="Q27" s="289" t="str">
        <f>IF(P27="","",VLOOKUP(P27,P$129:Q$144,2))</f>
        <v/>
      </c>
      <c r="R27" s="286"/>
      <c r="S27" s="289" t="str">
        <f>IF(R27="","",VLOOKUP(R27,R$129:S$144,2))</f>
        <v/>
      </c>
      <c r="T27" s="286"/>
      <c r="U27" s="289" t="str">
        <f>IF(T27="","",VLOOKUP(T27,T$129:U$143,2))</f>
        <v/>
      </c>
      <c r="V27" s="286"/>
      <c r="W27" s="289" t="str">
        <f>IF(V27="","",VLOOKUP(V27,V$129:W$144,2))</f>
        <v/>
      </c>
      <c r="X27" s="286"/>
      <c r="Y27" s="289" t="str">
        <f>IF(X27="","",VLOOKUP(X27,X$129:Y$144,2))</f>
        <v/>
      </c>
    </row>
    <row r="28" spans="1:25" s="163" customFormat="1" ht="15.9" customHeight="1" x14ac:dyDescent="0.2">
      <c r="A28" s="162">
        <v>25</v>
      </c>
      <c r="B28" s="164" t="s">
        <v>81</v>
      </c>
      <c r="C28" s="271">
        <v>3</v>
      </c>
      <c r="D28" s="165" t="s">
        <v>35</v>
      </c>
      <c r="E28" s="296">
        <f>SUM(G28,I28,K28,M28,O28,Q28,S28,U28,W28,Y28)</f>
        <v>9.875</v>
      </c>
      <c r="F28" s="168">
        <f>RANK(E28,$E$4:$E$125,0)</f>
        <v>25</v>
      </c>
      <c r="G28" s="298">
        <v>2.875</v>
      </c>
      <c r="H28" s="286">
        <v>8</v>
      </c>
      <c r="I28" s="289">
        <f>IF(H28="","",VLOOKUP(H28,H$129:I$144,2))</f>
        <v>4</v>
      </c>
      <c r="J28" s="286"/>
      <c r="K28" s="289" t="str">
        <f>IF(J28="","",VLOOKUP(J28,J$129:K$144,2))</f>
        <v/>
      </c>
      <c r="L28" s="286"/>
      <c r="M28" s="289" t="str">
        <f>IF(L28="","",VLOOKUP(L28,L$129:M$144,2))</f>
        <v/>
      </c>
      <c r="N28" s="286">
        <v>8</v>
      </c>
      <c r="O28" s="289">
        <f>IF(N28="","",VLOOKUP(N28,N$129:O$144,2))</f>
        <v>3</v>
      </c>
      <c r="P28" s="286"/>
      <c r="Q28" s="289" t="str">
        <f>IF(P28="","",VLOOKUP(P28,P$129:Q$144,2))</f>
        <v/>
      </c>
      <c r="R28" s="286"/>
      <c r="S28" s="289" t="str">
        <f>IF(R28="","",VLOOKUP(R28,R$129:S$144,2))</f>
        <v/>
      </c>
      <c r="T28" s="286"/>
      <c r="U28" s="289" t="str">
        <f>IF(T28="","",VLOOKUP(T28,T$129:U$143,2))</f>
        <v/>
      </c>
      <c r="V28" s="286"/>
      <c r="W28" s="289" t="str">
        <f>IF(V28="","",VLOOKUP(V28,V$129:W$144,2))</f>
        <v/>
      </c>
      <c r="X28" s="286"/>
      <c r="Y28" s="289" t="str">
        <f>IF(X28="","",VLOOKUP(X28,X$129:Y$144,2))</f>
        <v/>
      </c>
    </row>
    <row r="29" spans="1:25" s="163" customFormat="1" ht="15.9" customHeight="1" x14ac:dyDescent="0.2">
      <c r="A29" s="162">
        <v>26</v>
      </c>
      <c r="B29" s="164" t="s">
        <v>32</v>
      </c>
      <c r="C29" s="271">
        <v>3</v>
      </c>
      <c r="D29" s="165" t="s">
        <v>61</v>
      </c>
      <c r="E29" s="296">
        <f>SUM(G29,I29,K29,M29,O29,Q29,S29,U29,W29,Y29)</f>
        <v>9.5</v>
      </c>
      <c r="F29" s="168">
        <f>RANK(E29,$E$4:$E$125,0)</f>
        <v>26</v>
      </c>
      <c r="G29" s="298">
        <v>8</v>
      </c>
      <c r="H29" s="286">
        <v>16</v>
      </c>
      <c r="I29" s="289">
        <f>IF(H29="","",VLOOKUP(H29,H$129:I$144,2))</f>
        <v>1.5</v>
      </c>
      <c r="J29" s="286"/>
      <c r="K29" s="289" t="str">
        <f>IF(J29="","",VLOOKUP(J29,J$129:K$144,2))</f>
        <v/>
      </c>
      <c r="L29" s="286"/>
      <c r="M29" s="289" t="str">
        <f>IF(L29="","",VLOOKUP(L29,L$129:M$144,2))</f>
        <v/>
      </c>
      <c r="N29" s="286"/>
      <c r="O29" s="289" t="str">
        <f>IF(N29="","",VLOOKUP(N29,N$129:O$144,2))</f>
        <v/>
      </c>
      <c r="P29" s="286"/>
      <c r="Q29" s="289" t="str">
        <f>IF(P29="","",VLOOKUP(P29,P$129:Q$144,2))</f>
        <v/>
      </c>
      <c r="R29" s="286"/>
      <c r="S29" s="289" t="str">
        <f>IF(R29="","",VLOOKUP(R29,R$129:S$144,2))</f>
        <v/>
      </c>
      <c r="T29" s="286"/>
      <c r="U29" s="289" t="str">
        <f>IF(T29="","",VLOOKUP(T29,T$129:U$143,2))</f>
        <v/>
      </c>
      <c r="V29" s="286"/>
      <c r="W29" s="289" t="str">
        <f>IF(V29="","",VLOOKUP(V29,V$129:W$144,2))</f>
        <v/>
      </c>
      <c r="X29" s="286"/>
      <c r="Y29" s="289" t="str">
        <f>IF(X29="","",VLOOKUP(X29,X$129:Y$144,2))</f>
        <v/>
      </c>
    </row>
    <row r="30" spans="1:25" s="163" customFormat="1" ht="15.9" customHeight="1" x14ac:dyDescent="0.2">
      <c r="A30" s="162">
        <v>27</v>
      </c>
      <c r="B30" s="164" t="s">
        <v>300</v>
      </c>
      <c r="C30" s="271">
        <v>2</v>
      </c>
      <c r="D30" s="165" t="s">
        <v>301</v>
      </c>
      <c r="E30" s="296">
        <f>SUM(G30,I30,K30,M30,O30,Q30,S30,U30,W30,Y30)</f>
        <v>9.5</v>
      </c>
      <c r="F30" s="168">
        <f>RANK(E30,$E$4:$E$125,0)</f>
        <v>26</v>
      </c>
      <c r="G30" s="298">
        <v>4</v>
      </c>
      <c r="H30" s="286">
        <v>16</v>
      </c>
      <c r="I30" s="289">
        <f>IF(H30="","",VLOOKUP(H30,H$129:I$144,2))</f>
        <v>1.5</v>
      </c>
      <c r="J30" s="286">
        <v>8</v>
      </c>
      <c r="K30" s="289">
        <f>IF(J30="","",VLOOKUP(J30,J$129:K$144,2))</f>
        <v>4</v>
      </c>
      <c r="L30" s="286"/>
      <c r="M30" s="289" t="str">
        <f>IF(L30="","",VLOOKUP(L30,L$129:M$144,2))</f>
        <v/>
      </c>
      <c r="N30" s="286"/>
      <c r="O30" s="289" t="str">
        <f>IF(N30="","",VLOOKUP(N30,N$129:O$144,2))</f>
        <v/>
      </c>
      <c r="P30" s="286"/>
      <c r="Q30" s="289" t="str">
        <f>IF(P30="","",VLOOKUP(P30,P$129:Q$144,2))</f>
        <v/>
      </c>
      <c r="R30" s="286"/>
      <c r="S30" s="289" t="str">
        <f>IF(R30="","",VLOOKUP(R30,R$129:S$144,2))</f>
        <v/>
      </c>
      <c r="T30" s="286"/>
      <c r="U30" s="289" t="str">
        <f>IF(T30="","",VLOOKUP(T30,T$129:U$143,2))</f>
        <v/>
      </c>
      <c r="V30" s="286"/>
      <c r="W30" s="289" t="str">
        <f>IF(V30="","",VLOOKUP(V30,V$129:W$144,2))</f>
        <v/>
      </c>
      <c r="X30" s="286"/>
      <c r="Y30" s="289" t="str">
        <f>IF(X30="","",VLOOKUP(X30,X$129:Y$144,2))</f>
        <v/>
      </c>
    </row>
    <row r="31" spans="1:25" s="163" customFormat="1" ht="15.9" customHeight="1" x14ac:dyDescent="0.2">
      <c r="A31" s="162">
        <v>28</v>
      </c>
      <c r="B31" s="164" t="s">
        <v>278</v>
      </c>
      <c r="C31" s="271">
        <v>2</v>
      </c>
      <c r="D31" s="165" t="s">
        <v>279</v>
      </c>
      <c r="E31" s="296">
        <f>SUM(G31,I31,K31,M31,O31,Q31,S31,U31,W31,Y31)</f>
        <v>8.25</v>
      </c>
      <c r="F31" s="168">
        <f>RANK(E31,$E$4:$E$125,0)</f>
        <v>28</v>
      </c>
      <c r="G31" s="298">
        <v>1.5</v>
      </c>
      <c r="H31" s="286">
        <v>24</v>
      </c>
      <c r="I31" s="289">
        <f>IF(H31="","",VLOOKUP(H31,H$129:I$144,2))</f>
        <v>0.75</v>
      </c>
      <c r="J31" s="286">
        <v>4</v>
      </c>
      <c r="K31" s="289">
        <f>IF(J31="","",VLOOKUP(J31,J$129:K$144,2))</f>
        <v>6</v>
      </c>
      <c r="L31" s="286"/>
      <c r="M31" s="289" t="str">
        <f>IF(L31="","",VLOOKUP(L31,L$129:M$144,2))</f>
        <v/>
      </c>
      <c r="N31" s="286"/>
      <c r="O31" s="289" t="str">
        <f>IF(N31="","",VLOOKUP(N31,N$129:O$144,2))</f>
        <v/>
      </c>
      <c r="P31" s="286"/>
      <c r="Q31" s="289" t="str">
        <f>IF(P31="","",VLOOKUP(P31,P$129:Q$144,2))</f>
        <v/>
      </c>
      <c r="R31" s="286"/>
      <c r="S31" s="289" t="str">
        <f>IF(R31="","",VLOOKUP(R31,R$129:S$144,2))</f>
        <v/>
      </c>
      <c r="T31" s="286"/>
      <c r="U31" s="289" t="str">
        <f>IF(T31="","",VLOOKUP(T31,T$129:U$143,2))</f>
        <v/>
      </c>
      <c r="V31" s="286"/>
      <c r="W31" s="289" t="str">
        <f>IF(V31="","",VLOOKUP(V31,V$129:W$144,2))</f>
        <v/>
      </c>
      <c r="X31" s="286"/>
      <c r="Y31" s="289" t="str">
        <f>IF(X31="","",VLOOKUP(X31,X$129:Y$144,2))</f>
        <v/>
      </c>
    </row>
    <row r="32" spans="1:25" s="163" customFormat="1" ht="15.9" customHeight="1" x14ac:dyDescent="0.2">
      <c r="A32" s="162">
        <v>29</v>
      </c>
      <c r="B32" s="164" t="s">
        <v>104</v>
      </c>
      <c r="C32" s="271">
        <v>3</v>
      </c>
      <c r="D32" s="165" t="s">
        <v>9</v>
      </c>
      <c r="E32" s="296">
        <f>SUM(G32,I32,K32,M32,O32,Q32,S32,U32,W32,Y32)</f>
        <v>7.75</v>
      </c>
      <c r="F32" s="168">
        <f>RANK(E32,$E$4:$E$125,0)</f>
        <v>29</v>
      </c>
      <c r="G32" s="298">
        <v>4</v>
      </c>
      <c r="H32" s="286">
        <v>24</v>
      </c>
      <c r="I32" s="289">
        <f>IF(H32="","",VLOOKUP(H32,H$129:I$144,2))</f>
        <v>0.75</v>
      </c>
      <c r="J32" s="286"/>
      <c r="K32" s="289" t="str">
        <f>IF(J32="","",VLOOKUP(J32,J$129:K$144,2))</f>
        <v/>
      </c>
      <c r="L32" s="286"/>
      <c r="M32" s="289" t="str">
        <f>IF(L32="","",VLOOKUP(L32,L$129:M$144,2))</f>
        <v/>
      </c>
      <c r="N32" s="286">
        <v>8</v>
      </c>
      <c r="O32" s="289">
        <f>IF(N32="","",VLOOKUP(N32,N$129:O$144,2))</f>
        <v>3</v>
      </c>
      <c r="P32" s="286"/>
      <c r="Q32" s="289" t="str">
        <f>IF(P32="","",VLOOKUP(P32,P$129:Q$144,2))</f>
        <v/>
      </c>
      <c r="R32" s="286"/>
      <c r="S32" s="289" t="str">
        <f>IF(R32="","",VLOOKUP(R32,R$129:S$144,2))</f>
        <v/>
      </c>
      <c r="T32" s="286"/>
      <c r="U32" s="289" t="str">
        <f>IF(T32="","",VLOOKUP(T32,T$129:U$143,2))</f>
        <v/>
      </c>
      <c r="V32" s="286"/>
      <c r="W32" s="289" t="str">
        <f>IF(V32="","",VLOOKUP(V32,V$129:W$144,2))</f>
        <v/>
      </c>
      <c r="X32" s="286"/>
      <c r="Y32" s="289" t="str">
        <f>IF(X32="","",VLOOKUP(X32,X$129:Y$144,2))</f>
        <v/>
      </c>
    </row>
    <row r="33" spans="1:25" s="163" customFormat="1" ht="15.9" customHeight="1" x14ac:dyDescent="0.2">
      <c r="A33" s="162">
        <v>30</v>
      </c>
      <c r="B33" s="164" t="s">
        <v>105</v>
      </c>
      <c r="C33" s="271">
        <v>3</v>
      </c>
      <c r="D33" s="165" t="s">
        <v>9</v>
      </c>
      <c r="E33" s="296">
        <f>SUM(G33,I33,K33,M33,O33,Q33,S33,U33,W33,Y33)</f>
        <v>7.75</v>
      </c>
      <c r="F33" s="168">
        <f>RANK(E33,$E$4:$E$125,0)</f>
        <v>29</v>
      </c>
      <c r="G33" s="298">
        <v>4</v>
      </c>
      <c r="H33" s="286">
        <v>24</v>
      </c>
      <c r="I33" s="289">
        <f>IF(H33="","",VLOOKUP(H33,H$129:I$144,2))</f>
        <v>0.75</v>
      </c>
      <c r="J33" s="286"/>
      <c r="K33" s="289" t="str">
        <f>IF(J33="","",VLOOKUP(J33,J$129:K$144,2))</f>
        <v/>
      </c>
      <c r="L33" s="286"/>
      <c r="M33" s="289" t="str">
        <f>IF(L33="","",VLOOKUP(L33,L$129:M$144,2))</f>
        <v/>
      </c>
      <c r="N33" s="286">
        <v>8</v>
      </c>
      <c r="O33" s="289">
        <f>IF(N33="","",VLOOKUP(N33,N$129:O$144,2))</f>
        <v>3</v>
      </c>
      <c r="P33" s="286"/>
      <c r="Q33" s="289" t="str">
        <f>IF(P33="","",VLOOKUP(P33,P$129:Q$144,2))</f>
        <v/>
      </c>
      <c r="R33" s="286"/>
      <c r="S33" s="289" t="str">
        <f>IF(R33="","",VLOOKUP(R33,R$129:S$144,2))</f>
        <v/>
      </c>
      <c r="T33" s="286"/>
      <c r="U33" s="289" t="str">
        <f>IF(T33="","",VLOOKUP(T33,T$129:U$143,2))</f>
        <v/>
      </c>
      <c r="V33" s="286"/>
      <c r="W33" s="289" t="str">
        <f>IF(V33="","",VLOOKUP(V33,V$129:W$144,2))</f>
        <v/>
      </c>
      <c r="X33" s="286"/>
      <c r="Y33" s="289" t="str">
        <f>IF(X33="","",VLOOKUP(X33,X$129:Y$144,2))</f>
        <v/>
      </c>
    </row>
    <row r="34" spans="1:25" s="163" customFormat="1" ht="15.9" customHeight="1" x14ac:dyDescent="0.2">
      <c r="A34" s="162">
        <v>31</v>
      </c>
      <c r="B34" s="164" t="s">
        <v>68</v>
      </c>
      <c r="C34" s="271">
        <v>3</v>
      </c>
      <c r="D34" s="165" t="s">
        <v>35</v>
      </c>
      <c r="E34" s="296">
        <f>SUM(G34,I34,K34,M34,O34,Q34,S34,U34,W34,Y34)</f>
        <v>6.75</v>
      </c>
      <c r="F34" s="168">
        <f>RANK(E34,$E$4:$E$125,0)</f>
        <v>31</v>
      </c>
      <c r="G34" s="298">
        <v>2.75</v>
      </c>
      <c r="H34" s="286">
        <v>8</v>
      </c>
      <c r="I34" s="289">
        <f>IF(H34="","",VLOOKUP(H34,H$129:I$144,2))</f>
        <v>4</v>
      </c>
      <c r="J34" s="286"/>
      <c r="K34" s="289" t="str">
        <f>IF(J34="","",VLOOKUP(J34,J$129:K$144,2))</f>
        <v/>
      </c>
      <c r="L34" s="286"/>
      <c r="M34" s="289" t="str">
        <f>IF(L34="","",VLOOKUP(L34,L$129:M$144,2))</f>
        <v/>
      </c>
      <c r="N34" s="286"/>
      <c r="O34" s="289" t="str">
        <f>IF(N34="","",VLOOKUP(N34,N$129:O$144,2))</f>
        <v/>
      </c>
      <c r="P34" s="286"/>
      <c r="Q34" s="289" t="str">
        <f>IF(P34="","",VLOOKUP(P34,P$129:Q$144,2))</f>
        <v/>
      </c>
      <c r="R34" s="286"/>
      <c r="S34" s="289" t="str">
        <f>IF(R34="","",VLOOKUP(R34,R$129:S$144,2))</f>
        <v/>
      </c>
      <c r="T34" s="286"/>
      <c r="U34" s="289" t="str">
        <f>IF(T34="","",VLOOKUP(T34,T$129:U$143,2))</f>
        <v/>
      </c>
      <c r="V34" s="286"/>
      <c r="W34" s="289" t="str">
        <f>IF(V34="","",VLOOKUP(V34,V$129:W$144,2))</f>
        <v/>
      </c>
      <c r="X34" s="286"/>
      <c r="Y34" s="289" t="str">
        <f>IF(X34="","",VLOOKUP(X34,X$129:Y$144,2))</f>
        <v/>
      </c>
    </row>
    <row r="35" spans="1:25" s="163" customFormat="1" ht="15.9" customHeight="1" x14ac:dyDescent="0.2">
      <c r="A35" s="162">
        <v>32</v>
      </c>
      <c r="B35" s="164" t="s">
        <v>242</v>
      </c>
      <c r="C35" s="271">
        <v>2</v>
      </c>
      <c r="D35" s="165" t="s">
        <v>243</v>
      </c>
      <c r="E35" s="296">
        <f>SUM(G35,I35,K35,M35,O35,Q35,S35,U35,W35,Y35)</f>
        <v>6.75</v>
      </c>
      <c r="F35" s="168">
        <f>RANK(E35,$E$4:$E$125,0)</f>
        <v>31</v>
      </c>
      <c r="G35" s="298">
        <v>3.75</v>
      </c>
      <c r="H35" s="286">
        <v>16</v>
      </c>
      <c r="I35" s="289">
        <f>IF(H35="","",VLOOKUP(H35,H$129:I$144,2))</f>
        <v>1.5</v>
      </c>
      <c r="J35" s="286">
        <v>16</v>
      </c>
      <c r="K35" s="289">
        <f>IF(J35="","",VLOOKUP(J35,J$129:K$144,2))</f>
        <v>1.5</v>
      </c>
      <c r="L35" s="286"/>
      <c r="M35" s="289" t="str">
        <f>IF(L35="","",VLOOKUP(L35,L$129:M$144,2))</f>
        <v/>
      </c>
      <c r="N35" s="286"/>
      <c r="O35" s="289" t="str">
        <f>IF(N35="","",VLOOKUP(N35,N$129:O$144,2))</f>
        <v/>
      </c>
      <c r="P35" s="286"/>
      <c r="Q35" s="289" t="str">
        <f>IF(P35="","",VLOOKUP(P35,P$129:Q$144,2))</f>
        <v/>
      </c>
      <c r="R35" s="286"/>
      <c r="S35" s="289" t="str">
        <f>IF(R35="","",VLOOKUP(R35,R$129:S$144,2))</f>
        <v/>
      </c>
      <c r="T35" s="286"/>
      <c r="U35" s="289" t="str">
        <f>IF(T35="","",VLOOKUP(T35,T$129:U$143,2))</f>
        <v/>
      </c>
      <c r="V35" s="286"/>
      <c r="W35" s="289" t="str">
        <f>IF(V35="","",VLOOKUP(V35,V$129:W$144,2))</f>
        <v/>
      </c>
      <c r="X35" s="286"/>
      <c r="Y35" s="289" t="str">
        <f>IF(X35="","",VLOOKUP(X35,X$129:Y$144,2))</f>
        <v/>
      </c>
    </row>
    <row r="36" spans="1:25" s="163" customFormat="1" ht="15.9" customHeight="1" x14ac:dyDescent="0.2">
      <c r="A36" s="162">
        <v>33</v>
      </c>
      <c r="B36" s="164" t="s">
        <v>341</v>
      </c>
      <c r="C36" s="271">
        <v>1</v>
      </c>
      <c r="D36" s="165" t="s">
        <v>256</v>
      </c>
      <c r="E36" s="296">
        <f>SUM(G36,I36,K36,M36,O36,Q36,S36,U36,W36,Y36)</f>
        <v>6.75</v>
      </c>
      <c r="F36" s="168">
        <f>RANK(E36,$E$4:$E$125,0)</f>
        <v>31</v>
      </c>
      <c r="G36" s="298">
        <v>0</v>
      </c>
      <c r="H36" s="286">
        <v>24</v>
      </c>
      <c r="I36" s="289">
        <f>IF(H36="","",VLOOKUP(H36,H$129:I$144,2))</f>
        <v>0.75</v>
      </c>
      <c r="J36" s="286">
        <v>4</v>
      </c>
      <c r="K36" s="289">
        <f>IF(J36="","",VLOOKUP(J36,J$129:K$144,2))</f>
        <v>6</v>
      </c>
      <c r="L36" s="286"/>
      <c r="M36" s="289" t="str">
        <f>IF(L36="","",VLOOKUP(L36,L$129:M$144,2))</f>
        <v/>
      </c>
      <c r="N36" s="286"/>
      <c r="O36" s="289" t="str">
        <f>IF(N36="","",VLOOKUP(N36,N$129:O$144,2))</f>
        <v/>
      </c>
      <c r="P36" s="286"/>
      <c r="Q36" s="289" t="str">
        <f>IF(P36="","",VLOOKUP(P36,P$129:Q$144,2))</f>
        <v/>
      </c>
      <c r="R36" s="286"/>
      <c r="S36" s="289" t="str">
        <f>IF(R36="","",VLOOKUP(R36,R$129:S$144,2))</f>
        <v/>
      </c>
      <c r="T36" s="286"/>
      <c r="U36" s="289" t="str">
        <f>IF(T36="","",VLOOKUP(T36,T$129:U$143,2))</f>
        <v/>
      </c>
      <c r="V36" s="286"/>
      <c r="W36" s="289" t="str">
        <f>IF(V36="","",VLOOKUP(V36,V$129:W$144,2))</f>
        <v/>
      </c>
      <c r="X36" s="286"/>
      <c r="Y36" s="289" t="str">
        <f>IF(X36="","",VLOOKUP(X36,X$129:Y$144,2))</f>
        <v/>
      </c>
    </row>
    <row r="37" spans="1:25" s="163" customFormat="1" ht="15.9" customHeight="1" x14ac:dyDescent="0.2">
      <c r="A37" s="162">
        <v>34</v>
      </c>
      <c r="B37" s="164" t="s">
        <v>446</v>
      </c>
      <c r="C37" s="271">
        <v>1</v>
      </c>
      <c r="D37" s="165" t="s">
        <v>138</v>
      </c>
      <c r="E37" s="296">
        <f>SUM(G37,I37,K37,M37,O37,Q37,S37,U37,W37,Y37)</f>
        <v>6</v>
      </c>
      <c r="F37" s="168">
        <f>RANK(E37,$E$4:$E$125,0)</f>
        <v>34</v>
      </c>
      <c r="G37" s="298">
        <v>3</v>
      </c>
      <c r="H37" s="286">
        <v>16</v>
      </c>
      <c r="I37" s="289">
        <f>IF(H37="","",VLOOKUP(H37,H$129:I$144,2))</f>
        <v>1.5</v>
      </c>
      <c r="J37" s="286">
        <v>16</v>
      </c>
      <c r="K37" s="289">
        <f>IF(J37="","",VLOOKUP(J37,J$129:K$144,2))</f>
        <v>1.5</v>
      </c>
      <c r="L37" s="286"/>
      <c r="M37" s="289" t="str">
        <f>IF(L37="","",VLOOKUP(L37,L$129:M$144,2))</f>
        <v/>
      </c>
      <c r="N37" s="286"/>
      <c r="O37" s="289" t="str">
        <f>IF(N37="","",VLOOKUP(N37,N$129:O$144,2))</f>
        <v/>
      </c>
      <c r="P37" s="286"/>
      <c r="Q37" s="289" t="str">
        <f>IF(P37="","",VLOOKUP(P37,P$129:Q$144,2))</f>
        <v/>
      </c>
      <c r="R37" s="286"/>
      <c r="S37" s="289" t="str">
        <f>IF(R37="","",VLOOKUP(R37,R$129:S$144,2))</f>
        <v/>
      </c>
      <c r="T37" s="286"/>
      <c r="U37" s="289" t="str">
        <f>IF(T37="","",VLOOKUP(T37,T$129:U$143,2))</f>
        <v/>
      </c>
      <c r="V37" s="286"/>
      <c r="W37" s="289" t="str">
        <f>IF(V37="","",VLOOKUP(V37,V$129:W$144,2))</f>
        <v/>
      </c>
      <c r="X37" s="286"/>
      <c r="Y37" s="289" t="str">
        <f>IF(X37="","",VLOOKUP(X37,X$129:Y$144,2))</f>
        <v/>
      </c>
    </row>
    <row r="38" spans="1:25" s="163" customFormat="1" ht="15.9" customHeight="1" x14ac:dyDescent="0.2">
      <c r="A38" s="162">
        <v>35</v>
      </c>
      <c r="B38" s="164" t="s">
        <v>121</v>
      </c>
      <c r="C38" s="271">
        <v>3</v>
      </c>
      <c r="D38" s="165" t="s">
        <v>106</v>
      </c>
      <c r="E38" s="296">
        <f>SUM(G38,I38,K38,M38,O38,Q38,S38,U38,W38,Y38)</f>
        <v>5.5</v>
      </c>
      <c r="F38" s="168">
        <f>RANK(E38,$E$4:$E$125,0)</f>
        <v>35</v>
      </c>
      <c r="G38" s="298">
        <v>4</v>
      </c>
      <c r="H38" s="286">
        <v>16</v>
      </c>
      <c r="I38" s="289">
        <f>IF(H38="","",VLOOKUP(H38,H$129:I$144,2))</f>
        <v>1.5</v>
      </c>
      <c r="J38" s="286"/>
      <c r="K38" s="289" t="str">
        <f>IF(J38="","",VLOOKUP(J38,J$129:K$144,2))</f>
        <v/>
      </c>
      <c r="L38" s="286"/>
      <c r="M38" s="289" t="str">
        <f>IF(L38="","",VLOOKUP(L38,L$129:M$144,2))</f>
        <v/>
      </c>
      <c r="N38" s="286"/>
      <c r="O38" s="289" t="str">
        <f>IF(N38="","",VLOOKUP(N38,N$129:O$144,2))</f>
        <v/>
      </c>
      <c r="P38" s="286"/>
      <c r="Q38" s="289" t="str">
        <f>IF(P38="","",VLOOKUP(P38,P$129:Q$144,2))</f>
        <v/>
      </c>
      <c r="R38" s="286"/>
      <c r="S38" s="289" t="str">
        <f>IF(R38="","",VLOOKUP(R38,R$129:S$144,2))</f>
        <v/>
      </c>
      <c r="T38" s="286"/>
      <c r="U38" s="289" t="str">
        <f>IF(T38="","",VLOOKUP(T38,T$129:U$143,2))</f>
        <v/>
      </c>
      <c r="V38" s="286"/>
      <c r="W38" s="289" t="str">
        <f>IF(V38="","",VLOOKUP(V38,V$129:W$144,2))</f>
        <v/>
      </c>
      <c r="X38" s="286"/>
      <c r="Y38" s="289" t="str">
        <f>IF(X38="","",VLOOKUP(X38,X$129:Y$144,2))</f>
        <v/>
      </c>
    </row>
    <row r="39" spans="1:25" s="163" customFormat="1" ht="15.9" customHeight="1" x14ac:dyDescent="0.2">
      <c r="A39" s="162">
        <v>36</v>
      </c>
      <c r="B39" s="164" t="s">
        <v>283</v>
      </c>
      <c r="C39" s="271">
        <v>2</v>
      </c>
      <c r="D39" s="165" t="s">
        <v>83</v>
      </c>
      <c r="E39" s="296">
        <f>SUM(G39,I39,K39,M39,O39,Q39,S39,U39,W39,Y39)</f>
        <v>5.5</v>
      </c>
      <c r="F39" s="168">
        <f>RANK(E39,$E$4:$E$125,0)</f>
        <v>35</v>
      </c>
      <c r="G39" s="298">
        <v>4</v>
      </c>
      <c r="H39" s="286">
        <v>24</v>
      </c>
      <c r="I39" s="289">
        <f>IF(H39="","",VLOOKUP(H39,H$129:I$144,2))</f>
        <v>0.75</v>
      </c>
      <c r="J39" s="286">
        <v>24</v>
      </c>
      <c r="K39" s="289">
        <f>IF(J39="","",VLOOKUP(J39,J$129:K$144,2))</f>
        <v>0.75</v>
      </c>
      <c r="L39" s="286"/>
      <c r="M39" s="289" t="str">
        <f>IF(L39="","",VLOOKUP(L39,L$129:M$144,2))</f>
        <v/>
      </c>
      <c r="N39" s="286"/>
      <c r="O39" s="289" t="str">
        <f>IF(N39="","",VLOOKUP(N39,N$129:O$144,2))</f>
        <v/>
      </c>
      <c r="P39" s="286"/>
      <c r="Q39" s="289" t="str">
        <f>IF(P39="","",VLOOKUP(P39,P$129:Q$144,2))</f>
        <v/>
      </c>
      <c r="R39" s="286"/>
      <c r="S39" s="289" t="str">
        <f>IF(R39="","",VLOOKUP(R39,R$129:S$144,2))</f>
        <v/>
      </c>
      <c r="T39" s="286"/>
      <c r="U39" s="289" t="str">
        <f>IF(T39="","",VLOOKUP(T39,T$129:U$143,2))</f>
        <v/>
      </c>
      <c r="V39" s="286"/>
      <c r="W39" s="289" t="str">
        <f>IF(V39="","",VLOOKUP(V39,V$129:W$144,2))</f>
        <v/>
      </c>
      <c r="X39" s="286"/>
      <c r="Y39" s="289" t="str">
        <f>IF(X39="","",VLOOKUP(X39,X$129:Y$144,2))</f>
        <v/>
      </c>
    </row>
    <row r="40" spans="1:25" s="163" customFormat="1" ht="15.9" customHeight="1" x14ac:dyDescent="0.2">
      <c r="A40" s="162">
        <v>37</v>
      </c>
      <c r="B40" s="164" t="s">
        <v>145</v>
      </c>
      <c r="C40" s="271">
        <v>2</v>
      </c>
      <c r="D40" s="165" t="s">
        <v>37</v>
      </c>
      <c r="E40" s="296">
        <f>SUM(G40,I40,K40,M40,O40,Q40,S40,U40,W40,Y40)</f>
        <v>5.25</v>
      </c>
      <c r="F40" s="168">
        <f>RANK(E40,$E$4:$E$125,0)</f>
        <v>37</v>
      </c>
      <c r="G40" s="298">
        <v>2.25</v>
      </c>
      <c r="H40" s="286">
        <v>16</v>
      </c>
      <c r="I40" s="289">
        <f>IF(H40="","",VLOOKUP(H40,H$129:I$144,2))</f>
        <v>1.5</v>
      </c>
      <c r="J40" s="286">
        <v>16</v>
      </c>
      <c r="K40" s="289">
        <f>IF(J40="","",VLOOKUP(J40,J$129:K$144,2))</f>
        <v>1.5</v>
      </c>
      <c r="L40" s="286"/>
      <c r="M40" s="289" t="str">
        <f>IF(L40="","",VLOOKUP(L40,L$129:M$144,2))</f>
        <v/>
      </c>
      <c r="N40" s="286"/>
      <c r="O40" s="289" t="str">
        <f>IF(N40="","",VLOOKUP(N40,N$129:O$144,2))</f>
        <v/>
      </c>
      <c r="P40" s="286"/>
      <c r="Q40" s="289" t="str">
        <f>IF(P40="","",VLOOKUP(P40,P$129:Q$144,2))</f>
        <v/>
      </c>
      <c r="R40" s="286"/>
      <c r="S40" s="289" t="str">
        <f>IF(R40="","",VLOOKUP(R40,R$129:S$144,2))</f>
        <v/>
      </c>
      <c r="T40" s="286"/>
      <c r="U40" s="289" t="str">
        <f>IF(T40="","",VLOOKUP(T40,T$129:U$143,2))</f>
        <v/>
      </c>
      <c r="V40" s="286"/>
      <c r="W40" s="289" t="str">
        <f>IF(V40="","",VLOOKUP(V40,V$129:W$144,2))</f>
        <v/>
      </c>
      <c r="X40" s="286"/>
      <c r="Y40" s="289" t="str">
        <f>IF(X40="","",VLOOKUP(X40,X$129:Y$144,2))</f>
        <v/>
      </c>
    </row>
    <row r="41" spans="1:25" s="163" customFormat="1" ht="15.9" customHeight="1" x14ac:dyDescent="0.2">
      <c r="A41" s="162">
        <v>38</v>
      </c>
      <c r="B41" s="164" t="s">
        <v>232</v>
      </c>
      <c r="C41" s="271">
        <v>1</v>
      </c>
      <c r="D41" s="165" t="s">
        <v>301</v>
      </c>
      <c r="E41" s="296">
        <f>SUM(G41,I41,K41,M41,O41,Q41,S41,U41,W41,Y41)</f>
        <v>5</v>
      </c>
      <c r="F41" s="168">
        <f>RANK(E41,$E$4:$E$125,0)</f>
        <v>38</v>
      </c>
      <c r="G41" s="298">
        <v>1</v>
      </c>
      <c r="H41" s="286"/>
      <c r="I41" s="289" t="str">
        <f>IF(H41="","",VLOOKUP(H41,H$129:I$144,2))</f>
        <v/>
      </c>
      <c r="J41" s="286">
        <v>8</v>
      </c>
      <c r="K41" s="289">
        <f>IF(J41="","",VLOOKUP(J41,J$129:K$144,2))</f>
        <v>4</v>
      </c>
      <c r="L41" s="286"/>
      <c r="M41" s="289" t="str">
        <f>IF(L41="","",VLOOKUP(L41,L$129:M$144,2))</f>
        <v/>
      </c>
      <c r="N41" s="286"/>
      <c r="O41" s="289" t="str">
        <f>IF(N41="","",VLOOKUP(N41,N$129:O$144,2))</f>
        <v/>
      </c>
      <c r="P41" s="286"/>
      <c r="Q41" s="289" t="str">
        <f>IF(P41="","",VLOOKUP(P41,P$129:Q$144,2))</f>
        <v/>
      </c>
      <c r="R41" s="286"/>
      <c r="S41" s="289" t="str">
        <f>IF(R41="","",VLOOKUP(R41,R$129:S$144,2))</f>
        <v/>
      </c>
      <c r="T41" s="286"/>
      <c r="U41" s="289" t="str">
        <f>IF(T41="","",VLOOKUP(T41,T$129:U$143,2))</f>
        <v/>
      </c>
      <c r="V41" s="286"/>
      <c r="W41" s="289" t="str">
        <f>IF(V41="","",VLOOKUP(V41,V$129:W$144,2))</f>
        <v/>
      </c>
      <c r="X41" s="286"/>
      <c r="Y41" s="289" t="str">
        <f>IF(X41="","",VLOOKUP(X41,X$129:Y$144,2))</f>
        <v/>
      </c>
    </row>
    <row r="42" spans="1:25" s="163" customFormat="1" ht="15.9" customHeight="1" x14ac:dyDescent="0.2">
      <c r="A42" s="162">
        <v>39</v>
      </c>
      <c r="B42" s="164" t="s">
        <v>302</v>
      </c>
      <c r="C42" s="271">
        <v>2</v>
      </c>
      <c r="D42" s="165" t="s">
        <v>277</v>
      </c>
      <c r="E42" s="296">
        <f>SUM(G42,I42,K42,M42,O42,Q42,S42,U42,W42,Y42)</f>
        <v>4.5</v>
      </c>
      <c r="F42" s="168">
        <f>RANK(E42,$E$4:$E$125,0)</f>
        <v>39</v>
      </c>
      <c r="G42" s="298">
        <v>1.5</v>
      </c>
      <c r="H42" s="286">
        <v>16</v>
      </c>
      <c r="I42" s="289">
        <f>IF(H42="","",VLOOKUP(H42,H$129:I$144,2))</f>
        <v>1.5</v>
      </c>
      <c r="J42" s="286">
        <v>16</v>
      </c>
      <c r="K42" s="289">
        <f>IF(J42="","",VLOOKUP(J42,J$129:K$144,2))</f>
        <v>1.5</v>
      </c>
      <c r="L42" s="286"/>
      <c r="M42" s="289" t="str">
        <f>IF(L42="","",VLOOKUP(L42,L$129:M$144,2))</f>
        <v/>
      </c>
      <c r="N42" s="286"/>
      <c r="O42" s="289" t="str">
        <f>IF(N42="","",VLOOKUP(N42,N$129:O$144,2))</f>
        <v/>
      </c>
      <c r="P42" s="286"/>
      <c r="Q42" s="289" t="str">
        <f>IF(P42="","",VLOOKUP(P42,P$129:Q$144,2))</f>
        <v/>
      </c>
      <c r="R42" s="286"/>
      <c r="S42" s="289" t="str">
        <f>IF(R42="","",VLOOKUP(R42,R$129:S$144,2))</f>
        <v/>
      </c>
      <c r="T42" s="286"/>
      <c r="U42" s="289" t="str">
        <f>IF(T42="","",VLOOKUP(T42,T$129:U$143,2))</f>
        <v/>
      </c>
      <c r="V42" s="286"/>
      <c r="W42" s="289" t="str">
        <f>IF(V42="","",VLOOKUP(V42,V$129:W$144,2))</f>
        <v/>
      </c>
      <c r="X42" s="286"/>
      <c r="Y42" s="289" t="str">
        <f>IF(X42="","",VLOOKUP(X42,X$129:Y$144,2))</f>
        <v/>
      </c>
    </row>
    <row r="43" spans="1:25" s="163" customFormat="1" ht="15.9" customHeight="1" x14ac:dyDescent="0.2">
      <c r="A43" s="162">
        <v>40</v>
      </c>
      <c r="B43" s="164" t="s">
        <v>140</v>
      </c>
      <c r="C43" s="271">
        <v>2</v>
      </c>
      <c r="D43" s="165" t="s">
        <v>35</v>
      </c>
      <c r="E43" s="296">
        <f>SUM(G43,I43,K43,M43,O43,Q43,S43,U43,W43,Y43)</f>
        <v>4.5</v>
      </c>
      <c r="F43" s="168">
        <f>RANK(E43,$E$4:$E$125,0)</f>
        <v>39</v>
      </c>
      <c r="G43" s="298">
        <v>3</v>
      </c>
      <c r="H43" s="286"/>
      <c r="I43" s="289" t="str">
        <f>IF(H43="","",VLOOKUP(H43,H$129:I$144,2))</f>
        <v/>
      </c>
      <c r="J43" s="286">
        <v>16</v>
      </c>
      <c r="K43" s="289">
        <f>IF(J43="","",VLOOKUP(J43,J$129:K$144,2))</f>
        <v>1.5</v>
      </c>
      <c r="L43" s="286"/>
      <c r="M43" s="289" t="str">
        <f>IF(L43="","",VLOOKUP(L43,L$129:M$144,2))</f>
        <v/>
      </c>
      <c r="N43" s="286"/>
      <c r="O43" s="289" t="str">
        <f>IF(N43="","",VLOOKUP(N43,N$129:O$144,2))</f>
        <v/>
      </c>
      <c r="P43" s="286"/>
      <c r="Q43" s="289" t="str">
        <f>IF(P43="","",VLOOKUP(P43,P$129:Q$144,2))</f>
        <v/>
      </c>
      <c r="R43" s="286"/>
      <c r="S43" s="289" t="str">
        <f>IF(R43="","",VLOOKUP(R43,R$129:S$144,2))</f>
        <v/>
      </c>
      <c r="T43" s="286"/>
      <c r="U43" s="289" t="str">
        <f>IF(T43="","",VLOOKUP(T43,T$129:U$143,2))</f>
        <v/>
      </c>
      <c r="V43" s="286"/>
      <c r="W43" s="289" t="str">
        <f>IF(V43="","",VLOOKUP(V43,V$129:W$144,2))</f>
        <v/>
      </c>
      <c r="X43" s="286"/>
      <c r="Y43" s="289" t="str">
        <f>IF(X43="","",VLOOKUP(X43,X$129:Y$144,2))</f>
        <v/>
      </c>
    </row>
    <row r="44" spans="1:25" s="163" customFormat="1" ht="15.9" customHeight="1" x14ac:dyDescent="0.2">
      <c r="A44" s="162">
        <v>41</v>
      </c>
      <c r="B44" s="164" t="s">
        <v>370</v>
      </c>
      <c r="C44" s="271" t="s">
        <v>361</v>
      </c>
      <c r="D44" s="165" t="s">
        <v>415</v>
      </c>
      <c r="E44" s="296">
        <f>SUM(G44,I44,K44,M44,O44,Q44,S44,U44,W44,Y44)</f>
        <v>4</v>
      </c>
      <c r="F44" s="168">
        <f>RANK(E44,$E$4:$E$125,0)</f>
        <v>41</v>
      </c>
      <c r="G44" s="298">
        <v>0</v>
      </c>
      <c r="H44" s="286"/>
      <c r="I44" s="289" t="str">
        <f>IF(H44="","",VLOOKUP(H44,H$129:I$144,2))</f>
        <v/>
      </c>
      <c r="J44" s="286"/>
      <c r="K44" s="289" t="str">
        <f>IF(J44="","",VLOOKUP(J44,J$129:K$144,2))</f>
        <v/>
      </c>
      <c r="L44" s="286"/>
      <c r="M44" s="289" t="str">
        <f>IF(L44="","",VLOOKUP(L44,L$129:M$144,2))</f>
        <v/>
      </c>
      <c r="N44" s="286"/>
      <c r="O44" s="289" t="str">
        <f>IF(N44="","",VLOOKUP(N44,N$129:O$144,2))</f>
        <v/>
      </c>
      <c r="P44" s="286"/>
      <c r="Q44" s="289" t="str">
        <f>IF(P44="","",VLOOKUP(P44,P$129:Q$144,2))</f>
        <v/>
      </c>
      <c r="R44" s="286">
        <v>1</v>
      </c>
      <c r="S44" s="289">
        <f>IF(R44="","",VLOOKUP(R44,R$129:S$144,2))</f>
        <v>4</v>
      </c>
      <c r="T44" s="286"/>
      <c r="U44" s="289" t="str">
        <f>IF(T44="","",VLOOKUP(T44,T$129:U$143,2))</f>
        <v/>
      </c>
      <c r="V44" s="286"/>
      <c r="W44" s="289" t="str">
        <f>IF(V44="","",VLOOKUP(V44,V$129:W$144,2))</f>
        <v/>
      </c>
      <c r="X44" s="286"/>
      <c r="Y44" s="289" t="str">
        <f>IF(X44="","",VLOOKUP(X44,X$129:Y$144,2))</f>
        <v/>
      </c>
    </row>
    <row r="45" spans="1:25" s="163" customFormat="1" ht="15.9" customHeight="1" x14ac:dyDescent="0.2">
      <c r="A45" s="162">
        <v>42</v>
      </c>
      <c r="B45" s="164" t="s">
        <v>386</v>
      </c>
      <c r="C45" s="271" t="s">
        <v>361</v>
      </c>
      <c r="D45" s="165" t="s">
        <v>424</v>
      </c>
      <c r="E45" s="296">
        <f>SUM(G45,I45,K45,M45,O45,Q45,S45,U45,W45,Y45)</f>
        <v>4</v>
      </c>
      <c r="F45" s="168">
        <f>RANK(E45,$E$4:$E$125,0)</f>
        <v>41</v>
      </c>
      <c r="G45" s="298">
        <v>0</v>
      </c>
      <c r="H45" s="286"/>
      <c r="I45" s="289" t="str">
        <f>IF(H45="","",VLOOKUP(H45,H$129:I$144,2))</f>
        <v/>
      </c>
      <c r="J45" s="286"/>
      <c r="K45" s="289" t="str">
        <f>IF(J45="","",VLOOKUP(J45,J$129:K$144,2))</f>
        <v/>
      </c>
      <c r="L45" s="286"/>
      <c r="M45" s="289" t="str">
        <f>IF(L45="","",VLOOKUP(L45,L$129:M$144,2))</f>
        <v/>
      </c>
      <c r="N45" s="286"/>
      <c r="O45" s="289" t="str">
        <f>IF(N45="","",VLOOKUP(N45,N$129:O$144,2))</f>
        <v/>
      </c>
      <c r="P45" s="286"/>
      <c r="Q45" s="289" t="str">
        <f>IF(P45="","",VLOOKUP(P45,P$129:Q$144,2))</f>
        <v/>
      </c>
      <c r="R45" s="286"/>
      <c r="S45" s="289" t="str">
        <f>IF(R45="","",VLOOKUP(R45,R$129:S$144,2))</f>
        <v/>
      </c>
      <c r="T45" s="286">
        <v>1</v>
      </c>
      <c r="U45" s="289">
        <f>IF(T45="","",VLOOKUP(T45,T$129:U$143,2))</f>
        <v>4</v>
      </c>
      <c r="V45" s="286"/>
      <c r="W45" s="289" t="str">
        <f>IF(V45="","",VLOOKUP(V45,V$129:W$144,2))</f>
        <v/>
      </c>
      <c r="X45" s="286"/>
      <c r="Y45" s="289" t="str">
        <f>IF(X45="","",VLOOKUP(X45,X$129:Y$144,2))</f>
        <v/>
      </c>
    </row>
    <row r="46" spans="1:25" s="163" customFormat="1" ht="15.9" customHeight="1" x14ac:dyDescent="0.2">
      <c r="A46" s="162">
        <v>43</v>
      </c>
      <c r="B46" s="164" t="s">
        <v>387</v>
      </c>
      <c r="C46" s="271" t="s">
        <v>361</v>
      </c>
      <c r="D46" s="165" t="s">
        <v>423</v>
      </c>
      <c r="E46" s="296">
        <f>SUM(G46,I46,K46,M46,O46,Q46,S46,U46,W46,Y46)</f>
        <v>4</v>
      </c>
      <c r="F46" s="168">
        <f>RANK(E46,$E$4:$E$125,0)</f>
        <v>41</v>
      </c>
      <c r="G46" s="298">
        <v>0</v>
      </c>
      <c r="H46" s="286"/>
      <c r="I46" s="289" t="str">
        <f>IF(H46="","",VLOOKUP(H46,H$129:I$144,2))</f>
        <v/>
      </c>
      <c r="J46" s="286"/>
      <c r="K46" s="289" t="str">
        <f>IF(J46="","",VLOOKUP(J46,J$129:K$144,2))</f>
        <v/>
      </c>
      <c r="L46" s="286"/>
      <c r="M46" s="289" t="str">
        <f>IF(L46="","",VLOOKUP(L46,L$129:M$144,2))</f>
        <v/>
      </c>
      <c r="N46" s="286"/>
      <c r="O46" s="289" t="str">
        <f>IF(N46="","",VLOOKUP(N46,N$129:O$144,2))</f>
        <v/>
      </c>
      <c r="P46" s="286"/>
      <c r="Q46" s="289" t="str">
        <f>IF(P46="","",VLOOKUP(P46,P$129:Q$144,2))</f>
        <v/>
      </c>
      <c r="R46" s="286"/>
      <c r="S46" s="289" t="str">
        <f>IF(R46="","",VLOOKUP(R46,R$129:S$144,2))</f>
        <v/>
      </c>
      <c r="T46" s="286">
        <v>1</v>
      </c>
      <c r="U46" s="289">
        <f>IF(T46="","",VLOOKUP(T46,T$129:U$143,2))</f>
        <v>4</v>
      </c>
      <c r="V46" s="286"/>
      <c r="W46" s="289" t="str">
        <f>IF(V46="","",VLOOKUP(V46,V$129:W$144,2))</f>
        <v/>
      </c>
      <c r="X46" s="286"/>
      <c r="Y46" s="289" t="str">
        <f>IF(X46="","",VLOOKUP(X46,X$129:Y$144,2))</f>
        <v/>
      </c>
    </row>
    <row r="47" spans="1:25" s="163" customFormat="1" ht="15.9" customHeight="1" x14ac:dyDescent="0.2">
      <c r="A47" s="162">
        <v>44</v>
      </c>
      <c r="B47" s="164" t="s">
        <v>371</v>
      </c>
      <c r="C47" s="271" t="s">
        <v>367</v>
      </c>
      <c r="D47" s="165" t="s">
        <v>412</v>
      </c>
      <c r="E47" s="296">
        <f>SUM(G47,I47,K47,M47,O47,Q47,S47,U47,W47,Y47)</f>
        <v>4</v>
      </c>
      <c r="F47" s="168">
        <f>RANK(E47,$E$4:$E$125,0)</f>
        <v>41</v>
      </c>
      <c r="G47" s="298">
        <v>0</v>
      </c>
      <c r="H47" s="286"/>
      <c r="I47" s="289" t="str">
        <f>IF(H47="","",VLOOKUP(H47,H$129:I$144,2))</f>
        <v/>
      </c>
      <c r="J47" s="286"/>
      <c r="K47" s="289" t="str">
        <f>IF(J47="","",VLOOKUP(J47,J$129:K$144,2))</f>
        <v/>
      </c>
      <c r="L47" s="286"/>
      <c r="M47" s="289" t="str">
        <f>IF(L47="","",VLOOKUP(L47,L$129:M$144,2))</f>
        <v/>
      </c>
      <c r="N47" s="286"/>
      <c r="O47" s="289" t="str">
        <f>IF(N47="","",VLOOKUP(N47,N$129:O$144,2))</f>
        <v/>
      </c>
      <c r="P47" s="286"/>
      <c r="Q47" s="289" t="str">
        <f>IF(P47="","",VLOOKUP(P47,P$129:Q$144,2))</f>
        <v/>
      </c>
      <c r="R47" s="286">
        <v>1</v>
      </c>
      <c r="S47" s="289">
        <f>IF(R47="","",VLOOKUP(R47,R$129:S$144,2))</f>
        <v>4</v>
      </c>
      <c r="T47" s="286"/>
      <c r="U47" s="289" t="str">
        <f>IF(T47="","",VLOOKUP(T47,T$129:U$143,2))</f>
        <v/>
      </c>
      <c r="V47" s="286"/>
      <c r="W47" s="289" t="str">
        <f>IF(V47="","",VLOOKUP(V47,V$129:W$144,2))</f>
        <v/>
      </c>
      <c r="X47" s="286"/>
      <c r="Y47" s="289" t="str">
        <f>IF(X47="","",VLOOKUP(X47,X$129:Y$144,2))</f>
        <v/>
      </c>
    </row>
    <row r="48" spans="1:25" s="163" customFormat="1" ht="15.9" customHeight="1" x14ac:dyDescent="0.2">
      <c r="A48" s="162">
        <v>45</v>
      </c>
      <c r="B48" s="164" t="s">
        <v>284</v>
      </c>
      <c r="C48" s="271">
        <v>3</v>
      </c>
      <c r="D48" s="165" t="s">
        <v>285</v>
      </c>
      <c r="E48" s="296">
        <f>SUM(G48,I48,K48,M48,O48,Q48,S48,U48,W48,Y48)</f>
        <v>4</v>
      </c>
      <c r="F48" s="168">
        <f>RANK(E48,$E$4:$E$125,0)</f>
        <v>41</v>
      </c>
      <c r="G48" s="298">
        <v>4</v>
      </c>
      <c r="H48" s="286"/>
      <c r="I48" s="289" t="str">
        <f>IF(H48="","",VLOOKUP(H48,H$129:I$144,2))</f>
        <v/>
      </c>
      <c r="J48" s="286"/>
      <c r="K48" s="289" t="str">
        <f>IF(J48="","",VLOOKUP(J48,J$129:K$144,2))</f>
        <v/>
      </c>
      <c r="L48" s="286"/>
      <c r="M48" s="289" t="str">
        <f>IF(L48="","",VLOOKUP(L48,L$129:M$144,2))</f>
        <v/>
      </c>
      <c r="N48" s="286"/>
      <c r="O48" s="289" t="str">
        <f>IF(N48="","",VLOOKUP(N48,N$129:O$144,2))</f>
        <v/>
      </c>
      <c r="P48" s="286"/>
      <c r="Q48" s="289" t="str">
        <f>IF(P48="","",VLOOKUP(P48,P$129:Q$144,2))</f>
        <v/>
      </c>
      <c r="R48" s="286"/>
      <c r="S48" s="289" t="str">
        <f>IF(R48="","",VLOOKUP(R48,R$129:S$144,2))</f>
        <v/>
      </c>
      <c r="T48" s="286"/>
      <c r="U48" s="289" t="str">
        <f>IF(T48="","",VLOOKUP(T48,T$129:U$143,2))</f>
        <v/>
      </c>
      <c r="V48" s="286"/>
      <c r="W48" s="289" t="str">
        <f>IF(V48="","",VLOOKUP(V48,V$129:W$144,2))</f>
        <v/>
      </c>
      <c r="X48" s="286"/>
      <c r="Y48" s="289" t="str">
        <f>IF(X48="","",VLOOKUP(X48,X$129:Y$144,2))</f>
        <v/>
      </c>
    </row>
    <row r="49" spans="1:25" s="163" customFormat="1" ht="15.9" customHeight="1" x14ac:dyDescent="0.2">
      <c r="A49" s="162">
        <v>46</v>
      </c>
      <c r="B49" s="164" t="s">
        <v>447</v>
      </c>
      <c r="C49" s="271">
        <v>2</v>
      </c>
      <c r="D49" s="165" t="s">
        <v>9</v>
      </c>
      <c r="E49" s="296">
        <f>SUM(G49,I49,K49,M49,O49,Q49,S49,U49,W49,Y49)</f>
        <v>4</v>
      </c>
      <c r="F49" s="168">
        <f>RANK(E49,$E$4:$E$125,0)</f>
        <v>41</v>
      </c>
      <c r="G49" s="298">
        <v>0</v>
      </c>
      <c r="H49" s="286"/>
      <c r="I49" s="289" t="str">
        <f>IF(H49="","",VLOOKUP(H49,H$129:I$144,2))</f>
        <v/>
      </c>
      <c r="J49" s="286">
        <v>8</v>
      </c>
      <c r="K49" s="289">
        <f>IF(J49="","",VLOOKUP(J49,J$129:K$144,2))</f>
        <v>4</v>
      </c>
      <c r="L49" s="286"/>
      <c r="M49" s="289" t="str">
        <f>IF(L49="","",VLOOKUP(L49,L$129:M$144,2))</f>
        <v/>
      </c>
      <c r="N49" s="286"/>
      <c r="O49" s="289" t="str">
        <f>IF(N49="","",VLOOKUP(N49,N$129:O$144,2))</f>
        <v/>
      </c>
      <c r="P49" s="286"/>
      <c r="Q49" s="289" t="str">
        <f>IF(P49="","",VLOOKUP(P49,P$129:Q$144,2))</f>
        <v/>
      </c>
      <c r="R49" s="286"/>
      <c r="S49" s="289" t="str">
        <f>IF(R49="","",VLOOKUP(R49,R$129:S$144,2))</f>
        <v/>
      </c>
      <c r="T49" s="286"/>
      <c r="U49" s="289" t="str">
        <f>IF(T49="","",VLOOKUP(T49,T$129:U$143,2))</f>
        <v/>
      </c>
      <c r="V49" s="286"/>
      <c r="W49" s="289" t="str">
        <f>IF(V49="","",VLOOKUP(V49,V$129:W$144,2))</f>
        <v/>
      </c>
      <c r="X49" s="286"/>
      <c r="Y49" s="289" t="str">
        <f>IF(X49="","",VLOOKUP(X49,X$129:Y$144,2))</f>
        <v/>
      </c>
    </row>
    <row r="50" spans="1:25" s="163" customFormat="1" ht="15.9" customHeight="1" x14ac:dyDescent="0.2">
      <c r="A50" s="162">
        <v>47</v>
      </c>
      <c r="B50" s="164" t="s">
        <v>462</v>
      </c>
      <c r="C50" s="271">
        <v>2</v>
      </c>
      <c r="D50" s="165" t="s">
        <v>213</v>
      </c>
      <c r="E50" s="296">
        <f>SUM(G50,I50,K50,M50,O50,Q50,S50,U50,W50,Y50)</f>
        <v>4</v>
      </c>
      <c r="F50" s="168">
        <f>RANK(E50,$E$4:$E$125,0)</f>
        <v>41</v>
      </c>
      <c r="G50" s="298">
        <v>0</v>
      </c>
      <c r="H50" s="286"/>
      <c r="I50" s="289" t="str">
        <f>IF(H50="","",VLOOKUP(H50,H$129:I$144,2))</f>
        <v/>
      </c>
      <c r="J50" s="286">
        <v>8</v>
      </c>
      <c r="K50" s="289">
        <f>IF(J50="","",VLOOKUP(J50,J$129:K$144,2))</f>
        <v>4</v>
      </c>
      <c r="L50" s="286"/>
      <c r="M50" s="289" t="str">
        <f>IF(L50="","",VLOOKUP(L50,L$129:M$144,2))</f>
        <v/>
      </c>
      <c r="N50" s="286"/>
      <c r="O50" s="289" t="str">
        <f>IF(N50="","",VLOOKUP(N50,N$129:O$144,2))</f>
        <v/>
      </c>
      <c r="P50" s="286"/>
      <c r="Q50" s="289" t="str">
        <f>IF(P50="","",VLOOKUP(P50,P$129:Q$144,2))</f>
        <v/>
      </c>
      <c r="R50" s="286"/>
      <c r="S50" s="289" t="str">
        <f>IF(R50="","",VLOOKUP(R50,R$129:S$144,2))</f>
        <v/>
      </c>
      <c r="T50" s="286"/>
      <c r="U50" s="289" t="str">
        <f>IF(T50="","",VLOOKUP(T50,T$129:U$143,2))</f>
        <v/>
      </c>
      <c r="V50" s="286"/>
      <c r="W50" s="289" t="str">
        <f>IF(V50="","",VLOOKUP(V50,V$129:W$144,2))</f>
        <v/>
      </c>
      <c r="X50" s="286"/>
      <c r="Y50" s="289" t="str">
        <f>IF(X50="","",VLOOKUP(X50,X$129:Y$144,2))</f>
        <v/>
      </c>
    </row>
    <row r="51" spans="1:25" s="163" customFormat="1" ht="15.9" customHeight="1" x14ac:dyDescent="0.2">
      <c r="A51" s="162">
        <v>48</v>
      </c>
      <c r="B51" s="164" t="s">
        <v>175</v>
      </c>
      <c r="C51" s="271">
        <v>3</v>
      </c>
      <c r="D51" s="165" t="s">
        <v>177</v>
      </c>
      <c r="E51" s="296">
        <f>SUM(G51,I51,K51,M51,O51,Q51,S51,U51,W51,Y51)</f>
        <v>3.75</v>
      </c>
      <c r="F51" s="168">
        <f>RANK(E51,$E$4:$E$125,0)</f>
        <v>48</v>
      </c>
      <c r="G51" s="298">
        <v>3.75</v>
      </c>
      <c r="H51" s="286"/>
      <c r="I51" s="289" t="str">
        <f>IF(H51="","",VLOOKUP(H51,H$129:I$144,2))</f>
        <v/>
      </c>
      <c r="J51" s="286"/>
      <c r="K51" s="289" t="str">
        <f>IF(J51="","",VLOOKUP(J51,J$129:K$144,2))</f>
        <v/>
      </c>
      <c r="L51" s="286"/>
      <c r="M51" s="289" t="str">
        <f>IF(L51="","",VLOOKUP(L51,L$129:M$144,2))</f>
        <v/>
      </c>
      <c r="N51" s="286"/>
      <c r="O51" s="289" t="str">
        <f>IF(N51="","",VLOOKUP(N51,N$129:O$144,2))</f>
        <v/>
      </c>
      <c r="P51" s="286"/>
      <c r="Q51" s="289" t="str">
        <f>IF(P51="","",VLOOKUP(P51,P$129:Q$144,2))</f>
        <v/>
      </c>
      <c r="R51" s="286"/>
      <c r="S51" s="289" t="str">
        <f>IF(R51="","",VLOOKUP(R51,R$129:S$144,2))</f>
        <v/>
      </c>
      <c r="T51" s="286"/>
      <c r="U51" s="289" t="str">
        <f>IF(T51="","",VLOOKUP(T51,T$129:U$143,2))</f>
        <v/>
      </c>
      <c r="V51" s="286"/>
      <c r="W51" s="289" t="str">
        <f>IF(V51="","",VLOOKUP(V51,V$129:W$144,2))</f>
        <v/>
      </c>
      <c r="X51" s="286"/>
      <c r="Y51" s="289" t="str">
        <f>IF(X51="","",VLOOKUP(X51,X$129:Y$144,2))</f>
        <v/>
      </c>
    </row>
    <row r="52" spans="1:25" s="163" customFormat="1" ht="15.9" customHeight="1" x14ac:dyDescent="0.2">
      <c r="A52" s="162">
        <v>49</v>
      </c>
      <c r="B52" s="164" t="s">
        <v>143</v>
      </c>
      <c r="C52" s="271">
        <v>3</v>
      </c>
      <c r="D52" s="165" t="s">
        <v>35</v>
      </c>
      <c r="E52" s="296">
        <f>SUM(G52,I52,K52,M52,O52,Q52,S52,U52,W52,Y52)</f>
        <v>3.75</v>
      </c>
      <c r="F52" s="168">
        <f>RANK(E52,$E$4:$E$125,0)</f>
        <v>48</v>
      </c>
      <c r="G52" s="298">
        <v>3.75</v>
      </c>
      <c r="H52" s="286"/>
      <c r="I52" s="289" t="str">
        <f>IF(H52="","",VLOOKUP(H52,H$129:I$144,2))</f>
        <v/>
      </c>
      <c r="J52" s="286"/>
      <c r="K52" s="289" t="str">
        <f>IF(J52="","",VLOOKUP(J52,J$129:K$144,2))</f>
        <v/>
      </c>
      <c r="L52" s="286"/>
      <c r="M52" s="289" t="str">
        <f>IF(L52="","",VLOOKUP(L52,L$129:M$144,2))</f>
        <v/>
      </c>
      <c r="N52" s="286"/>
      <c r="O52" s="289" t="str">
        <f>IF(N52="","",VLOOKUP(N52,N$129:O$144,2))</f>
        <v/>
      </c>
      <c r="P52" s="286"/>
      <c r="Q52" s="289" t="str">
        <f>IF(P52="","",VLOOKUP(P52,P$129:Q$144,2))</f>
        <v/>
      </c>
      <c r="R52" s="286"/>
      <c r="S52" s="289" t="str">
        <f>IF(R52="","",VLOOKUP(R52,R$129:S$144,2))</f>
        <v/>
      </c>
      <c r="T52" s="286"/>
      <c r="U52" s="289" t="str">
        <f>IF(T52="","",VLOOKUP(T52,T$129:U$143,2))</f>
        <v/>
      </c>
      <c r="V52" s="286"/>
      <c r="W52" s="289" t="str">
        <f>IF(V52="","",VLOOKUP(V52,V$129:W$144,2))</f>
        <v/>
      </c>
      <c r="X52" s="286"/>
      <c r="Y52" s="289" t="str">
        <f>IF(X52="","",VLOOKUP(X52,X$129:Y$144,2))</f>
        <v/>
      </c>
    </row>
    <row r="53" spans="1:25" s="163" customFormat="1" ht="15.9" customHeight="1" x14ac:dyDescent="0.2">
      <c r="A53" s="162">
        <v>50</v>
      </c>
      <c r="B53" s="164" t="s">
        <v>128</v>
      </c>
      <c r="C53" s="271">
        <v>3</v>
      </c>
      <c r="D53" s="165" t="s">
        <v>36</v>
      </c>
      <c r="E53" s="296">
        <f>SUM(G53,I53,K53,M53,O53,Q53,S53,U53,W53,Y53)</f>
        <v>3.25</v>
      </c>
      <c r="F53" s="168">
        <f>RANK(E53,$E$4:$E$125,0)</f>
        <v>50</v>
      </c>
      <c r="G53" s="298">
        <v>0.25</v>
      </c>
      <c r="H53" s="286"/>
      <c r="I53" s="289" t="str">
        <f>IF(H53="","",VLOOKUP(H53,H$129:I$144,2))</f>
        <v/>
      </c>
      <c r="J53" s="286"/>
      <c r="K53" s="289" t="str">
        <f>IF(J53="","",VLOOKUP(J53,J$129:K$144,2))</f>
        <v/>
      </c>
      <c r="L53" s="286"/>
      <c r="M53" s="289" t="str">
        <f>IF(L53="","",VLOOKUP(L53,L$129:M$144,2))</f>
        <v/>
      </c>
      <c r="N53" s="286">
        <v>8</v>
      </c>
      <c r="O53" s="289">
        <f>IF(N53="","",VLOOKUP(N53,N$129:O$144,2))</f>
        <v>3</v>
      </c>
      <c r="P53" s="286"/>
      <c r="Q53" s="289" t="str">
        <f>IF(P53="","",VLOOKUP(P53,P$129:Q$144,2))</f>
        <v/>
      </c>
      <c r="R53" s="286"/>
      <c r="S53" s="289" t="str">
        <f>IF(R53="","",VLOOKUP(R53,R$129:S$144,2))</f>
        <v/>
      </c>
      <c r="T53" s="286"/>
      <c r="U53" s="289" t="str">
        <f>IF(T53="","",VLOOKUP(T53,T$129:U$143,2))</f>
        <v/>
      </c>
      <c r="V53" s="286"/>
      <c r="W53" s="289" t="str">
        <f>IF(V53="","",VLOOKUP(V53,V$129:W$144,2))</f>
        <v/>
      </c>
      <c r="X53" s="286"/>
      <c r="Y53" s="289" t="str">
        <f>IF(X53="","",VLOOKUP(X53,X$129:Y$144,2))</f>
        <v/>
      </c>
    </row>
    <row r="54" spans="1:25" s="163" customFormat="1" ht="15.9" customHeight="1" x14ac:dyDescent="0.2">
      <c r="A54" s="162">
        <v>51</v>
      </c>
      <c r="B54" s="164" t="s">
        <v>185</v>
      </c>
      <c r="C54" s="271">
        <v>1</v>
      </c>
      <c r="D54" s="165" t="s">
        <v>59</v>
      </c>
      <c r="E54" s="296">
        <f>SUM(G54,I54,K54,M54,O54,Q54,S54,U54,W54,Y54)</f>
        <v>3.25</v>
      </c>
      <c r="F54" s="168">
        <f>RANK(E54,$E$4:$E$125,0)</f>
        <v>50</v>
      </c>
      <c r="G54" s="298">
        <v>1</v>
      </c>
      <c r="H54" s="286">
        <v>24</v>
      </c>
      <c r="I54" s="289">
        <f>IF(H54="","",VLOOKUP(H54,H$129:I$144,2))</f>
        <v>0.75</v>
      </c>
      <c r="J54" s="286">
        <v>16</v>
      </c>
      <c r="K54" s="289">
        <f>IF(J54="","",VLOOKUP(J54,J$129:K$144,2))</f>
        <v>1.5</v>
      </c>
      <c r="L54" s="286"/>
      <c r="M54" s="289" t="str">
        <f>IF(L54="","",VLOOKUP(L54,L$129:M$144,2))</f>
        <v/>
      </c>
      <c r="N54" s="286"/>
      <c r="O54" s="289" t="str">
        <f>IF(N54="","",VLOOKUP(N54,N$129:O$144,2))</f>
        <v/>
      </c>
      <c r="P54" s="286"/>
      <c r="Q54" s="289" t="str">
        <f>IF(P54="","",VLOOKUP(P54,P$129:Q$144,2))</f>
        <v/>
      </c>
      <c r="R54" s="286"/>
      <c r="S54" s="289" t="str">
        <f>IF(R54="","",VLOOKUP(R54,R$129:S$144,2))</f>
        <v/>
      </c>
      <c r="T54" s="286"/>
      <c r="U54" s="289" t="str">
        <f>IF(T54="","",VLOOKUP(T54,T$129:U$143,2))</f>
        <v/>
      </c>
      <c r="V54" s="286"/>
      <c r="W54" s="289" t="str">
        <f>IF(V54="","",VLOOKUP(V54,V$129:W$144,2))</f>
        <v/>
      </c>
      <c r="X54" s="286"/>
      <c r="Y54" s="289" t="str">
        <f>IF(X54="","",VLOOKUP(X54,X$129:Y$144,2))</f>
        <v/>
      </c>
    </row>
    <row r="55" spans="1:25" s="163" customFormat="1" ht="15.9" customHeight="1" x14ac:dyDescent="0.2">
      <c r="A55" s="162">
        <v>52</v>
      </c>
      <c r="B55" s="164" t="s">
        <v>388</v>
      </c>
      <c r="C55" s="271" t="s">
        <v>361</v>
      </c>
      <c r="D55" s="165" t="s">
        <v>423</v>
      </c>
      <c r="E55" s="296">
        <f>SUM(G55,I55,K55,M55,O55,Q55,S55,U55,W55,Y55)</f>
        <v>3</v>
      </c>
      <c r="F55" s="168">
        <f>RANK(E55,$E$4:$E$125,0)</f>
        <v>52</v>
      </c>
      <c r="G55" s="298">
        <v>0</v>
      </c>
      <c r="H55" s="286"/>
      <c r="I55" s="289" t="str">
        <f>IF(H55="","",VLOOKUP(H55,H$129:I$144,2))</f>
        <v/>
      </c>
      <c r="J55" s="286"/>
      <c r="K55" s="289" t="str">
        <f>IF(J55="","",VLOOKUP(J55,J$129:K$144,2))</f>
        <v/>
      </c>
      <c r="L55" s="286"/>
      <c r="M55" s="289" t="str">
        <f>IF(L55="","",VLOOKUP(L55,L$129:M$144,2))</f>
        <v/>
      </c>
      <c r="N55" s="286"/>
      <c r="O55" s="289" t="str">
        <f>IF(N55="","",VLOOKUP(N55,N$129:O$144,2))</f>
        <v/>
      </c>
      <c r="P55" s="286"/>
      <c r="Q55" s="289" t="str">
        <f>IF(P55="","",VLOOKUP(P55,P$129:Q$144,2))</f>
        <v/>
      </c>
      <c r="R55" s="286"/>
      <c r="S55" s="289" t="str">
        <f>IF(R55="","",VLOOKUP(R55,R$129:S$144,2))</f>
        <v/>
      </c>
      <c r="T55" s="286">
        <v>2</v>
      </c>
      <c r="U55" s="289">
        <f>IF(T55="","",VLOOKUP(T55,T$129:U$143,2))</f>
        <v>3</v>
      </c>
      <c r="V55" s="286"/>
      <c r="W55" s="289" t="str">
        <f>IF(V55="","",VLOOKUP(V55,V$129:W$144,2))</f>
        <v/>
      </c>
      <c r="X55" s="286"/>
      <c r="Y55" s="289" t="str">
        <f>IF(X55="","",VLOOKUP(X55,X$129:Y$144,2))</f>
        <v/>
      </c>
    </row>
    <row r="56" spans="1:25" s="163" customFormat="1" ht="15.9" customHeight="1" x14ac:dyDescent="0.2">
      <c r="A56" s="162">
        <v>53</v>
      </c>
      <c r="B56" s="164" t="s">
        <v>402</v>
      </c>
      <c r="C56" s="271" t="s">
        <v>367</v>
      </c>
      <c r="D56" s="165" t="s">
        <v>425</v>
      </c>
      <c r="E56" s="296">
        <f>SUM(G56,I56,K56,M56,O56,Q56,S56,U56,W56,Y56)</f>
        <v>3</v>
      </c>
      <c r="F56" s="168">
        <f>RANK(E56,$E$4:$E$125,0)</f>
        <v>52</v>
      </c>
      <c r="G56" s="298">
        <v>0</v>
      </c>
      <c r="H56" s="286"/>
      <c r="I56" s="289" t="str">
        <f>IF(H56="","",VLOOKUP(H56,H$129:I$144,2))</f>
        <v/>
      </c>
      <c r="J56" s="286"/>
      <c r="K56" s="289" t="str">
        <f>IF(J56="","",VLOOKUP(J56,J$129:K$144,2))</f>
        <v/>
      </c>
      <c r="L56" s="286"/>
      <c r="M56" s="289" t="str">
        <f>IF(L56="","",VLOOKUP(L56,L$129:M$144,2))</f>
        <v/>
      </c>
      <c r="N56" s="286"/>
      <c r="O56" s="289" t="str">
        <f>IF(N56="","",VLOOKUP(N56,N$129:O$144,2))</f>
        <v/>
      </c>
      <c r="P56" s="286"/>
      <c r="Q56" s="289" t="str">
        <f>IF(P56="","",VLOOKUP(P56,P$129:Q$144,2))</f>
        <v/>
      </c>
      <c r="R56" s="286">
        <v>2</v>
      </c>
      <c r="S56" s="289">
        <f>IF(R56="","",VLOOKUP(R56,R$129:S$144,2))</f>
        <v>3</v>
      </c>
      <c r="T56" s="286"/>
      <c r="U56" s="289" t="str">
        <f>IF(T56="","",VLOOKUP(T56,T$129:U$143,2))</f>
        <v/>
      </c>
      <c r="V56" s="286"/>
      <c r="W56" s="289" t="str">
        <f>IF(V56="","",VLOOKUP(V56,V$129:W$144,2))</f>
        <v/>
      </c>
      <c r="X56" s="286"/>
      <c r="Y56" s="289" t="str">
        <f>IF(X56="","",VLOOKUP(X56,X$129:Y$144,2))</f>
        <v/>
      </c>
    </row>
    <row r="57" spans="1:25" s="163" customFormat="1" ht="15.9" customHeight="1" x14ac:dyDescent="0.2">
      <c r="A57" s="162">
        <v>54</v>
      </c>
      <c r="B57" s="164" t="s">
        <v>376</v>
      </c>
      <c r="C57" s="271" t="s">
        <v>367</v>
      </c>
      <c r="D57" s="165" t="s">
        <v>412</v>
      </c>
      <c r="E57" s="296">
        <f>SUM(G57,I57,K57,M57,O57,Q57,S57,U57,W57,Y57)</f>
        <v>3</v>
      </c>
      <c r="F57" s="168">
        <f>RANK(E57,$E$4:$E$125,0)</f>
        <v>52</v>
      </c>
      <c r="G57" s="298">
        <v>0</v>
      </c>
      <c r="H57" s="286"/>
      <c r="I57" s="289" t="str">
        <f>IF(H57="","",VLOOKUP(H57,H$129:I$144,2))</f>
        <v/>
      </c>
      <c r="J57" s="286"/>
      <c r="K57" s="289" t="str">
        <f>IF(J57="","",VLOOKUP(J57,J$129:K$144,2))</f>
        <v/>
      </c>
      <c r="L57" s="286"/>
      <c r="M57" s="289" t="str">
        <f>IF(L57="","",VLOOKUP(L57,L$129:M$144,2))</f>
        <v/>
      </c>
      <c r="N57" s="286"/>
      <c r="O57" s="289" t="str">
        <f>IF(N57="","",VLOOKUP(N57,N$129:O$144,2))</f>
        <v/>
      </c>
      <c r="P57" s="286"/>
      <c r="Q57" s="289" t="str">
        <f>IF(P57="","",VLOOKUP(P57,P$129:Q$144,2))</f>
        <v/>
      </c>
      <c r="R57" s="286">
        <v>2</v>
      </c>
      <c r="S57" s="289">
        <f>IF(R57="","",VLOOKUP(R57,R$129:S$144,2))</f>
        <v>3</v>
      </c>
      <c r="T57" s="286"/>
      <c r="U57" s="289" t="str">
        <f>IF(T57="","",VLOOKUP(T57,T$129:U$143,2))</f>
        <v/>
      </c>
      <c r="V57" s="286"/>
      <c r="W57" s="289" t="str">
        <f>IF(V57="","",VLOOKUP(V57,V$129:W$144,2))</f>
        <v/>
      </c>
      <c r="X57" s="286"/>
      <c r="Y57" s="289" t="str">
        <f>IF(X57="","",VLOOKUP(X57,X$129:Y$144,2))</f>
        <v/>
      </c>
    </row>
    <row r="58" spans="1:25" s="163" customFormat="1" ht="15.9" customHeight="1" x14ac:dyDescent="0.2">
      <c r="A58" s="162">
        <v>55</v>
      </c>
      <c r="B58" s="164" t="s">
        <v>389</v>
      </c>
      <c r="C58" s="271" t="s">
        <v>367</v>
      </c>
      <c r="D58" s="165" t="s">
        <v>424</v>
      </c>
      <c r="E58" s="296">
        <f>SUM(G58,I58,K58,M58,O58,Q58,S58,U58,W58,Y58)</f>
        <v>3</v>
      </c>
      <c r="F58" s="168">
        <f>RANK(E58,$E$4:$E$125,0)</f>
        <v>52</v>
      </c>
      <c r="G58" s="298">
        <v>0</v>
      </c>
      <c r="H58" s="286"/>
      <c r="I58" s="289" t="str">
        <f>IF(H58="","",VLOOKUP(H58,H$129:I$144,2))</f>
        <v/>
      </c>
      <c r="J58" s="286"/>
      <c r="K58" s="289" t="str">
        <f>IF(J58="","",VLOOKUP(J58,J$129:K$144,2))</f>
        <v/>
      </c>
      <c r="L58" s="286"/>
      <c r="M58" s="289" t="str">
        <f>IF(L58="","",VLOOKUP(L58,L$129:M$144,2))</f>
        <v/>
      </c>
      <c r="N58" s="286"/>
      <c r="O58" s="289" t="str">
        <f>IF(N58="","",VLOOKUP(N58,N$129:O$144,2))</f>
        <v/>
      </c>
      <c r="P58" s="286"/>
      <c r="Q58" s="289" t="str">
        <f>IF(P58="","",VLOOKUP(P58,P$129:Q$144,2))</f>
        <v/>
      </c>
      <c r="R58" s="286"/>
      <c r="S58" s="289" t="str">
        <f>IF(R58="","",VLOOKUP(R58,R$129:S$144,2))</f>
        <v/>
      </c>
      <c r="T58" s="286">
        <v>2</v>
      </c>
      <c r="U58" s="289">
        <f>IF(T58="","",VLOOKUP(T58,T$129:U$143,2))</f>
        <v>3</v>
      </c>
      <c r="V58" s="286"/>
      <c r="W58" s="289" t="str">
        <f>IF(V58="","",VLOOKUP(V58,V$129:W$144,2))</f>
        <v/>
      </c>
      <c r="X58" s="286"/>
      <c r="Y58" s="289" t="str">
        <f>IF(X58="","",VLOOKUP(X58,X$129:Y$144,2))</f>
        <v/>
      </c>
    </row>
    <row r="59" spans="1:25" s="163" customFormat="1" ht="15.9" customHeight="1" x14ac:dyDescent="0.2">
      <c r="A59" s="162">
        <v>56</v>
      </c>
      <c r="B59" s="164" t="s">
        <v>176</v>
      </c>
      <c r="C59" s="271">
        <v>3</v>
      </c>
      <c r="D59" s="165" t="s">
        <v>177</v>
      </c>
      <c r="E59" s="296">
        <f>SUM(G59,I59,K59,M59,O59,Q59,S59,U59,W59,Y59)</f>
        <v>3</v>
      </c>
      <c r="F59" s="168">
        <f>RANK(E59,$E$4:$E$125,0)</f>
        <v>52</v>
      </c>
      <c r="G59" s="298">
        <v>3</v>
      </c>
      <c r="H59" s="286"/>
      <c r="I59" s="289" t="str">
        <f>IF(H59="","",VLOOKUP(H59,H$129:I$144,2))</f>
        <v/>
      </c>
      <c r="J59" s="286"/>
      <c r="K59" s="289" t="str">
        <f>IF(J59="","",VLOOKUP(J59,J$129:K$144,2))</f>
        <v/>
      </c>
      <c r="L59" s="286"/>
      <c r="M59" s="289" t="str">
        <f>IF(L59="","",VLOOKUP(L59,L$129:M$144,2))</f>
        <v/>
      </c>
      <c r="N59" s="286"/>
      <c r="O59" s="289" t="str">
        <f>IF(N59="","",VLOOKUP(N59,N$129:O$144,2))</f>
        <v/>
      </c>
      <c r="P59" s="286"/>
      <c r="Q59" s="289" t="str">
        <f>IF(P59="","",VLOOKUP(P59,P$129:Q$144,2))</f>
        <v/>
      </c>
      <c r="R59" s="286"/>
      <c r="S59" s="289" t="str">
        <f>IF(R59="","",VLOOKUP(R59,R$129:S$144,2))</f>
        <v/>
      </c>
      <c r="T59" s="286"/>
      <c r="U59" s="289" t="str">
        <f>IF(T59="","",VLOOKUP(T59,T$129:U$143,2))</f>
        <v/>
      </c>
      <c r="V59" s="286"/>
      <c r="W59" s="289" t="str">
        <f>IF(V59="","",VLOOKUP(V59,V$129:W$144,2))</f>
        <v/>
      </c>
      <c r="X59" s="286"/>
      <c r="Y59" s="289" t="str">
        <f>IF(X59="","",VLOOKUP(X59,X$129:Y$144,2))</f>
        <v/>
      </c>
    </row>
    <row r="60" spans="1:25" s="163" customFormat="1" ht="15.9" customHeight="1" x14ac:dyDescent="0.2">
      <c r="A60" s="162">
        <v>57</v>
      </c>
      <c r="B60" s="164" t="s">
        <v>178</v>
      </c>
      <c r="C60" s="271">
        <v>3</v>
      </c>
      <c r="D60" s="165" t="s">
        <v>36</v>
      </c>
      <c r="E60" s="296">
        <f>SUM(G60,I60,K60,M60,O60,Q60,S60,U60,W60,Y60)</f>
        <v>3</v>
      </c>
      <c r="F60" s="168">
        <f>RANK(E60,$E$4:$E$125,0)</f>
        <v>52</v>
      </c>
      <c r="G60" s="298">
        <v>3</v>
      </c>
      <c r="H60" s="286"/>
      <c r="I60" s="289" t="str">
        <f>IF(H60="","",VLOOKUP(H60,H$129:I$144,2))</f>
        <v/>
      </c>
      <c r="J60" s="286"/>
      <c r="K60" s="289" t="str">
        <f>IF(J60="","",VLOOKUP(J60,J$129:K$144,2))</f>
        <v/>
      </c>
      <c r="L60" s="286"/>
      <c r="M60" s="289" t="str">
        <f>IF(L60="","",VLOOKUP(L60,L$129:M$144,2))</f>
        <v/>
      </c>
      <c r="N60" s="286"/>
      <c r="O60" s="289" t="str">
        <f>IF(N60="","",VLOOKUP(N60,N$129:O$144,2))</f>
        <v/>
      </c>
      <c r="P60" s="286"/>
      <c r="Q60" s="289" t="str">
        <f>IF(P60="","",VLOOKUP(P60,P$129:Q$144,2))</f>
        <v/>
      </c>
      <c r="R60" s="286"/>
      <c r="S60" s="289" t="str">
        <f>IF(R60="","",VLOOKUP(R60,R$129:S$144,2))</f>
        <v/>
      </c>
      <c r="T60" s="286"/>
      <c r="U60" s="289" t="str">
        <f>IF(T60="","",VLOOKUP(T60,T$129:U$143,2))</f>
        <v/>
      </c>
      <c r="V60" s="286"/>
      <c r="W60" s="289" t="str">
        <f>IF(V60="","",VLOOKUP(V60,V$129:W$144,2))</f>
        <v/>
      </c>
      <c r="X60" s="286"/>
      <c r="Y60" s="289" t="str">
        <f>IF(X60="","",VLOOKUP(X60,X$129:Y$144,2))</f>
        <v/>
      </c>
    </row>
    <row r="61" spans="1:25" s="163" customFormat="1" ht="15.9" customHeight="1" x14ac:dyDescent="0.2">
      <c r="A61" s="162">
        <v>58</v>
      </c>
      <c r="B61" s="164" t="s">
        <v>229</v>
      </c>
      <c r="C61" s="271">
        <v>1</v>
      </c>
      <c r="D61" s="165"/>
      <c r="E61" s="296">
        <f>SUM(G61,I61,K61,M61,O61,Q61,S61,U61,W61,Y61)</f>
        <v>3</v>
      </c>
      <c r="F61" s="168">
        <f>RANK(E61,$E$4:$E$125,0)</f>
        <v>52</v>
      </c>
      <c r="G61" s="298">
        <v>3</v>
      </c>
      <c r="H61" s="286"/>
      <c r="I61" s="289" t="str">
        <f>IF(H61="","",VLOOKUP(H61,H$129:I$144,2))</f>
        <v/>
      </c>
      <c r="J61" s="286"/>
      <c r="K61" s="289" t="str">
        <f>IF(J61="","",VLOOKUP(J61,J$129:K$144,2))</f>
        <v/>
      </c>
      <c r="L61" s="286"/>
      <c r="M61" s="289" t="str">
        <f>IF(L61="","",VLOOKUP(L61,L$129:M$144,2))</f>
        <v/>
      </c>
      <c r="N61" s="286"/>
      <c r="O61" s="289" t="str">
        <f>IF(N61="","",VLOOKUP(N61,N$129:O$144,2))</f>
        <v/>
      </c>
      <c r="P61" s="286"/>
      <c r="Q61" s="289" t="str">
        <f>IF(P61="","",VLOOKUP(P61,P$129:Q$144,2))</f>
        <v/>
      </c>
      <c r="R61" s="286"/>
      <c r="S61" s="289" t="str">
        <f>IF(R61="","",VLOOKUP(R61,R$129:S$144,2))</f>
        <v/>
      </c>
      <c r="T61" s="286"/>
      <c r="U61" s="289" t="str">
        <f>IF(T61="","",VLOOKUP(T61,T$129:U$143,2))</f>
        <v/>
      </c>
      <c r="V61" s="286"/>
      <c r="W61" s="289" t="str">
        <f>IF(V61="","",VLOOKUP(V61,V$129:W$144,2))</f>
        <v/>
      </c>
      <c r="X61" s="286"/>
      <c r="Y61" s="289" t="str">
        <f>IF(X61="","",VLOOKUP(X61,X$129:Y$144,2))</f>
        <v/>
      </c>
    </row>
    <row r="62" spans="1:25" s="163" customFormat="1" ht="15.9" customHeight="1" x14ac:dyDescent="0.2">
      <c r="A62" s="162">
        <v>59</v>
      </c>
      <c r="B62" s="164" t="s">
        <v>280</v>
      </c>
      <c r="C62" s="271">
        <v>2</v>
      </c>
      <c r="D62" s="165" t="s">
        <v>279</v>
      </c>
      <c r="E62" s="296">
        <f>SUM(G62,I62,K62,M62,O62,Q62,S62,U62,W62,Y62)</f>
        <v>2.25</v>
      </c>
      <c r="F62" s="168">
        <f>RANK(E62,$E$4:$E$125,0)</f>
        <v>59</v>
      </c>
      <c r="G62" s="298">
        <v>1.5</v>
      </c>
      <c r="H62" s="286">
        <v>24</v>
      </c>
      <c r="I62" s="289">
        <f>IF(H62="","",VLOOKUP(H62,H$129:I$144,2))</f>
        <v>0.75</v>
      </c>
      <c r="J62" s="286"/>
      <c r="K62" s="289" t="str">
        <f>IF(J62="","",VLOOKUP(J62,J$129:K$144,2))</f>
        <v/>
      </c>
      <c r="L62" s="286"/>
      <c r="M62" s="289" t="str">
        <f>IF(L62="","",VLOOKUP(L62,L$129:M$144,2))</f>
        <v/>
      </c>
      <c r="N62" s="286"/>
      <c r="O62" s="289" t="str">
        <f>IF(N62="","",VLOOKUP(N62,N$129:O$144,2))</f>
        <v/>
      </c>
      <c r="P62" s="286"/>
      <c r="Q62" s="289" t="str">
        <f>IF(P62="","",VLOOKUP(P62,P$129:Q$144,2))</f>
        <v/>
      </c>
      <c r="R62" s="286"/>
      <c r="S62" s="289" t="str">
        <f>IF(R62="","",VLOOKUP(R62,R$129:S$144,2))</f>
        <v/>
      </c>
      <c r="T62" s="286"/>
      <c r="U62" s="289" t="str">
        <f>IF(T62="","",VLOOKUP(T62,T$129:U$143,2))</f>
        <v/>
      </c>
      <c r="V62" s="286"/>
      <c r="W62" s="289" t="str">
        <f>IF(V62="","",VLOOKUP(V62,V$129:W$144,2))</f>
        <v/>
      </c>
      <c r="X62" s="286"/>
      <c r="Y62" s="289" t="str">
        <f>IF(X62="","",VLOOKUP(X62,X$129:Y$144,2))</f>
        <v/>
      </c>
    </row>
    <row r="63" spans="1:25" s="163" customFormat="1" ht="15.9" customHeight="1" x14ac:dyDescent="0.2">
      <c r="A63" s="162">
        <v>60</v>
      </c>
      <c r="B63" s="164" t="s">
        <v>296</v>
      </c>
      <c r="C63" s="271">
        <v>2</v>
      </c>
      <c r="D63" s="165" t="s">
        <v>297</v>
      </c>
      <c r="E63" s="296">
        <f>SUM(G63,I63,K63,M63,O63,Q63,S63,U63,W63,Y63)</f>
        <v>2.25</v>
      </c>
      <c r="F63" s="168">
        <f>RANK(E63,$E$4:$E$125,0)</f>
        <v>59</v>
      </c>
      <c r="G63" s="298">
        <v>1.5</v>
      </c>
      <c r="H63" s="286"/>
      <c r="I63" s="289" t="str">
        <f>IF(H63="","",VLOOKUP(H63,H$129:I$144,2))</f>
        <v/>
      </c>
      <c r="J63" s="286">
        <v>24</v>
      </c>
      <c r="K63" s="289">
        <f>IF(J63="","",VLOOKUP(J63,J$129:K$144,2))</f>
        <v>0.75</v>
      </c>
      <c r="L63" s="286"/>
      <c r="M63" s="289" t="str">
        <f>IF(L63="","",VLOOKUP(L63,L$129:M$144,2))</f>
        <v/>
      </c>
      <c r="N63" s="286"/>
      <c r="O63" s="289" t="str">
        <f>IF(N63="","",VLOOKUP(N63,N$129:O$144,2))</f>
        <v/>
      </c>
      <c r="P63" s="286"/>
      <c r="Q63" s="289" t="str">
        <f>IF(P63="","",VLOOKUP(P63,P$129:Q$144,2))</f>
        <v/>
      </c>
      <c r="R63" s="286"/>
      <c r="S63" s="289" t="str">
        <f>IF(R63="","",VLOOKUP(R63,R$129:S$144,2))</f>
        <v/>
      </c>
      <c r="T63" s="286"/>
      <c r="U63" s="289" t="str">
        <f>IF(T63="","",VLOOKUP(T63,T$129:U$143,2))</f>
        <v/>
      </c>
      <c r="V63" s="286"/>
      <c r="W63" s="289" t="str">
        <f>IF(V63="","",VLOOKUP(V63,V$129:W$144,2))</f>
        <v/>
      </c>
      <c r="X63" s="286"/>
      <c r="Y63" s="289" t="str">
        <f>IF(X63="","",VLOOKUP(X63,X$129:Y$144,2))</f>
        <v/>
      </c>
    </row>
    <row r="64" spans="1:25" s="163" customFormat="1" ht="15.9" customHeight="1" x14ac:dyDescent="0.2">
      <c r="A64" s="162">
        <v>61</v>
      </c>
      <c r="B64" s="164" t="s">
        <v>183</v>
      </c>
      <c r="C64" s="271">
        <v>1</v>
      </c>
      <c r="D64" s="165"/>
      <c r="E64" s="296">
        <f>SUM(G64,I64,K64,M64,O64,Q64,S64,U64,W64,Y64)</f>
        <v>2</v>
      </c>
      <c r="F64" s="168">
        <f>RANK(E64,$E$4:$E$125,0)</f>
        <v>61</v>
      </c>
      <c r="G64" s="298">
        <v>2</v>
      </c>
      <c r="H64" s="286"/>
      <c r="I64" s="289" t="str">
        <f>IF(H64="","",VLOOKUP(H64,H$129:I$144,2))</f>
        <v/>
      </c>
      <c r="J64" s="286"/>
      <c r="K64" s="289" t="str">
        <f>IF(J64="","",VLOOKUP(J64,J$129:K$144,2))</f>
        <v/>
      </c>
      <c r="L64" s="286"/>
      <c r="M64" s="289" t="str">
        <f>IF(L64="","",VLOOKUP(L64,L$129:M$144,2))</f>
        <v/>
      </c>
      <c r="N64" s="286"/>
      <c r="O64" s="289" t="str">
        <f>IF(N64="","",VLOOKUP(N64,N$129:O$144,2))</f>
        <v/>
      </c>
      <c r="P64" s="286"/>
      <c r="Q64" s="289" t="str">
        <f>IF(P64="","",VLOOKUP(P64,P$129:Q$144,2))</f>
        <v/>
      </c>
      <c r="R64" s="286"/>
      <c r="S64" s="289" t="str">
        <f>IF(R64="","",VLOOKUP(R64,R$129:S$144,2))</f>
        <v/>
      </c>
      <c r="T64" s="286"/>
      <c r="U64" s="289" t="str">
        <f>IF(T64="","",VLOOKUP(T64,T$129:U$143,2))</f>
        <v/>
      </c>
      <c r="V64" s="286"/>
      <c r="W64" s="289" t="str">
        <f>IF(V64="","",VLOOKUP(V64,V$129:W$144,2))</f>
        <v/>
      </c>
      <c r="X64" s="286"/>
      <c r="Y64" s="289" t="str">
        <f>IF(X64="","",VLOOKUP(X64,X$129:Y$144,2))</f>
        <v/>
      </c>
    </row>
    <row r="65" spans="1:25" s="163" customFormat="1" ht="15.9" customHeight="1" x14ac:dyDescent="0.2">
      <c r="A65" s="162">
        <v>62</v>
      </c>
      <c r="B65" s="164" t="s">
        <v>119</v>
      </c>
      <c r="C65" s="271">
        <v>3</v>
      </c>
      <c r="D65" s="165" t="s">
        <v>118</v>
      </c>
      <c r="E65" s="296">
        <f>SUM(G65,I65,K65,M65,O65,Q65,S65,U65,W65,Y65)</f>
        <v>1.75</v>
      </c>
      <c r="F65" s="168">
        <f>RANK(E65,$E$4:$E$125,0)</f>
        <v>62</v>
      </c>
      <c r="G65" s="298">
        <v>1</v>
      </c>
      <c r="H65" s="286">
        <v>24</v>
      </c>
      <c r="I65" s="289">
        <f>IF(H65="","",VLOOKUP(H65,H$129:I$144,2))</f>
        <v>0.75</v>
      </c>
      <c r="J65" s="286"/>
      <c r="K65" s="289" t="str">
        <f>IF(J65="","",VLOOKUP(J65,J$129:K$144,2))</f>
        <v/>
      </c>
      <c r="L65" s="286"/>
      <c r="M65" s="289" t="str">
        <f>IF(L65="","",VLOOKUP(L65,L$129:M$144,2))</f>
        <v/>
      </c>
      <c r="N65" s="286"/>
      <c r="O65" s="289" t="str">
        <f>IF(N65="","",VLOOKUP(N65,N$129:O$144,2))</f>
        <v/>
      </c>
      <c r="P65" s="286"/>
      <c r="Q65" s="289" t="str">
        <f>IF(P65="","",VLOOKUP(P65,P$129:Q$144,2))</f>
        <v/>
      </c>
      <c r="R65" s="286"/>
      <c r="S65" s="289" t="str">
        <f>IF(R65="","",VLOOKUP(R65,R$129:S$144,2))</f>
        <v/>
      </c>
      <c r="T65" s="286"/>
      <c r="U65" s="289" t="str">
        <f>IF(T65="","",VLOOKUP(T65,T$129:U$143,2))</f>
        <v/>
      </c>
      <c r="V65" s="286"/>
      <c r="W65" s="289" t="str">
        <f>IF(V65="","",VLOOKUP(V65,V$129:W$144,2))</f>
        <v/>
      </c>
      <c r="X65" s="286"/>
      <c r="Y65" s="289" t="str">
        <f>IF(X65="","",VLOOKUP(X65,X$129:Y$144,2))</f>
        <v/>
      </c>
    </row>
    <row r="66" spans="1:25" s="163" customFormat="1" ht="15.9" customHeight="1" x14ac:dyDescent="0.2">
      <c r="A66" s="162">
        <v>63</v>
      </c>
      <c r="B66" s="164" t="s">
        <v>231</v>
      </c>
      <c r="C66" s="271">
        <v>1</v>
      </c>
      <c r="D66" s="165" t="s">
        <v>8</v>
      </c>
      <c r="E66" s="296">
        <f>SUM(G66,I66,K66,M66,O66,Q66,S66,U66,W66,Y66)</f>
        <v>1.75</v>
      </c>
      <c r="F66" s="168">
        <f>RANK(E66,$E$4:$E$125,0)</f>
        <v>62</v>
      </c>
      <c r="G66" s="298">
        <v>1</v>
      </c>
      <c r="H66" s="286"/>
      <c r="I66" s="289" t="str">
        <f>IF(H66="","",VLOOKUP(H66,H$129:I$144,2))</f>
        <v/>
      </c>
      <c r="J66" s="286">
        <v>24</v>
      </c>
      <c r="K66" s="289">
        <f>IF(J66="","",VLOOKUP(J66,J$129:K$144,2))</f>
        <v>0.75</v>
      </c>
      <c r="L66" s="286"/>
      <c r="M66" s="289" t="str">
        <f>IF(L66="","",VLOOKUP(L66,L$129:M$144,2))</f>
        <v/>
      </c>
      <c r="N66" s="286"/>
      <c r="O66" s="289" t="str">
        <f>IF(N66="","",VLOOKUP(N66,N$129:O$144,2))</f>
        <v/>
      </c>
      <c r="P66" s="286"/>
      <c r="Q66" s="289" t="str">
        <f>IF(P66="","",VLOOKUP(P66,P$129:Q$144,2))</f>
        <v/>
      </c>
      <c r="R66" s="286"/>
      <c r="S66" s="289" t="str">
        <f>IF(R66="","",VLOOKUP(R66,R$129:S$144,2))</f>
        <v/>
      </c>
      <c r="T66" s="286"/>
      <c r="U66" s="289" t="str">
        <f>IF(T66="","",VLOOKUP(T66,T$129:U$143,2))</f>
        <v/>
      </c>
      <c r="V66" s="286"/>
      <c r="W66" s="289" t="str">
        <f>IF(V66="","",VLOOKUP(V66,V$129:W$144,2))</f>
        <v/>
      </c>
      <c r="X66" s="286"/>
      <c r="Y66" s="289" t="str">
        <f>IF(X66="","",VLOOKUP(X66,X$129:Y$144,2))</f>
        <v/>
      </c>
    </row>
    <row r="67" spans="1:25" s="163" customFormat="1" ht="15.9" customHeight="1" x14ac:dyDescent="0.2">
      <c r="A67" s="162">
        <v>64</v>
      </c>
      <c r="B67" s="164" t="s">
        <v>374</v>
      </c>
      <c r="C67" s="271" t="s">
        <v>367</v>
      </c>
      <c r="D67" s="165" t="s">
        <v>415</v>
      </c>
      <c r="E67" s="296">
        <f>SUM(G67,I67,K67,M67,O67,Q67,S67,U67,W67,Y67)</f>
        <v>1.5</v>
      </c>
      <c r="F67" s="168">
        <f>RANK(E67,$E$4:$E$125,0)</f>
        <v>64</v>
      </c>
      <c r="G67" s="298">
        <v>0</v>
      </c>
      <c r="H67" s="286"/>
      <c r="I67" s="289" t="str">
        <f>IF(H67="","",VLOOKUP(H67,H$129:I$144,2))</f>
        <v/>
      </c>
      <c r="J67" s="286"/>
      <c r="K67" s="289" t="str">
        <f>IF(J67="","",VLOOKUP(J67,J$129:K$144,2))</f>
        <v/>
      </c>
      <c r="L67" s="286"/>
      <c r="M67" s="289" t="str">
        <f>IF(L67="","",VLOOKUP(L67,L$129:M$144,2))</f>
        <v/>
      </c>
      <c r="N67" s="286"/>
      <c r="O67" s="289" t="str">
        <f>IF(N67="","",VLOOKUP(N67,N$129:O$144,2))</f>
        <v/>
      </c>
      <c r="P67" s="286"/>
      <c r="Q67" s="289" t="str">
        <f>IF(P67="","",VLOOKUP(P67,P$129:Q$144,2))</f>
        <v/>
      </c>
      <c r="R67" s="286">
        <v>3</v>
      </c>
      <c r="S67" s="289">
        <f>IF(R67="","",VLOOKUP(R67,R$129:S$144,2))</f>
        <v>1.5</v>
      </c>
      <c r="T67" s="286"/>
      <c r="U67" s="289" t="str">
        <f>IF(T67="","",VLOOKUP(T67,T$129:U$143,2))</f>
        <v/>
      </c>
      <c r="V67" s="286"/>
      <c r="W67" s="289" t="str">
        <f>IF(V67="","",VLOOKUP(V67,V$129:W$144,2))</f>
        <v/>
      </c>
      <c r="X67" s="286"/>
      <c r="Y67" s="289" t="str">
        <f>IF(X67="","",VLOOKUP(X67,X$129:Y$144,2))</f>
        <v/>
      </c>
    </row>
    <row r="68" spans="1:25" s="163" customFormat="1" ht="15.9" customHeight="1" x14ac:dyDescent="0.2">
      <c r="A68" s="162">
        <v>65</v>
      </c>
      <c r="B68" s="164" t="s">
        <v>390</v>
      </c>
      <c r="C68" s="271" t="s">
        <v>367</v>
      </c>
      <c r="D68" s="165" t="s">
        <v>413</v>
      </c>
      <c r="E68" s="296">
        <f>SUM(G68,I68,K68,M68,O68,Q68,S68,U68,W68,Y68)</f>
        <v>1.5</v>
      </c>
      <c r="F68" s="168">
        <f>RANK(E68,$E$4:$E$125,0)</f>
        <v>64</v>
      </c>
      <c r="G68" s="298">
        <v>0</v>
      </c>
      <c r="H68" s="286"/>
      <c r="I68" s="289" t="str">
        <f>IF(H68="","",VLOOKUP(H68,H$129:I$144,2))</f>
        <v/>
      </c>
      <c r="J68" s="286"/>
      <c r="K68" s="289" t="str">
        <f>IF(J68="","",VLOOKUP(J68,J$129:K$144,2))</f>
        <v/>
      </c>
      <c r="L68" s="286"/>
      <c r="M68" s="289" t="str">
        <f>IF(L68="","",VLOOKUP(L68,L$129:M$144,2))</f>
        <v/>
      </c>
      <c r="N68" s="286"/>
      <c r="O68" s="289" t="str">
        <f>IF(N68="","",VLOOKUP(N68,N$129:O$144,2))</f>
        <v/>
      </c>
      <c r="P68" s="286"/>
      <c r="Q68" s="289" t="str">
        <f>IF(P68="","",VLOOKUP(P68,P$129:Q$144,2))</f>
        <v/>
      </c>
      <c r="R68" s="286"/>
      <c r="S68" s="289" t="str">
        <f>IF(R68="","",VLOOKUP(R68,R$129:S$144,2))</f>
        <v/>
      </c>
      <c r="T68" s="286">
        <v>3</v>
      </c>
      <c r="U68" s="289">
        <f>IF(T68="","",VLOOKUP(T68,T$129:U$143,2))</f>
        <v>1.5</v>
      </c>
      <c r="V68" s="286"/>
      <c r="W68" s="289" t="str">
        <f>IF(V68="","",VLOOKUP(V68,V$129:W$144,2))</f>
        <v/>
      </c>
      <c r="X68" s="286"/>
      <c r="Y68" s="289" t="str">
        <f>IF(X68="","",VLOOKUP(X68,X$129:Y$144,2))</f>
        <v/>
      </c>
    </row>
    <row r="69" spans="1:25" s="163" customFormat="1" ht="15.9" customHeight="1" x14ac:dyDescent="0.2">
      <c r="A69" s="162">
        <v>66</v>
      </c>
      <c r="B69" s="164" t="s">
        <v>391</v>
      </c>
      <c r="C69" s="271" t="s">
        <v>367</v>
      </c>
      <c r="D69" s="165" t="s">
        <v>413</v>
      </c>
      <c r="E69" s="296">
        <f>SUM(G69,I69,K69,M69,O69,Q69,S69,U69,W69,Y69)</f>
        <v>1.5</v>
      </c>
      <c r="F69" s="168">
        <f>RANK(E69,$E$4:$E$125,0)</f>
        <v>64</v>
      </c>
      <c r="G69" s="298">
        <v>0</v>
      </c>
      <c r="H69" s="286"/>
      <c r="I69" s="289" t="str">
        <f>IF(H69="","",VLOOKUP(H69,H$129:I$144,2))</f>
        <v/>
      </c>
      <c r="J69" s="286"/>
      <c r="K69" s="289" t="str">
        <f>IF(J69="","",VLOOKUP(J69,J$129:K$144,2))</f>
        <v/>
      </c>
      <c r="L69" s="286"/>
      <c r="M69" s="289" t="str">
        <f>IF(L69="","",VLOOKUP(L69,L$129:M$144,2))</f>
        <v/>
      </c>
      <c r="N69" s="286"/>
      <c r="O69" s="289" t="str">
        <f>IF(N69="","",VLOOKUP(N69,N$129:O$144,2))</f>
        <v/>
      </c>
      <c r="P69" s="286"/>
      <c r="Q69" s="289" t="str">
        <f>IF(P69="","",VLOOKUP(P69,P$129:Q$144,2))</f>
        <v/>
      </c>
      <c r="R69" s="286"/>
      <c r="S69" s="289" t="str">
        <f>IF(R69="","",VLOOKUP(R69,R$129:S$144,2))</f>
        <v/>
      </c>
      <c r="T69" s="286">
        <v>3</v>
      </c>
      <c r="U69" s="289">
        <f>IF(T69="","",VLOOKUP(T69,T$129:U$143,2))</f>
        <v>1.5</v>
      </c>
      <c r="V69" s="286"/>
      <c r="W69" s="289" t="str">
        <f>IF(V69="","",VLOOKUP(V69,V$129:W$144,2))</f>
        <v/>
      </c>
      <c r="X69" s="286"/>
      <c r="Y69" s="289" t="str">
        <f>IF(X69="","",VLOOKUP(X69,X$129:Y$144,2))</f>
        <v/>
      </c>
    </row>
    <row r="70" spans="1:25" s="163" customFormat="1" ht="15.9" customHeight="1" x14ac:dyDescent="0.2">
      <c r="A70" s="162">
        <v>67</v>
      </c>
      <c r="B70" s="164" t="s">
        <v>401</v>
      </c>
      <c r="C70" s="271" t="s">
        <v>367</v>
      </c>
      <c r="D70" s="165" t="s">
        <v>418</v>
      </c>
      <c r="E70" s="296">
        <f>SUM(G70,I70,K70,M70,O70,Q70,S70,U70,W70,Y70)</f>
        <v>1.5</v>
      </c>
      <c r="F70" s="168">
        <f>RANK(E70,$E$4:$E$125,0)</f>
        <v>64</v>
      </c>
      <c r="G70" s="298">
        <v>0</v>
      </c>
      <c r="H70" s="286"/>
      <c r="I70" s="289" t="str">
        <f>IF(H70="","",VLOOKUP(H70,H$129:I$144,2))</f>
        <v/>
      </c>
      <c r="J70" s="286"/>
      <c r="K70" s="289" t="str">
        <f>IF(J70="","",VLOOKUP(J70,J$129:K$144,2))</f>
        <v/>
      </c>
      <c r="L70" s="286"/>
      <c r="M70" s="289" t="str">
        <f>IF(L70="","",VLOOKUP(L70,L$129:M$144,2))</f>
        <v/>
      </c>
      <c r="N70" s="286"/>
      <c r="O70" s="289" t="str">
        <f>IF(N70="","",VLOOKUP(N70,N$129:O$144,2))</f>
        <v/>
      </c>
      <c r="P70" s="286"/>
      <c r="Q70" s="289" t="str">
        <f>IF(P70="","",VLOOKUP(P70,P$129:Q$144,2))</f>
        <v/>
      </c>
      <c r="R70" s="286">
        <v>3</v>
      </c>
      <c r="S70" s="289">
        <f>IF(R70="","",VLOOKUP(R70,R$129:S$144,2))</f>
        <v>1.5</v>
      </c>
      <c r="T70" s="286"/>
      <c r="U70" s="289" t="str">
        <f>IF(T70="","",VLOOKUP(T70,T$129:U$143,2))</f>
        <v/>
      </c>
      <c r="V70" s="286"/>
      <c r="W70" s="289" t="str">
        <f>IF(V70="","",VLOOKUP(V70,V$129:W$144,2))</f>
        <v/>
      </c>
      <c r="X70" s="286"/>
      <c r="Y70" s="289" t="str">
        <f>IF(X70="","",VLOOKUP(X70,X$129:Y$144,2))</f>
        <v/>
      </c>
    </row>
    <row r="71" spans="1:25" s="163" customFormat="1" ht="15.9" customHeight="1" x14ac:dyDescent="0.2">
      <c r="A71" s="162">
        <v>68</v>
      </c>
      <c r="B71" s="164" t="s">
        <v>294</v>
      </c>
      <c r="C71" s="271">
        <v>3</v>
      </c>
      <c r="D71" s="165" t="s">
        <v>295</v>
      </c>
      <c r="E71" s="296">
        <f>SUM(G71,I71,K71,M71,O71,Q71,S71,U71,W71,Y71)</f>
        <v>1.5</v>
      </c>
      <c r="F71" s="168">
        <f>RANK(E71,$E$4:$E$125,0)</f>
        <v>64</v>
      </c>
      <c r="G71" s="298">
        <v>1.5</v>
      </c>
      <c r="H71" s="286"/>
      <c r="I71" s="289" t="str">
        <f>IF(H71="","",VLOOKUP(H71,H$129:I$144,2))</f>
        <v/>
      </c>
      <c r="J71" s="286"/>
      <c r="K71" s="289" t="str">
        <f>IF(J71="","",VLOOKUP(J71,J$129:K$144,2))</f>
        <v/>
      </c>
      <c r="L71" s="286"/>
      <c r="M71" s="289" t="str">
        <f>IF(L71="","",VLOOKUP(L71,L$129:M$144,2))</f>
        <v/>
      </c>
      <c r="N71" s="286"/>
      <c r="O71" s="289" t="str">
        <f>IF(N71="","",VLOOKUP(N71,N$129:O$144,2))</f>
        <v/>
      </c>
      <c r="P71" s="286"/>
      <c r="Q71" s="289" t="str">
        <f>IF(P71="","",VLOOKUP(P71,P$129:Q$144,2))</f>
        <v/>
      </c>
      <c r="R71" s="286"/>
      <c r="S71" s="289" t="str">
        <f>IF(R71="","",VLOOKUP(R71,R$129:S$144,2))</f>
        <v/>
      </c>
      <c r="T71" s="286"/>
      <c r="U71" s="289" t="str">
        <f>IF(T71="","",VLOOKUP(T71,T$129:U$143,2))</f>
        <v/>
      </c>
      <c r="V71" s="286"/>
      <c r="W71" s="289" t="str">
        <f>IF(V71="","",VLOOKUP(V71,V$129:W$144,2))</f>
        <v/>
      </c>
      <c r="X71" s="286"/>
      <c r="Y71" s="289" t="str">
        <f>IF(X71="","",VLOOKUP(X71,X$129:Y$144,2))</f>
        <v/>
      </c>
    </row>
    <row r="72" spans="1:25" s="163" customFormat="1" ht="15.9" customHeight="1" x14ac:dyDescent="0.2">
      <c r="A72" s="162">
        <v>69</v>
      </c>
      <c r="B72" s="164" t="s">
        <v>339</v>
      </c>
      <c r="C72" s="271">
        <v>3</v>
      </c>
      <c r="D72" s="165" t="s">
        <v>30</v>
      </c>
      <c r="E72" s="296">
        <f>SUM(G72,I72,K72,M72,O72,Q72,S72,U72,W72,Y72)</f>
        <v>1.5</v>
      </c>
      <c r="F72" s="168">
        <f>RANK(E72,$E$4:$E$125,0)</f>
        <v>64</v>
      </c>
      <c r="G72" s="298">
        <v>0</v>
      </c>
      <c r="H72" s="286">
        <v>16</v>
      </c>
      <c r="I72" s="289">
        <f>IF(H72="","",VLOOKUP(H72,H$129:I$144,2))</f>
        <v>1.5</v>
      </c>
      <c r="J72" s="286"/>
      <c r="K72" s="289" t="str">
        <f>IF(J72="","",VLOOKUP(J72,J$129:K$144,2))</f>
        <v/>
      </c>
      <c r="L72" s="286"/>
      <c r="M72" s="289" t="str">
        <f>IF(L72="","",VLOOKUP(L72,L$129:M$144,2))</f>
        <v/>
      </c>
      <c r="N72" s="286"/>
      <c r="O72" s="289" t="str">
        <f>IF(N72="","",VLOOKUP(N72,N$129:O$144,2))</f>
        <v/>
      </c>
      <c r="P72" s="286"/>
      <c r="Q72" s="289" t="str">
        <f>IF(P72="","",VLOOKUP(P72,P$129:Q$144,2))</f>
        <v/>
      </c>
      <c r="R72" s="286"/>
      <c r="S72" s="289" t="str">
        <f>IF(R72="","",VLOOKUP(R72,R$129:S$144,2))</f>
        <v/>
      </c>
      <c r="T72" s="286"/>
      <c r="U72" s="289" t="str">
        <f>IF(T72="","",VLOOKUP(T72,T$129:U$143,2))</f>
        <v/>
      </c>
      <c r="V72" s="286"/>
      <c r="W72" s="289" t="str">
        <f>IF(V72="","",VLOOKUP(V72,V$129:W$144,2))</f>
        <v/>
      </c>
      <c r="X72" s="286"/>
      <c r="Y72" s="289" t="str">
        <f>IF(X72="","",VLOOKUP(X72,X$129:Y$144,2))</f>
        <v/>
      </c>
    </row>
    <row r="73" spans="1:25" s="163" customFormat="1" ht="15.9" customHeight="1" x14ac:dyDescent="0.2">
      <c r="A73" s="162">
        <v>70</v>
      </c>
      <c r="B73" s="164" t="s">
        <v>465</v>
      </c>
      <c r="C73" s="271">
        <v>2</v>
      </c>
      <c r="D73" s="165" t="s">
        <v>466</v>
      </c>
      <c r="E73" s="296">
        <f>SUM(G73,I73,K73,M73,O73,Q73,S73,U73,W73,Y73)</f>
        <v>1.5</v>
      </c>
      <c r="F73" s="168">
        <f>RANK(E73,$E$4:$E$125,0)</f>
        <v>64</v>
      </c>
      <c r="G73" s="298">
        <v>0</v>
      </c>
      <c r="H73" s="286"/>
      <c r="I73" s="289" t="str">
        <f>IF(H73="","",VLOOKUP(H73,H$129:I$144,2))</f>
        <v/>
      </c>
      <c r="J73" s="286">
        <v>16</v>
      </c>
      <c r="K73" s="289">
        <f>IF(J73="","",VLOOKUP(J73,J$129:K$144,2))</f>
        <v>1.5</v>
      </c>
      <c r="L73" s="286"/>
      <c r="M73" s="289" t="str">
        <f>IF(L73="","",VLOOKUP(L73,L$129:M$144,2))</f>
        <v/>
      </c>
      <c r="N73" s="286"/>
      <c r="O73" s="289" t="str">
        <f>IF(N73="","",VLOOKUP(N73,N$129:O$144,2))</f>
        <v/>
      </c>
      <c r="P73" s="286"/>
      <c r="Q73" s="289" t="str">
        <f>IF(P73="","",VLOOKUP(P73,P$129:Q$144,2))</f>
        <v/>
      </c>
      <c r="R73" s="286"/>
      <c r="S73" s="289" t="str">
        <f>IF(R73="","",VLOOKUP(R73,R$129:S$144,2))</f>
        <v/>
      </c>
      <c r="T73" s="286"/>
      <c r="U73" s="289" t="str">
        <f>IF(T73="","",VLOOKUP(T73,T$129:U$143,2))</f>
        <v/>
      </c>
      <c r="V73" s="286"/>
      <c r="W73" s="289" t="str">
        <f>IF(V73="","",VLOOKUP(V73,V$129:W$144,2))</f>
        <v/>
      </c>
      <c r="X73" s="286"/>
      <c r="Y73" s="289" t="str">
        <f>IF(X73="","",VLOOKUP(X73,X$129:Y$144,2))</f>
        <v/>
      </c>
    </row>
    <row r="74" spans="1:25" s="163" customFormat="1" ht="15.9" customHeight="1" x14ac:dyDescent="0.2">
      <c r="A74" s="162">
        <v>71</v>
      </c>
      <c r="B74" s="164" t="s">
        <v>452</v>
      </c>
      <c r="C74" s="271">
        <v>2</v>
      </c>
      <c r="D74" s="165" t="s">
        <v>59</v>
      </c>
      <c r="E74" s="296">
        <f>SUM(G74,I74,K74,M74,O74,Q74,S74,U74,W74,Y74)</f>
        <v>1.5</v>
      </c>
      <c r="F74" s="168">
        <f>RANK(E74,$E$4:$E$125,0)</f>
        <v>64</v>
      </c>
      <c r="G74" s="298">
        <v>0</v>
      </c>
      <c r="H74" s="286"/>
      <c r="I74" s="289" t="str">
        <f>IF(H74="","",VLOOKUP(H74,H$129:I$144,2))</f>
        <v/>
      </c>
      <c r="J74" s="286">
        <v>16</v>
      </c>
      <c r="K74" s="289">
        <f>IF(J74="","",VLOOKUP(J74,J$129:K$144,2))</f>
        <v>1.5</v>
      </c>
      <c r="L74" s="286"/>
      <c r="M74" s="289" t="str">
        <f>IF(L74="","",VLOOKUP(L74,L$129:M$144,2))</f>
        <v/>
      </c>
      <c r="N74" s="286"/>
      <c r="O74" s="289" t="str">
        <f>IF(N74="","",VLOOKUP(N74,N$129:O$144,2))</f>
        <v/>
      </c>
      <c r="P74" s="286"/>
      <c r="Q74" s="289" t="str">
        <f>IF(P74="","",VLOOKUP(P74,P$129:Q$144,2))</f>
        <v/>
      </c>
      <c r="R74" s="286"/>
      <c r="S74" s="289" t="str">
        <f>IF(R74="","",VLOOKUP(R74,R$129:S$144,2))</f>
        <v/>
      </c>
      <c r="T74" s="286"/>
      <c r="U74" s="289" t="str">
        <f>IF(T74="","",VLOOKUP(T74,T$129:U$143,2))</f>
        <v/>
      </c>
      <c r="V74" s="286"/>
      <c r="W74" s="289" t="str">
        <f>IF(V74="","",VLOOKUP(V74,V$129:W$144,2))</f>
        <v/>
      </c>
      <c r="X74" s="286"/>
      <c r="Y74" s="289" t="str">
        <f>IF(X74="","",VLOOKUP(X74,X$129:Y$144,2))</f>
        <v/>
      </c>
    </row>
    <row r="75" spans="1:25" s="163" customFormat="1" ht="15.9" customHeight="1" x14ac:dyDescent="0.2">
      <c r="A75" s="162">
        <v>72</v>
      </c>
      <c r="B75" s="164" t="s">
        <v>338</v>
      </c>
      <c r="C75" s="271">
        <v>2</v>
      </c>
      <c r="D75" s="165" t="s">
        <v>138</v>
      </c>
      <c r="E75" s="296">
        <f>SUM(G75,I75,K75,M75,O75,Q75,S75,U75,W75,Y75)</f>
        <v>1.5</v>
      </c>
      <c r="F75" s="168">
        <f>RANK(E75,$E$4:$E$125,0)</f>
        <v>64</v>
      </c>
      <c r="G75" s="298">
        <v>0</v>
      </c>
      <c r="H75" s="286">
        <v>16</v>
      </c>
      <c r="I75" s="289">
        <f>IF(H75="","",VLOOKUP(H75,H$129:I$144,2))</f>
        <v>1.5</v>
      </c>
      <c r="J75" s="286"/>
      <c r="K75" s="289" t="str">
        <f>IF(J75="","",VLOOKUP(J75,J$129:K$144,2))</f>
        <v/>
      </c>
      <c r="L75" s="286"/>
      <c r="M75" s="289" t="str">
        <f>IF(L75="","",VLOOKUP(L75,L$129:M$144,2))</f>
        <v/>
      </c>
      <c r="N75" s="286"/>
      <c r="O75" s="289" t="str">
        <f>IF(N75="","",VLOOKUP(N75,N$129:O$144,2))</f>
        <v/>
      </c>
      <c r="P75" s="286"/>
      <c r="Q75" s="289" t="str">
        <f>IF(P75="","",VLOOKUP(P75,P$129:Q$144,2))</f>
        <v/>
      </c>
      <c r="R75" s="286"/>
      <c r="S75" s="289" t="str">
        <f>IF(R75="","",VLOOKUP(R75,R$129:S$144,2))</f>
        <v/>
      </c>
      <c r="T75" s="286"/>
      <c r="U75" s="289" t="str">
        <f>IF(T75="","",VLOOKUP(T75,T$129:U$143,2))</f>
        <v/>
      </c>
      <c r="V75" s="286"/>
      <c r="W75" s="289" t="str">
        <f>IF(V75="","",VLOOKUP(V75,V$129:W$144,2))</f>
        <v/>
      </c>
      <c r="X75" s="286"/>
      <c r="Y75" s="289" t="str">
        <f>IF(X75="","",VLOOKUP(X75,X$129:Y$144,2))</f>
        <v/>
      </c>
    </row>
    <row r="76" spans="1:25" s="163" customFormat="1" ht="15.9" customHeight="1" x14ac:dyDescent="0.2">
      <c r="A76" s="162">
        <v>73</v>
      </c>
      <c r="B76" s="164" t="s">
        <v>456</v>
      </c>
      <c r="C76" s="271">
        <v>2</v>
      </c>
      <c r="D76" s="165" t="s">
        <v>9</v>
      </c>
      <c r="E76" s="296">
        <f>SUM(G76,I76,K76,M76,O76,Q76,S76,U76,W76,Y76)</f>
        <v>1.5</v>
      </c>
      <c r="F76" s="168">
        <f>RANK(E76,$E$4:$E$125,0)</f>
        <v>64</v>
      </c>
      <c r="G76" s="298">
        <v>0</v>
      </c>
      <c r="H76" s="286"/>
      <c r="I76" s="289" t="str">
        <f>IF(H76="","",VLOOKUP(H76,H$129:I$144,2))</f>
        <v/>
      </c>
      <c r="J76" s="286">
        <v>16</v>
      </c>
      <c r="K76" s="289">
        <f>IF(J76="","",VLOOKUP(J76,J$129:K$144,2))</f>
        <v>1.5</v>
      </c>
      <c r="L76" s="286"/>
      <c r="M76" s="289" t="str">
        <f>IF(L76="","",VLOOKUP(L76,L$129:M$144,2))</f>
        <v/>
      </c>
      <c r="N76" s="286"/>
      <c r="O76" s="289" t="str">
        <f>IF(N76="","",VLOOKUP(N76,N$129:O$144,2))</f>
        <v/>
      </c>
      <c r="P76" s="286"/>
      <c r="Q76" s="289" t="str">
        <f>IF(P76="","",VLOOKUP(P76,P$129:Q$144,2))</f>
        <v/>
      </c>
      <c r="R76" s="286"/>
      <c r="S76" s="289" t="str">
        <f>IF(R76="","",VLOOKUP(R76,R$129:S$144,2))</f>
        <v/>
      </c>
      <c r="T76" s="286"/>
      <c r="U76" s="289" t="str">
        <f>IF(T76="","",VLOOKUP(T76,T$129:U$143,2))</f>
        <v/>
      </c>
      <c r="V76" s="286"/>
      <c r="W76" s="289" t="str">
        <f>IF(V76="","",VLOOKUP(V76,V$129:W$144,2))</f>
        <v/>
      </c>
      <c r="X76" s="286"/>
      <c r="Y76" s="289" t="str">
        <f>IF(X76="","",VLOOKUP(X76,X$129:Y$144,2))</f>
        <v/>
      </c>
    </row>
    <row r="77" spans="1:25" s="163" customFormat="1" ht="15.9" customHeight="1" x14ac:dyDescent="0.2">
      <c r="A77" s="162">
        <v>74</v>
      </c>
      <c r="B77" s="164" t="s">
        <v>450</v>
      </c>
      <c r="C77" s="271">
        <v>2</v>
      </c>
      <c r="D77" s="165" t="s">
        <v>273</v>
      </c>
      <c r="E77" s="296">
        <f>SUM(G77,I77,K77,M77,O77,Q77,S77,U77,W77,Y77)</f>
        <v>1.5</v>
      </c>
      <c r="F77" s="168">
        <f>RANK(E77,$E$4:$E$125,0)</f>
        <v>64</v>
      </c>
      <c r="G77" s="298">
        <v>0</v>
      </c>
      <c r="H77" s="286"/>
      <c r="I77" s="289" t="str">
        <f>IF(H77="","",VLOOKUP(H77,H$129:I$144,2))</f>
        <v/>
      </c>
      <c r="J77" s="286">
        <v>16</v>
      </c>
      <c r="K77" s="289">
        <f>IF(J77="","",VLOOKUP(J77,J$129:K$144,2))</f>
        <v>1.5</v>
      </c>
      <c r="L77" s="286"/>
      <c r="M77" s="289" t="str">
        <f>IF(L77="","",VLOOKUP(L77,L$129:M$144,2))</f>
        <v/>
      </c>
      <c r="N77" s="286"/>
      <c r="O77" s="289" t="str">
        <f>IF(N77="","",VLOOKUP(N77,N$129:O$144,2))</f>
        <v/>
      </c>
      <c r="P77" s="286"/>
      <c r="Q77" s="289" t="str">
        <f>IF(P77="","",VLOOKUP(P77,P$129:Q$144,2))</f>
        <v/>
      </c>
      <c r="R77" s="286"/>
      <c r="S77" s="289" t="str">
        <f>IF(R77="","",VLOOKUP(R77,R$129:S$144,2))</f>
        <v/>
      </c>
      <c r="T77" s="286"/>
      <c r="U77" s="289" t="str">
        <f>IF(T77="","",VLOOKUP(T77,T$129:U$143,2))</f>
        <v/>
      </c>
      <c r="V77" s="286"/>
      <c r="W77" s="289" t="str">
        <f>IF(V77="","",VLOOKUP(V77,V$129:W$144,2))</f>
        <v/>
      </c>
      <c r="X77" s="286"/>
      <c r="Y77" s="289" t="str">
        <f>IF(X77="","",VLOOKUP(X77,X$129:Y$144,2))</f>
        <v/>
      </c>
    </row>
    <row r="78" spans="1:25" s="163" customFormat="1" ht="15.9" customHeight="1" x14ac:dyDescent="0.2">
      <c r="A78" s="162">
        <v>75</v>
      </c>
      <c r="B78" s="164" t="s">
        <v>451</v>
      </c>
      <c r="C78" s="271">
        <v>2</v>
      </c>
      <c r="D78" s="165" t="s">
        <v>273</v>
      </c>
      <c r="E78" s="296">
        <f>SUM(G78,I78,K78,M78,O78,Q78,S78,U78,W78,Y78)</f>
        <v>1.5</v>
      </c>
      <c r="F78" s="168">
        <f>RANK(E78,$E$4:$E$125,0)</f>
        <v>64</v>
      </c>
      <c r="G78" s="298">
        <v>0</v>
      </c>
      <c r="H78" s="286"/>
      <c r="I78" s="289" t="str">
        <f>IF(H78="","",VLOOKUP(H78,H$129:I$144,2))</f>
        <v/>
      </c>
      <c r="J78" s="286">
        <v>16</v>
      </c>
      <c r="K78" s="289">
        <f>IF(J78="","",VLOOKUP(J78,J$129:K$144,2))</f>
        <v>1.5</v>
      </c>
      <c r="L78" s="286"/>
      <c r="M78" s="289" t="str">
        <f>IF(L78="","",VLOOKUP(L78,L$129:M$144,2))</f>
        <v/>
      </c>
      <c r="N78" s="286"/>
      <c r="O78" s="289" t="str">
        <f>IF(N78="","",VLOOKUP(N78,N$129:O$144,2))</f>
        <v/>
      </c>
      <c r="P78" s="286"/>
      <c r="Q78" s="289" t="str">
        <f>IF(P78="","",VLOOKUP(P78,P$129:Q$144,2))</f>
        <v/>
      </c>
      <c r="R78" s="286"/>
      <c r="S78" s="289" t="str">
        <f>IF(R78="","",VLOOKUP(R78,R$129:S$144,2))</f>
        <v/>
      </c>
      <c r="T78" s="286"/>
      <c r="U78" s="289" t="str">
        <f>IF(T78="","",VLOOKUP(T78,T$129:U$143,2))</f>
        <v/>
      </c>
      <c r="V78" s="286"/>
      <c r="W78" s="289" t="str">
        <f>IF(V78="","",VLOOKUP(V78,V$129:W$144,2))</f>
        <v/>
      </c>
      <c r="X78" s="286"/>
      <c r="Y78" s="289" t="str">
        <f>IF(X78="","",VLOOKUP(X78,X$129:Y$144,2))</f>
        <v/>
      </c>
    </row>
    <row r="79" spans="1:25" s="163" customFormat="1" ht="15.9" customHeight="1" x14ac:dyDescent="0.2">
      <c r="A79" s="162">
        <v>76</v>
      </c>
      <c r="B79" s="164" t="s">
        <v>290</v>
      </c>
      <c r="C79" s="271">
        <v>2</v>
      </c>
      <c r="D79" s="165" t="s">
        <v>291</v>
      </c>
      <c r="E79" s="296">
        <f>SUM(G79,I79,K79,M79,O79,Q79,S79,U79,W79,Y79)</f>
        <v>1.5</v>
      </c>
      <c r="F79" s="168">
        <f>RANK(E79,$E$4:$E$125,0)</f>
        <v>64</v>
      </c>
      <c r="G79" s="298">
        <v>0.75</v>
      </c>
      <c r="H79" s="286"/>
      <c r="I79" s="289" t="str">
        <f>IF(H79="","",VLOOKUP(H79,H$129:I$144,2))</f>
        <v/>
      </c>
      <c r="J79" s="286">
        <v>24</v>
      </c>
      <c r="K79" s="289">
        <f>IF(J79="","",VLOOKUP(J79,J$129:K$144,2))</f>
        <v>0.75</v>
      </c>
      <c r="L79" s="286"/>
      <c r="M79" s="289" t="str">
        <f>IF(L79="","",VLOOKUP(L79,L$129:M$144,2))</f>
        <v/>
      </c>
      <c r="N79" s="286"/>
      <c r="O79" s="289" t="str">
        <f>IF(N79="","",VLOOKUP(N79,N$129:O$144,2))</f>
        <v/>
      </c>
      <c r="P79" s="286"/>
      <c r="Q79" s="289" t="str">
        <f>IF(P79="","",VLOOKUP(P79,P$129:Q$144,2))</f>
        <v/>
      </c>
      <c r="R79" s="286"/>
      <c r="S79" s="289" t="str">
        <f>IF(R79="","",VLOOKUP(R79,R$129:S$144,2))</f>
        <v/>
      </c>
      <c r="T79" s="286"/>
      <c r="U79" s="289" t="str">
        <f>IF(T79="","",VLOOKUP(T79,T$129:U$143,2))</f>
        <v/>
      </c>
      <c r="V79" s="286"/>
      <c r="W79" s="289" t="str">
        <f>IF(V79="","",VLOOKUP(V79,V$129:W$144,2))</f>
        <v/>
      </c>
      <c r="X79" s="286"/>
      <c r="Y79" s="289" t="str">
        <f>IF(X79="","",VLOOKUP(X79,X$129:Y$144,2))</f>
        <v/>
      </c>
    </row>
    <row r="80" spans="1:25" s="163" customFormat="1" ht="15.9" customHeight="1" x14ac:dyDescent="0.2">
      <c r="A80" s="162">
        <v>77</v>
      </c>
      <c r="B80" s="164" t="s">
        <v>281</v>
      </c>
      <c r="C80" s="271">
        <v>2</v>
      </c>
      <c r="D80" s="165" t="s">
        <v>320</v>
      </c>
      <c r="E80" s="296">
        <f>SUM(G80,I80,K80,M80,O80,Q80,S80,U80,W80,Y80)</f>
        <v>1.5</v>
      </c>
      <c r="F80" s="168">
        <f>RANK(E80,$E$4:$E$125,0)</f>
        <v>64</v>
      </c>
      <c r="G80" s="298">
        <v>1.5</v>
      </c>
      <c r="H80" s="286"/>
      <c r="I80" s="289" t="str">
        <f>IF(H80="","",VLOOKUP(H80,H$129:I$144,2))</f>
        <v/>
      </c>
      <c r="J80" s="286"/>
      <c r="K80" s="289" t="str">
        <f>IF(J80="","",VLOOKUP(J80,J$129:K$144,2))</f>
        <v/>
      </c>
      <c r="L80" s="286"/>
      <c r="M80" s="289" t="str">
        <f>IF(L80="","",VLOOKUP(L80,L$129:M$144,2))</f>
        <v/>
      </c>
      <c r="N80" s="286"/>
      <c r="O80" s="289" t="str">
        <f>IF(N80="","",VLOOKUP(N80,N$129:O$144,2))</f>
        <v/>
      </c>
      <c r="P80" s="286"/>
      <c r="Q80" s="289" t="str">
        <f>IF(P80="","",VLOOKUP(P80,P$129:Q$144,2))</f>
        <v/>
      </c>
      <c r="R80" s="286"/>
      <c r="S80" s="289" t="str">
        <f>IF(R80="","",VLOOKUP(R80,R$129:S$144,2))</f>
        <v/>
      </c>
      <c r="T80" s="286"/>
      <c r="U80" s="289" t="str">
        <f>IF(T80="","",VLOOKUP(T80,T$129:U$143,2))</f>
        <v/>
      </c>
      <c r="V80" s="286"/>
      <c r="W80" s="289" t="str">
        <f>IF(V80="","",VLOOKUP(V80,V$129:W$144,2))</f>
        <v/>
      </c>
      <c r="X80" s="286"/>
      <c r="Y80" s="289" t="str">
        <f>IF(X80="","",VLOOKUP(X80,X$129:Y$144,2))</f>
        <v/>
      </c>
    </row>
    <row r="81" spans="1:25" s="163" customFormat="1" ht="15.9" customHeight="1" x14ac:dyDescent="0.2">
      <c r="A81" s="162">
        <v>78</v>
      </c>
      <c r="B81" s="164" t="s">
        <v>461</v>
      </c>
      <c r="C81" s="271">
        <v>1</v>
      </c>
      <c r="D81" s="165" t="s">
        <v>138</v>
      </c>
      <c r="E81" s="296">
        <f>SUM(G81,I81,K81,M81,O81,Q81,S81,U81,W81,Y81)</f>
        <v>1.5</v>
      </c>
      <c r="F81" s="168">
        <f>RANK(E81,$E$4:$E$125,0)</f>
        <v>64</v>
      </c>
      <c r="G81" s="298">
        <v>0</v>
      </c>
      <c r="H81" s="286"/>
      <c r="I81" s="289" t="str">
        <f>IF(H81="","",VLOOKUP(H81,H$129:I$144,2))</f>
        <v/>
      </c>
      <c r="J81" s="286">
        <v>16</v>
      </c>
      <c r="K81" s="289">
        <f>IF(J81="","",VLOOKUP(J81,J$129:K$144,2))</f>
        <v>1.5</v>
      </c>
      <c r="L81" s="286"/>
      <c r="M81" s="289" t="str">
        <f>IF(L81="","",VLOOKUP(L81,L$129:M$144,2))</f>
        <v/>
      </c>
      <c r="N81" s="286"/>
      <c r="O81" s="289" t="str">
        <f>IF(N81="","",VLOOKUP(N81,N$129:O$144,2))</f>
        <v/>
      </c>
      <c r="P81" s="286"/>
      <c r="Q81" s="289" t="str">
        <f>IF(P81="","",VLOOKUP(P81,P$129:Q$144,2))</f>
        <v/>
      </c>
      <c r="R81" s="286"/>
      <c r="S81" s="289" t="str">
        <f>IF(R81="","",VLOOKUP(R81,R$129:S$144,2))</f>
        <v/>
      </c>
      <c r="T81" s="286"/>
      <c r="U81" s="289" t="str">
        <f>IF(T81="","",VLOOKUP(T81,T$129:U$143,2))</f>
        <v/>
      </c>
      <c r="V81" s="286"/>
      <c r="W81" s="289" t="str">
        <f>IF(V81="","",VLOOKUP(V81,V$129:W$144,2))</f>
        <v/>
      </c>
      <c r="X81" s="286"/>
      <c r="Y81" s="289" t="str">
        <f>IF(X81="","",VLOOKUP(X81,X$129:Y$144,2))</f>
        <v/>
      </c>
    </row>
    <row r="82" spans="1:25" s="163" customFormat="1" ht="15.9" customHeight="1" x14ac:dyDescent="0.2">
      <c r="A82" s="162">
        <v>79</v>
      </c>
      <c r="B82" s="164" t="s">
        <v>434</v>
      </c>
      <c r="C82" s="271">
        <v>1</v>
      </c>
      <c r="D82" s="165" t="s">
        <v>9</v>
      </c>
      <c r="E82" s="296">
        <f>SUM(G82,I82,K82,M82,O82,Q82,S82,U82,W82,Y82)</f>
        <v>1.5</v>
      </c>
      <c r="F82" s="168">
        <f>RANK(E82,$E$4:$E$125,0)</f>
        <v>64</v>
      </c>
      <c r="G82" s="298">
        <v>0</v>
      </c>
      <c r="H82" s="286"/>
      <c r="I82" s="289" t="str">
        <f>IF(H82="","",VLOOKUP(H82,H$129:I$144,2))</f>
        <v/>
      </c>
      <c r="J82" s="286">
        <v>16</v>
      </c>
      <c r="K82" s="289">
        <f>IF(J82="","",VLOOKUP(J82,J$129:K$144,2))</f>
        <v>1.5</v>
      </c>
      <c r="L82" s="286"/>
      <c r="M82" s="289" t="str">
        <f>IF(L82="","",VLOOKUP(L82,L$129:M$144,2))</f>
        <v/>
      </c>
      <c r="N82" s="286"/>
      <c r="O82" s="289" t="str">
        <f>IF(N82="","",VLOOKUP(N82,N$129:O$144,2))</f>
        <v/>
      </c>
      <c r="P82" s="286"/>
      <c r="Q82" s="289" t="str">
        <f>IF(P82="","",VLOOKUP(P82,P$129:Q$144,2))</f>
        <v/>
      </c>
      <c r="R82" s="286"/>
      <c r="S82" s="289" t="str">
        <f>IF(R82="","",VLOOKUP(R82,R$129:S$144,2))</f>
        <v/>
      </c>
      <c r="T82" s="286"/>
      <c r="U82" s="289" t="str">
        <f>IF(T82="","",VLOOKUP(T82,T$129:U$143,2))</f>
        <v/>
      </c>
      <c r="V82" s="286"/>
      <c r="W82" s="289" t="str">
        <f>IF(V82="","",VLOOKUP(V82,V$129:W$144,2))</f>
        <v/>
      </c>
      <c r="X82" s="286"/>
      <c r="Y82" s="289" t="str">
        <f>IF(X82="","",VLOOKUP(X82,X$129:Y$144,2))</f>
        <v/>
      </c>
    </row>
    <row r="83" spans="1:25" s="163" customFormat="1" ht="15.9" customHeight="1" x14ac:dyDescent="0.2">
      <c r="A83" s="162">
        <v>80</v>
      </c>
      <c r="B83" s="164" t="s">
        <v>454</v>
      </c>
      <c r="C83" s="271">
        <v>1</v>
      </c>
      <c r="D83" s="165" t="s">
        <v>213</v>
      </c>
      <c r="E83" s="296">
        <f>SUM(G83,I83,K83,M83,O83,Q83,S83,U83,W83,Y83)</f>
        <v>1.5</v>
      </c>
      <c r="F83" s="168">
        <f>RANK(E83,$E$4:$E$125,0)</f>
        <v>64</v>
      </c>
      <c r="G83" s="298">
        <v>0</v>
      </c>
      <c r="H83" s="286"/>
      <c r="I83" s="289" t="str">
        <f>IF(H83="","",VLOOKUP(H83,H$129:I$144,2))</f>
        <v/>
      </c>
      <c r="J83" s="286">
        <v>16</v>
      </c>
      <c r="K83" s="289">
        <f>IF(J83="","",VLOOKUP(J83,J$129:K$144,2))</f>
        <v>1.5</v>
      </c>
      <c r="L83" s="286"/>
      <c r="M83" s="289" t="str">
        <f>IF(L83="","",VLOOKUP(L83,L$129:M$144,2))</f>
        <v/>
      </c>
      <c r="N83" s="286"/>
      <c r="O83" s="289" t="str">
        <f>IF(N83="","",VLOOKUP(N83,N$129:O$144,2))</f>
        <v/>
      </c>
      <c r="P83" s="286"/>
      <c r="Q83" s="289" t="str">
        <f>IF(P83="","",VLOOKUP(P83,P$129:Q$144,2))</f>
        <v/>
      </c>
      <c r="R83" s="286"/>
      <c r="S83" s="289" t="str">
        <f>IF(R83="","",VLOOKUP(R83,R$129:S$144,2))</f>
        <v/>
      </c>
      <c r="T83" s="286"/>
      <c r="U83" s="289" t="str">
        <f>IF(T83="","",VLOOKUP(T83,T$129:U$143,2))</f>
        <v/>
      </c>
      <c r="V83" s="286"/>
      <c r="W83" s="289" t="str">
        <f>IF(V83="","",VLOOKUP(V83,V$129:W$144,2))</f>
        <v/>
      </c>
      <c r="X83" s="286"/>
      <c r="Y83" s="289" t="str">
        <f>IF(X83="","",VLOOKUP(X83,X$129:Y$144,2))</f>
        <v/>
      </c>
    </row>
    <row r="84" spans="1:25" s="163" customFormat="1" ht="15.9" customHeight="1" x14ac:dyDescent="0.2">
      <c r="A84" s="162">
        <v>81</v>
      </c>
      <c r="B84" s="164" t="s">
        <v>463</v>
      </c>
      <c r="C84" s="271">
        <v>1</v>
      </c>
      <c r="D84" s="165" t="s">
        <v>35</v>
      </c>
      <c r="E84" s="296">
        <f>SUM(G84,I84,K84,M84,O84,Q84,S84,U84,W84,Y84)</f>
        <v>1.5</v>
      </c>
      <c r="F84" s="168">
        <f>RANK(E84,$E$4:$E$125,0)</f>
        <v>64</v>
      </c>
      <c r="G84" s="298">
        <v>0</v>
      </c>
      <c r="H84" s="286"/>
      <c r="I84" s="289" t="str">
        <f>IF(H84="","",VLOOKUP(H84,H$129:I$144,2))</f>
        <v/>
      </c>
      <c r="J84" s="286">
        <v>16</v>
      </c>
      <c r="K84" s="289">
        <f>IF(J84="","",VLOOKUP(J84,J$129:K$144,2))</f>
        <v>1.5</v>
      </c>
      <c r="L84" s="286"/>
      <c r="M84" s="289" t="str">
        <f>IF(L84="","",VLOOKUP(L84,L$129:M$144,2))</f>
        <v/>
      </c>
      <c r="N84" s="286"/>
      <c r="O84" s="289" t="str">
        <f>IF(N84="","",VLOOKUP(N84,N$129:O$144,2))</f>
        <v/>
      </c>
      <c r="P84" s="286"/>
      <c r="Q84" s="289" t="str">
        <f>IF(P84="","",VLOOKUP(P84,P$129:Q$144,2))</f>
        <v/>
      </c>
      <c r="R84" s="286"/>
      <c r="S84" s="289" t="str">
        <f>IF(R84="","",VLOOKUP(R84,R$129:S$144,2))</f>
        <v/>
      </c>
      <c r="T84" s="286"/>
      <c r="U84" s="289" t="str">
        <f>IF(T84="","",VLOOKUP(T84,T$129:U$143,2))</f>
        <v/>
      </c>
      <c r="V84" s="286"/>
      <c r="W84" s="289" t="str">
        <f>IF(V84="","",VLOOKUP(V84,V$129:W$144,2))</f>
        <v/>
      </c>
      <c r="X84" s="286"/>
      <c r="Y84" s="289" t="str">
        <f>IF(X84="","",VLOOKUP(X84,X$129:Y$144,2))</f>
        <v/>
      </c>
    </row>
    <row r="85" spans="1:25" s="163" customFormat="1" ht="15.9" customHeight="1" x14ac:dyDescent="0.2">
      <c r="A85" s="162">
        <v>82</v>
      </c>
      <c r="B85" s="164" t="s">
        <v>230</v>
      </c>
      <c r="C85" s="271">
        <v>1</v>
      </c>
      <c r="D85" s="165"/>
      <c r="E85" s="296">
        <f>SUM(G85,I85,K85,M85,O85,Q85,S85,U85,W85,Y85)</f>
        <v>1.5</v>
      </c>
      <c r="F85" s="168">
        <f>RANK(E85,$E$4:$E$125,0)</f>
        <v>64</v>
      </c>
      <c r="G85" s="298">
        <v>1.5</v>
      </c>
      <c r="H85" s="286"/>
      <c r="I85" s="289" t="str">
        <f>IF(H85="","",VLOOKUP(H85,H$129:I$144,2))</f>
        <v/>
      </c>
      <c r="J85" s="286"/>
      <c r="K85" s="289" t="str">
        <f>IF(J85="","",VLOOKUP(J85,J$129:K$144,2))</f>
        <v/>
      </c>
      <c r="L85" s="286"/>
      <c r="M85" s="289" t="str">
        <f>IF(L85="","",VLOOKUP(L85,L$129:M$144,2))</f>
        <v/>
      </c>
      <c r="N85" s="286"/>
      <c r="O85" s="289" t="str">
        <f>IF(N85="","",VLOOKUP(N85,N$129:O$144,2))</f>
        <v/>
      </c>
      <c r="P85" s="286"/>
      <c r="Q85" s="289" t="str">
        <f>IF(P85="","",VLOOKUP(P85,P$129:Q$144,2))</f>
        <v/>
      </c>
      <c r="R85" s="286"/>
      <c r="S85" s="289" t="str">
        <f>IF(R85="","",VLOOKUP(R85,R$129:S$144,2))</f>
        <v/>
      </c>
      <c r="T85" s="286"/>
      <c r="U85" s="289" t="str">
        <f>IF(T85="","",VLOOKUP(T85,T$129:U$143,2))</f>
        <v/>
      </c>
      <c r="V85" s="286"/>
      <c r="W85" s="289" t="str">
        <f>IF(V85="","",VLOOKUP(V85,V$129:W$144,2))</f>
        <v/>
      </c>
      <c r="X85" s="286"/>
      <c r="Y85" s="289" t="str">
        <f>IF(X85="","",VLOOKUP(X85,X$129:Y$144,2))</f>
        <v/>
      </c>
    </row>
    <row r="86" spans="1:25" s="163" customFormat="1" ht="15.9" customHeight="1" x14ac:dyDescent="0.2">
      <c r="A86" s="162">
        <v>83</v>
      </c>
      <c r="B86" s="164" t="s">
        <v>400</v>
      </c>
      <c r="C86" s="271" t="s">
        <v>361</v>
      </c>
      <c r="D86" s="165" t="s">
        <v>411</v>
      </c>
      <c r="E86" s="296">
        <f>SUM(G86,I86,K86,M86,O86,Q86,S86,U86,W86,Y86)</f>
        <v>1</v>
      </c>
      <c r="F86" s="168">
        <f>RANK(E86,$E$4:$E$125,0)</f>
        <v>83</v>
      </c>
      <c r="G86" s="298">
        <v>0</v>
      </c>
      <c r="H86" s="286"/>
      <c r="I86" s="289" t="str">
        <f>IF(H86="","",VLOOKUP(H86,H$129:I$144,2))</f>
        <v/>
      </c>
      <c r="J86" s="286"/>
      <c r="K86" s="289" t="str">
        <f>IF(J86="","",VLOOKUP(J86,J$129:K$144,2))</f>
        <v/>
      </c>
      <c r="L86" s="286"/>
      <c r="M86" s="289" t="str">
        <f>IF(L86="","",VLOOKUP(L86,L$129:M$144,2))</f>
        <v/>
      </c>
      <c r="N86" s="286"/>
      <c r="O86" s="289" t="str">
        <f>IF(N86="","",VLOOKUP(N86,N$129:O$144,2))</f>
        <v/>
      </c>
      <c r="P86" s="286"/>
      <c r="Q86" s="289" t="str">
        <f>IF(P86="","",VLOOKUP(P86,P$129:Q$144,2))</f>
        <v/>
      </c>
      <c r="R86" s="286">
        <v>4</v>
      </c>
      <c r="S86" s="289">
        <f>IF(R86="","",VLOOKUP(R86,R$129:S$144,2))</f>
        <v>1</v>
      </c>
      <c r="T86" s="286"/>
      <c r="U86" s="289" t="str">
        <f>IF(T86="","",VLOOKUP(T86,T$129:U$143,2))</f>
        <v/>
      </c>
      <c r="V86" s="286"/>
      <c r="W86" s="289" t="str">
        <f>IF(V86="","",VLOOKUP(V86,V$129:W$144,2))</f>
        <v/>
      </c>
      <c r="X86" s="286"/>
      <c r="Y86" s="289" t="str">
        <f>IF(X86="","",VLOOKUP(X86,X$129:Y$144,2))</f>
        <v/>
      </c>
    </row>
    <row r="87" spans="1:25" s="163" customFormat="1" ht="15.9" customHeight="1" x14ac:dyDescent="0.2">
      <c r="A87" s="162">
        <v>84</v>
      </c>
      <c r="B87" s="164" t="s">
        <v>392</v>
      </c>
      <c r="C87" s="271" t="s">
        <v>361</v>
      </c>
      <c r="D87" s="165" t="s">
        <v>423</v>
      </c>
      <c r="E87" s="296">
        <f>SUM(G87,I87,K87,M87,O87,Q87,S87,U87,W87,Y87)</f>
        <v>1</v>
      </c>
      <c r="F87" s="168">
        <f>RANK(E87,$E$4:$E$125,0)</f>
        <v>83</v>
      </c>
      <c r="G87" s="298">
        <v>0</v>
      </c>
      <c r="H87" s="286"/>
      <c r="I87" s="289" t="str">
        <f>IF(H87="","",VLOOKUP(H87,H$129:I$144,2))</f>
        <v/>
      </c>
      <c r="J87" s="286"/>
      <c r="K87" s="289" t="str">
        <f>IF(J87="","",VLOOKUP(J87,J$129:K$144,2))</f>
        <v/>
      </c>
      <c r="L87" s="286"/>
      <c r="M87" s="289" t="str">
        <f>IF(L87="","",VLOOKUP(L87,L$129:M$144,2))</f>
        <v/>
      </c>
      <c r="N87" s="286"/>
      <c r="O87" s="289" t="str">
        <f>IF(N87="","",VLOOKUP(N87,N$129:O$144,2))</f>
        <v/>
      </c>
      <c r="P87" s="286"/>
      <c r="Q87" s="289" t="str">
        <f>IF(P87="","",VLOOKUP(P87,P$129:Q$144,2))</f>
        <v/>
      </c>
      <c r="R87" s="286"/>
      <c r="S87" s="289" t="str">
        <f>IF(R87="","",VLOOKUP(R87,R$129:S$144,2))</f>
        <v/>
      </c>
      <c r="T87" s="286">
        <v>4</v>
      </c>
      <c r="U87" s="289">
        <f>IF(T87="","",VLOOKUP(T87,T$129:U$143,2))</f>
        <v>1</v>
      </c>
      <c r="V87" s="286"/>
      <c r="W87" s="289" t="str">
        <f>IF(V87="","",VLOOKUP(V87,V$129:W$144,2))</f>
        <v/>
      </c>
      <c r="X87" s="286"/>
      <c r="Y87" s="289" t="str">
        <f>IF(X87="","",VLOOKUP(X87,X$129:Y$144,2))</f>
        <v/>
      </c>
    </row>
    <row r="88" spans="1:25" s="163" customFormat="1" ht="15.9" customHeight="1" x14ac:dyDescent="0.2">
      <c r="A88" s="162">
        <v>85</v>
      </c>
      <c r="B88" s="164" t="s">
        <v>393</v>
      </c>
      <c r="C88" s="271" t="s">
        <v>361</v>
      </c>
      <c r="D88" s="165" t="s">
        <v>423</v>
      </c>
      <c r="E88" s="296">
        <f>SUM(G88,I88,K88,M88,O88,Q88,S88,U88,W88,Y88)</f>
        <v>1</v>
      </c>
      <c r="F88" s="168">
        <f>RANK(E88,$E$4:$E$125,0)</f>
        <v>83</v>
      </c>
      <c r="G88" s="298">
        <v>0</v>
      </c>
      <c r="H88" s="286"/>
      <c r="I88" s="289" t="str">
        <f>IF(H88="","",VLOOKUP(H88,H$129:I$144,2))</f>
        <v/>
      </c>
      <c r="J88" s="286"/>
      <c r="K88" s="289" t="str">
        <f>IF(J88="","",VLOOKUP(J88,J$129:K$144,2))</f>
        <v/>
      </c>
      <c r="L88" s="286"/>
      <c r="M88" s="289" t="str">
        <f>IF(L88="","",VLOOKUP(L88,L$129:M$144,2))</f>
        <v/>
      </c>
      <c r="N88" s="286"/>
      <c r="O88" s="289" t="str">
        <f>IF(N88="","",VLOOKUP(N88,N$129:O$144,2))</f>
        <v/>
      </c>
      <c r="P88" s="286"/>
      <c r="Q88" s="289" t="str">
        <f>IF(P88="","",VLOOKUP(P88,P$129:Q$144,2))</f>
        <v/>
      </c>
      <c r="R88" s="286"/>
      <c r="S88" s="289" t="str">
        <f>IF(R88="","",VLOOKUP(R88,R$129:S$144,2))</f>
        <v/>
      </c>
      <c r="T88" s="286">
        <v>4</v>
      </c>
      <c r="U88" s="289">
        <f>IF(T88="","",VLOOKUP(T88,T$129:U$143,2))</f>
        <v>1</v>
      </c>
      <c r="V88" s="286"/>
      <c r="W88" s="289" t="str">
        <f>IF(V88="","",VLOOKUP(V88,V$129:W$144,2))</f>
        <v/>
      </c>
      <c r="X88" s="286"/>
      <c r="Y88" s="289" t="str">
        <f>IF(X88="","",VLOOKUP(X88,X$129:Y$144,2))</f>
        <v/>
      </c>
    </row>
    <row r="89" spans="1:25" s="163" customFormat="1" ht="15.9" customHeight="1" x14ac:dyDescent="0.2">
      <c r="A89" s="162">
        <v>86</v>
      </c>
      <c r="B89" s="164" t="s">
        <v>404</v>
      </c>
      <c r="C89" s="271" t="s">
        <v>367</v>
      </c>
      <c r="D89" s="165" t="s">
        <v>417</v>
      </c>
      <c r="E89" s="296">
        <f>SUM(G89,I89,K89,M89,O89,Q89,S89,U89,W89,Y89)</f>
        <v>1</v>
      </c>
      <c r="F89" s="168">
        <f>RANK(E89,$E$4:$E$125,0)</f>
        <v>83</v>
      </c>
      <c r="G89" s="298">
        <v>0</v>
      </c>
      <c r="H89" s="286"/>
      <c r="I89" s="289" t="str">
        <f>IF(H89="","",VLOOKUP(H89,H$129:I$144,2))</f>
        <v/>
      </c>
      <c r="J89" s="286"/>
      <c r="K89" s="289" t="str">
        <f>IF(J89="","",VLOOKUP(J89,J$129:K$144,2))</f>
        <v/>
      </c>
      <c r="L89" s="286"/>
      <c r="M89" s="289" t="str">
        <f>IF(L89="","",VLOOKUP(L89,L$129:M$144,2))</f>
        <v/>
      </c>
      <c r="N89" s="286"/>
      <c r="O89" s="289" t="str">
        <f>IF(N89="","",VLOOKUP(N89,N$129:O$144,2))</f>
        <v/>
      </c>
      <c r="P89" s="286"/>
      <c r="Q89" s="289" t="str">
        <f>IF(P89="","",VLOOKUP(P89,P$129:Q$144,2))</f>
        <v/>
      </c>
      <c r="R89" s="286">
        <v>4</v>
      </c>
      <c r="S89" s="289">
        <f>IF(R89="","",VLOOKUP(R89,R$129:S$144,2))</f>
        <v>1</v>
      </c>
      <c r="T89" s="286"/>
      <c r="U89" s="289" t="str">
        <f>IF(T89="","",VLOOKUP(T89,T$129:U$143,2))</f>
        <v/>
      </c>
      <c r="V89" s="286"/>
      <c r="W89" s="289" t="str">
        <f>IF(V89="","",VLOOKUP(V89,V$129:W$144,2))</f>
        <v/>
      </c>
      <c r="X89" s="286"/>
      <c r="Y89" s="289" t="str">
        <f>IF(X89="","",VLOOKUP(X89,X$129:Y$144,2))</f>
        <v/>
      </c>
    </row>
    <row r="90" spans="1:25" s="163" customFormat="1" ht="15.9" customHeight="1" x14ac:dyDescent="0.2">
      <c r="A90" s="162">
        <v>87</v>
      </c>
      <c r="B90" s="164" t="s">
        <v>126</v>
      </c>
      <c r="C90" s="271">
        <v>3</v>
      </c>
      <c r="D90" s="165" t="s">
        <v>125</v>
      </c>
      <c r="E90" s="296">
        <f>SUM(G90,I90,K90,M90,O90,Q90,S90,U90,W90,Y90)</f>
        <v>1</v>
      </c>
      <c r="F90" s="168">
        <f>RANK(E90,$E$4:$E$125,0)</f>
        <v>83</v>
      </c>
      <c r="G90" s="298">
        <v>1</v>
      </c>
      <c r="H90" s="286"/>
      <c r="I90" s="289" t="str">
        <f>IF(H90="","",VLOOKUP(H90,H$129:I$144,2))</f>
        <v/>
      </c>
      <c r="J90" s="286"/>
      <c r="K90" s="289" t="str">
        <f>IF(J90="","",VLOOKUP(J90,J$129:K$144,2))</f>
        <v/>
      </c>
      <c r="L90" s="286"/>
      <c r="M90" s="289" t="str">
        <f>IF(L90="","",VLOOKUP(L90,L$129:M$144,2))</f>
        <v/>
      </c>
      <c r="N90" s="286"/>
      <c r="O90" s="289" t="str">
        <f>IF(N90="","",VLOOKUP(N90,N$129:O$144,2))</f>
        <v/>
      </c>
      <c r="P90" s="286"/>
      <c r="Q90" s="289" t="str">
        <f>IF(P90="","",VLOOKUP(P90,P$129:Q$144,2))</f>
        <v/>
      </c>
      <c r="R90" s="286"/>
      <c r="S90" s="289" t="str">
        <f>IF(R90="","",VLOOKUP(R90,R$129:S$144,2))</f>
        <v/>
      </c>
      <c r="T90" s="286"/>
      <c r="U90" s="289" t="str">
        <f>IF(T90="","",VLOOKUP(T90,T$129:U$143,2))</f>
        <v/>
      </c>
      <c r="V90" s="286"/>
      <c r="W90" s="289" t="str">
        <f>IF(V90="","",VLOOKUP(V90,V$129:W$144,2))</f>
        <v/>
      </c>
      <c r="X90" s="286"/>
      <c r="Y90" s="289" t="str">
        <f>IF(X90="","",VLOOKUP(X90,X$129:Y$144,2))</f>
        <v/>
      </c>
    </row>
    <row r="91" spans="1:25" s="163" customFormat="1" ht="15.9" customHeight="1" x14ac:dyDescent="0.2">
      <c r="A91" s="162">
        <v>88</v>
      </c>
      <c r="B91" s="164" t="s">
        <v>124</v>
      </c>
      <c r="C91" s="271">
        <v>3</v>
      </c>
      <c r="D91" s="165" t="s">
        <v>83</v>
      </c>
      <c r="E91" s="296">
        <f>SUM(G91,I91,K91,M91,O91,Q91,S91,U91,W91,Y91)</f>
        <v>1</v>
      </c>
      <c r="F91" s="168">
        <f>RANK(E91,$E$4:$E$125,0)</f>
        <v>83</v>
      </c>
      <c r="G91" s="298">
        <v>0.25</v>
      </c>
      <c r="H91" s="286">
        <v>24</v>
      </c>
      <c r="I91" s="289">
        <f>IF(H91="","",VLOOKUP(H91,H$129:I$144,2))</f>
        <v>0.75</v>
      </c>
      <c r="J91" s="286"/>
      <c r="K91" s="289" t="str">
        <f>IF(J91="","",VLOOKUP(J91,J$129:K$144,2))</f>
        <v/>
      </c>
      <c r="L91" s="286"/>
      <c r="M91" s="289" t="str">
        <f>IF(L91="","",VLOOKUP(L91,L$129:M$144,2))</f>
        <v/>
      </c>
      <c r="N91" s="286"/>
      <c r="O91" s="289" t="str">
        <f>IF(N91="","",VLOOKUP(N91,N$129:O$144,2))</f>
        <v/>
      </c>
      <c r="P91" s="286"/>
      <c r="Q91" s="289" t="str">
        <f>IF(P91="","",VLOOKUP(P91,P$129:Q$144,2))</f>
        <v/>
      </c>
      <c r="R91" s="286"/>
      <c r="S91" s="289" t="str">
        <f>IF(R91="","",VLOOKUP(R91,R$129:S$144,2))</f>
        <v/>
      </c>
      <c r="T91" s="286"/>
      <c r="U91" s="289" t="str">
        <f>IF(T91="","",VLOOKUP(T91,T$129:U$143,2))</f>
        <v/>
      </c>
      <c r="V91" s="286"/>
      <c r="W91" s="289" t="str">
        <f>IF(V91="","",VLOOKUP(V91,V$129:W$144,2))</f>
        <v/>
      </c>
      <c r="X91" s="286"/>
      <c r="Y91" s="289" t="str">
        <f>IF(X91="","",VLOOKUP(X91,X$129:Y$144,2))</f>
        <v/>
      </c>
    </row>
    <row r="92" spans="1:25" s="163" customFormat="1" ht="15.9" customHeight="1" x14ac:dyDescent="0.2">
      <c r="A92" s="162">
        <v>89</v>
      </c>
      <c r="B92" s="164" t="s">
        <v>127</v>
      </c>
      <c r="C92" s="271">
        <v>3</v>
      </c>
      <c r="D92" s="165" t="s">
        <v>24</v>
      </c>
      <c r="E92" s="296">
        <f>SUM(G92,I92,K92,M92,O92,Q92,S92,U92,W92,Y92)</f>
        <v>1</v>
      </c>
      <c r="F92" s="168">
        <f>RANK(E92,$E$4:$E$125,0)</f>
        <v>83</v>
      </c>
      <c r="G92" s="298">
        <v>1</v>
      </c>
      <c r="H92" s="286"/>
      <c r="I92" s="289" t="str">
        <f>IF(H92="","",VLOOKUP(H92,H$129:I$144,2))</f>
        <v/>
      </c>
      <c r="J92" s="286"/>
      <c r="K92" s="289" t="str">
        <f>IF(J92="","",VLOOKUP(J92,J$129:K$144,2))</f>
        <v/>
      </c>
      <c r="L92" s="286"/>
      <c r="M92" s="289" t="str">
        <f>IF(L92="","",VLOOKUP(L92,L$129:M$144,2))</f>
        <v/>
      </c>
      <c r="N92" s="286"/>
      <c r="O92" s="289" t="str">
        <f>IF(N92="","",VLOOKUP(N92,N$129:O$144,2))</f>
        <v/>
      </c>
      <c r="P92" s="286"/>
      <c r="Q92" s="289" t="str">
        <f>IF(P92="","",VLOOKUP(P92,P$129:Q$144,2))</f>
        <v/>
      </c>
      <c r="R92" s="286"/>
      <c r="S92" s="289" t="str">
        <f>IF(R92="","",VLOOKUP(R92,R$129:S$144,2))</f>
        <v/>
      </c>
      <c r="T92" s="286"/>
      <c r="U92" s="289" t="str">
        <f>IF(T92="","",VLOOKUP(T92,T$129:U$143,2))</f>
        <v/>
      </c>
      <c r="V92" s="286"/>
      <c r="W92" s="289" t="str">
        <f>IF(V92="","",VLOOKUP(V92,V$129:W$144,2))</f>
        <v/>
      </c>
      <c r="X92" s="286"/>
      <c r="Y92" s="289" t="str">
        <f>IF(X92="","",VLOOKUP(X92,X$129:Y$144,2))</f>
        <v/>
      </c>
    </row>
    <row r="93" spans="1:25" s="163" customFormat="1" ht="15.9" customHeight="1" x14ac:dyDescent="0.2">
      <c r="A93" s="162">
        <v>90</v>
      </c>
      <c r="B93" s="164" t="s">
        <v>120</v>
      </c>
      <c r="C93" s="271">
        <v>3</v>
      </c>
      <c r="D93" s="165" t="s">
        <v>118</v>
      </c>
      <c r="E93" s="296">
        <f>SUM(G93,I93,K93,M93,O93,Q93,S93,U93,W93,Y93)</f>
        <v>1</v>
      </c>
      <c r="F93" s="168">
        <f>RANK(E93,$E$4:$E$125,0)</f>
        <v>83</v>
      </c>
      <c r="G93" s="298">
        <v>0.25</v>
      </c>
      <c r="H93" s="286">
        <v>24</v>
      </c>
      <c r="I93" s="289">
        <f>IF(H93="","",VLOOKUP(H93,H$129:I$144,2))</f>
        <v>0.75</v>
      </c>
      <c r="J93" s="286"/>
      <c r="K93" s="289" t="str">
        <f>IF(J93="","",VLOOKUP(J93,J$129:K$144,2))</f>
        <v/>
      </c>
      <c r="L93" s="286"/>
      <c r="M93" s="289" t="str">
        <f>IF(L93="","",VLOOKUP(L93,L$129:M$144,2))</f>
        <v/>
      </c>
      <c r="N93" s="286"/>
      <c r="O93" s="289" t="str">
        <f>IF(N93="","",VLOOKUP(N93,N$129:O$144,2))</f>
        <v/>
      </c>
      <c r="P93" s="286"/>
      <c r="Q93" s="289" t="str">
        <f>IF(P93="","",VLOOKUP(P93,P$129:Q$144,2))</f>
        <v/>
      </c>
      <c r="R93" s="286"/>
      <c r="S93" s="289" t="str">
        <f>IF(R93="","",VLOOKUP(R93,R$129:S$144,2))</f>
        <v/>
      </c>
      <c r="T93" s="286"/>
      <c r="U93" s="289" t="str">
        <f>IF(T93="","",VLOOKUP(T93,T$129:U$143,2))</f>
        <v/>
      </c>
      <c r="V93" s="286"/>
      <c r="W93" s="289" t="str">
        <f>IF(V93="","",VLOOKUP(V93,V$129:W$144,2))</f>
        <v/>
      </c>
      <c r="X93" s="286"/>
      <c r="Y93" s="289" t="str">
        <f>IF(X93="","",VLOOKUP(X93,X$129:Y$144,2))</f>
        <v/>
      </c>
    </row>
    <row r="94" spans="1:25" s="163" customFormat="1" ht="15.9" customHeight="1" x14ac:dyDescent="0.2">
      <c r="A94" s="162">
        <v>91</v>
      </c>
      <c r="B94" s="164" t="s">
        <v>87</v>
      </c>
      <c r="C94" s="271">
        <v>3</v>
      </c>
      <c r="D94" s="165" t="s">
        <v>21</v>
      </c>
      <c r="E94" s="296">
        <f>SUM(G94,I94,K94,M94,O94,Q94,S94,U94,W94,Y94)</f>
        <v>0.875</v>
      </c>
      <c r="F94" s="168">
        <f>RANK(E94,$E$4:$E$125,0)</f>
        <v>91</v>
      </c>
      <c r="G94" s="298">
        <v>0.875</v>
      </c>
      <c r="H94" s="286"/>
      <c r="I94" s="289" t="str">
        <f>IF(H94="","",VLOOKUP(H94,H$129:I$144,2))</f>
        <v/>
      </c>
      <c r="J94" s="286"/>
      <c r="K94" s="289" t="str">
        <f>IF(J94="","",VLOOKUP(J94,J$129:K$144,2))</f>
        <v/>
      </c>
      <c r="L94" s="286"/>
      <c r="M94" s="289" t="str">
        <f>IF(L94="","",VLOOKUP(L94,L$129:M$144,2))</f>
        <v/>
      </c>
      <c r="N94" s="286"/>
      <c r="O94" s="289" t="str">
        <f>IF(N94="","",VLOOKUP(N94,N$129:O$144,2))</f>
        <v/>
      </c>
      <c r="P94" s="286"/>
      <c r="Q94" s="289" t="str">
        <f>IF(P94="","",VLOOKUP(P94,P$129:Q$144,2))</f>
        <v/>
      </c>
      <c r="R94" s="286"/>
      <c r="S94" s="289" t="str">
        <f>IF(R94="","",VLOOKUP(R94,R$129:S$144,2))</f>
        <v/>
      </c>
      <c r="T94" s="286"/>
      <c r="U94" s="289" t="str">
        <f>IF(T94="","",VLOOKUP(T94,T$129:U$143,2))</f>
        <v/>
      </c>
      <c r="V94" s="286"/>
      <c r="W94" s="289" t="str">
        <f>IF(V94="","",VLOOKUP(V94,V$129:W$144,2))</f>
        <v/>
      </c>
      <c r="X94" s="286"/>
      <c r="Y94" s="289" t="str">
        <f>IF(X94="","",VLOOKUP(X94,X$129:Y$144,2))</f>
        <v/>
      </c>
    </row>
    <row r="95" spans="1:25" s="163" customFormat="1" ht="15.9" customHeight="1" x14ac:dyDescent="0.2">
      <c r="A95" s="162">
        <v>92</v>
      </c>
      <c r="B95" s="164" t="s">
        <v>340</v>
      </c>
      <c r="C95" s="271">
        <v>3</v>
      </c>
      <c r="D95" s="165" t="s">
        <v>10</v>
      </c>
      <c r="E95" s="296">
        <f>SUM(G95,I95,K95,M95,O95,Q95,S95,U95,W95,Y95)</f>
        <v>0.75</v>
      </c>
      <c r="F95" s="168">
        <f>RANK(E95,$E$4:$E$125,0)</f>
        <v>92</v>
      </c>
      <c r="G95" s="298">
        <v>0</v>
      </c>
      <c r="H95" s="286">
        <v>24</v>
      </c>
      <c r="I95" s="289">
        <f>IF(H95="","",VLOOKUP(H95,H$129:I$144,2))</f>
        <v>0.75</v>
      </c>
      <c r="J95" s="286"/>
      <c r="K95" s="289" t="str">
        <f>IF(J95="","",VLOOKUP(J95,J$129:K$144,2))</f>
        <v/>
      </c>
      <c r="L95" s="286"/>
      <c r="M95" s="289" t="str">
        <f>IF(L95="","",VLOOKUP(L95,L$129:M$144,2))</f>
        <v/>
      </c>
      <c r="N95" s="286"/>
      <c r="O95" s="289" t="str">
        <f>IF(N95="","",VLOOKUP(N95,N$129:O$144,2))</f>
        <v/>
      </c>
      <c r="P95" s="286"/>
      <c r="Q95" s="289" t="str">
        <f>IF(P95="","",VLOOKUP(P95,P$129:Q$144,2))</f>
        <v/>
      </c>
      <c r="R95" s="286"/>
      <c r="S95" s="289" t="str">
        <f>IF(R95="","",VLOOKUP(R95,R$129:S$144,2))</f>
        <v/>
      </c>
      <c r="T95" s="286"/>
      <c r="U95" s="289" t="str">
        <f>IF(T95="","",VLOOKUP(T95,T$129:U$143,2))</f>
        <v/>
      </c>
      <c r="V95" s="286"/>
      <c r="W95" s="289" t="str">
        <f>IF(V95="","",VLOOKUP(V95,V$129:W$144,2))</f>
        <v/>
      </c>
      <c r="X95" s="286"/>
      <c r="Y95" s="289" t="str">
        <f>IF(X95="","",VLOOKUP(X95,X$129:Y$144,2))</f>
        <v/>
      </c>
    </row>
    <row r="96" spans="1:25" s="163" customFormat="1" ht="15.9" customHeight="1" x14ac:dyDescent="0.2">
      <c r="A96" s="162">
        <v>93</v>
      </c>
      <c r="B96" s="164" t="s">
        <v>141</v>
      </c>
      <c r="C96" s="271">
        <v>3</v>
      </c>
      <c r="D96" s="165" t="s">
        <v>142</v>
      </c>
      <c r="E96" s="296">
        <f>SUM(G96,I96,K96,M96,O96,Q96,S96,U96,W96,Y96)</f>
        <v>0.75</v>
      </c>
      <c r="F96" s="168">
        <f>RANK(E96,$E$4:$E$125,0)</f>
        <v>92</v>
      </c>
      <c r="G96" s="298">
        <v>0.75</v>
      </c>
      <c r="H96" s="286"/>
      <c r="I96" s="289" t="str">
        <f>IF(H96="","",VLOOKUP(H96,H$129:I$144,2))</f>
        <v/>
      </c>
      <c r="J96" s="286"/>
      <c r="K96" s="289" t="str">
        <f>IF(J96="","",VLOOKUP(J96,J$129:K$144,2))</f>
        <v/>
      </c>
      <c r="L96" s="286"/>
      <c r="M96" s="289" t="str">
        <f>IF(L96="","",VLOOKUP(L96,L$129:M$144,2))</f>
        <v/>
      </c>
      <c r="N96" s="286"/>
      <c r="O96" s="289" t="str">
        <f>IF(N96="","",VLOOKUP(N96,N$129:O$144,2))</f>
        <v/>
      </c>
      <c r="P96" s="286"/>
      <c r="Q96" s="289" t="str">
        <f>IF(P96="","",VLOOKUP(P96,P$129:Q$144,2))</f>
        <v/>
      </c>
      <c r="R96" s="286"/>
      <c r="S96" s="289" t="str">
        <f>IF(R96="","",VLOOKUP(R96,R$129:S$144,2))</f>
        <v/>
      </c>
      <c r="T96" s="286"/>
      <c r="U96" s="289" t="str">
        <f>IF(T96="","",VLOOKUP(T96,T$129:U$143,2))</f>
        <v/>
      </c>
      <c r="V96" s="286"/>
      <c r="W96" s="289" t="str">
        <f>IF(V96="","",VLOOKUP(V96,V$129:W$144,2))</f>
        <v/>
      </c>
      <c r="X96" s="286"/>
      <c r="Y96" s="289" t="str">
        <f>IF(X96="","",VLOOKUP(X96,X$129:Y$144,2))</f>
        <v/>
      </c>
    </row>
    <row r="97" spans="1:25" s="163" customFormat="1" ht="15.9" customHeight="1" x14ac:dyDescent="0.2">
      <c r="A97" s="162">
        <v>94</v>
      </c>
      <c r="B97" s="164" t="s">
        <v>343</v>
      </c>
      <c r="C97" s="271">
        <v>3</v>
      </c>
      <c r="D97" s="165" t="s">
        <v>256</v>
      </c>
      <c r="E97" s="296">
        <f>SUM(G97,I97,K97,M97,O97,Q97,S97,U97,W97,Y97)</f>
        <v>0.75</v>
      </c>
      <c r="F97" s="168">
        <f>RANK(E97,$E$4:$E$125,0)</f>
        <v>92</v>
      </c>
      <c r="G97" s="298">
        <v>0</v>
      </c>
      <c r="H97" s="286">
        <v>24</v>
      </c>
      <c r="I97" s="289">
        <f>IF(H97="","",VLOOKUP(H97,H$129:I$144,2))</f>
        <v>0.75</v>
      </c>
      <c r="J97" s="286"/>
      <c r="K97" s="289" t="str">
        <f>IF(J97="","",VLOOKUP(J97,J$129:K$144,2))</f>
        <v/>
      </c>
      <c r="L97" s="286"/>
      <c r="M97" s="289" t="str">
        <f>IF(L97="","",VLOOKUP(L97,L$129:M$144,2))</f>
        <v/>
      </c>
      <c r="N97" s="286"/>
      <c r="O97" s="289" t="str">
        <f>IF(N97="","",VLOOKUP(N97,N$129:O$144,2))</f>
        <v/>
      </c>
      <c r="P97" s="286"/>
      <c r="Q97" s="289" t="str">
        <f>IF(P97="","",VLOOKUP(P97,P$129:Q$144,2))</f>
        <v/>
      </c>
      <c r="R97" s="286"/>
      <c r="S97" s="289" t="str">
        <f>IF(R97="","",VLOOKUP(R97,R$129:S$144,2))</f>
        <v/>
      </c>
      <c r="T97" s="286"/>
      <c r="U97" s="289" t="str">
        <f>IF(T97="","",VLOOKUP(T97,T$129:U$143,2))</f>
        <v/>
      </c>
      <c r="V97" s="286"/>
      <c r="W97" s="289" t="str">
        <f>IF(V97="","",VLOOKUP(V97,V$129:W$144,2))</f>
        <v/>
      </c>
      <c r="X97" s="286"/>
      <c r="Y97" s="289" t="str">
        <f>IF(X97="","",VLOOKUP(X97,X$129:Y$144,2))</f>
        <v/>
      </c>
    </row>
    <row r="98" spans="1:25" s="163" customFormat="1" ht="15.9" customHeight="1" x14ac:dyDescent="0.2">
      <c r="A98" s="162">
        <v>95</v>
      </c>
      <c r="B98" s="164" t="s">
        <v>344</v>
      </c>
      <c r="C98" s="271">
        <v>3</v>
      </c>
      <c r="D98" s="165" t="s">
        <v>256</v>
      </c>
      <c r="E98" s="296">
        <f>SUM(G98,I98,K98,M98,O98,Q98,S98,U98,W98,Y98)</f>
        <v>0.75</v>
      </c>
      <c r="F98" s="168">
        <f>RANK(E98,$E$4:$E$125,0)</f>
        <v>92</v>
      </c>
      <c r="G98" s="298">
        <v>0</v>
      </c>
      <c r="H98" s="286">
        <v>24</v>
      </c>
      <c r="I98" s="289">
        <f>IF(H98="","",VLOOKUP(H98,H$129:I$144,2))</f>
        <v>0.75</v>
      </c>
      <c r="J98" s="286"/>
      <c r="K98" s="289" t="str">
        <f>IF(J98="","",VLOOKUP(J98,J$129:K$144,2))</f>
        <v/>
      </c>
      <c r="L98" s="286"/>
      <c r="M98" s="289" t="str">
        <f>IF(L98="","",VLOOKUP(L98,L$129:M$144,2))</f>
        <v/>
      </c>
      <c r="N98" s="286"/>
      <c r="O98" s="289" t="str">
        <f>IF(N98="","",VLOOKUP(N98,N$129:O$144,2))</f>
        <v/>
      </c>
      <c r="P98" s="286"/>
      <c r="Q98" s="289" t="str">
        <f>IF(P98="","",VLOOKUP(P98,P$129:Q$144,2))</f>
        <v/>
      </c>
      <c r="R98" s="286"/>
      <c r="S98" s="289" t="str">
        <f>IF(R98="","",VLOOKUP(R98,R$129:S$144,2))</f>
        <v/>
      </c>
      <c r="T98" s="286"/>
      <c r="U98" s="289" t="str">
        <f>IF(T98="","",VLOOKUP(T98,T$129:U$143,2))</f>
        <v/>
      </c>
      <c r="V98" s="286"/>
      <c r="W98" s="289" t="str">
        <f>IF(V98="","",VLOOKUP(V98,V$129:W$144,2))</f>
        <v/>
      </c>
      <c r="X98" s="286"/>
      <c r="Y98" s="289" t="str">
        <f>IF(X98="","",VLOOKUP(X98,X$129:Y$144,2))</f>
        <v/>
      </c>
    </row>
    <row r="99" spans="1:25" s="163" customFormat="1" ht="15.9" customHeight="1" x14ac:dyDescent="0.2">
      <c r="A99" s="162">
        <v>96</v>
      </c>
      <c r="B99" s="164" t="s">
        <v>298</v>
      </c>
      <c r="C99" s="271">
        <v>3</v>
      </c>
      <c r="D99" s="165" t="s">
        <v>299</v>
      </c>
      <c r="E99" s="296">
        <f>SUM(G99,I99,K99,M99,O99,Q99,S99,U99,W99,Y99)</f>
        <v>0.75</v>
      </c>
      <c r="F99" s="168">
        <f>RANK(E99,$E$4:$E$125,0)</f>
        <v>92</v>
      </c>
      <c r="G99" s="298">
        <v>0.75</v>
      </c>
      <c r="H99" s="286"/>
      <c r="I99" s="289" t="str">
        <f>IF(H99="","",VLOOKUP(H99,H$129:I$144,2))</f>
        <v/>
      </c>
      <c r="J99" s="286"/>
      <c r="K99" s="289" t="str">
        <f>IF(J99="","",VLOOKUP(J99,J$129:K$144,2))</f>
        <v/>
      </c>
      <c r="L99" s="286"/>
      <c r="M99" s="289" t="str">
        <f>IF(L99="","",VLOOKUP(L99,L$129:M$144,2))</f>
        <v/>
      </c>
      <c r="N99" s="286"/>
      <c r="O99" s="289" t="str">
        <f>IF(N99="","",VLOOKUP(N99,N$129:O$144,2))</f>
        <v/>
      </c>
      <c r="P99" s="286"/>
      <c r="Q99" s="289" t="str">
        <f>IF(P99="","",VLOOKUP(P99,P$129:Q$144,2))</f>
        <v/>
      </c>
      <c r="R99" s="286"/>
      <c r="S99" s="289" t="str">
        <f>IF(R99="","",VLOOKUP(R99,R$129:S$144,2))</f>
        <v/>
      </c>
      <c r="T99" s="286"/>
      <c r="U99" s="289" t="str">
        <f>IF(T99="","",VLOOKUP(T99,T$129:U$143,2))</f>
        <v/>
      </c>
      <c r="V99" s="286"/>
      <c r="W99" s="289" t="str">
        <f>IF(V99="","",VLOOKUP(V99,V$129:W$144,2))</f>
        <v/>
      </c>
      <c r="X99" s="286"/>
      <c r="Y99" s="289" t="str">
        <f>IF(X99="","",VLOOKUP(X99,X$129:Y$144,2))</f>
        <v/>
      </c>
    </row>
    <row r="100" spans="1:25" s="163" customFormat="1" ht="15.9" customHeight="1" x14ac:dyDescent="0.2">
      <c r="A100" s="162">
        <v>97</v>
      </c>
      <c r="B100" s="164" t="s">
        <v>286</v>
      </c>
      <c r="C100" s="271">
        <v>3</v>
      </c>
      <c r="D100" s="165" t="s">
        <v>287</v>
      </c>
      <c r="E100" s="296">
        <f>SUM(G100,I100,K100,M100,O100,Q100,S100,U100,W100,Y100)</f>
        <v>0.75</v>
      </c>
      <c r="F100" s="168">
        <f>RANK(E100,$E$4:$E$125,0)</f>
        <v>92</v>
      </c>
      <c r="G100" s="298">
        <v>0.75</v>
      </c>
      <c r="H100" s="286"/>
      <c r="I100" s="289" t="str">
        <f>IF(H100="","",VLOOKUP(H100,H$129:I$144,2))</f>
        <v/>
      </c>
      <c r="J100" s="286"/>
      <c r="K100" s="289" t="str">
        <f>IF(J100="","",VLOOKUP(J100,J$129:K$144,2))</f>
        <v/>
      </c>
      <c r="L100" s="286"/>
      <c r="M100" s="289" t="str">
        <f>IF(L100="","",VLOOKUP(L100,L$129:M$144,2))</f>
        <v/>
      </c>
      <c r="N100" s="286"/>
      <c r="O100" s="289" t="str">
        <f>IF(N100="","",VLOOKUP(N100,N$129:O$144,2))</f>
        <v/>
      </c>
      <c r="P100" s="286"/>
      <c r="Q100" s="289" t="str">
        <f>IF(P100="","",VLOOKUP(P100,P$129:Q$144,2))</f>
        <v/>
      </c>
      <c r="R100" s="286"/>
      <c r="S100" s="289" t="str">
        <f>IF(R100="","",VLOOKUP(R100,R$129:S$144,2))</f>
        <v/>
      </c>
      <c r="T100" s="286"/>
      <c r="U100" s="289" t="str">
        <f>IF(T100="","",VLOOKUP(T100,T$129:U$143,2))</f>
        <v/>
      </c>
      <c r="V100" s="286"/>
      <c r="W100" s="289" t="str">
        <f>IF(V100="","",VLOOKUP(V100,V$129:W$144,2))</f>
        <v/>
      </c>
      <c r="X100" s="286"/>
      <c r="Y100" s="289" t="str">
        <f>IF(X100="","",VLOOKUP(X100,X$129:Y$144,2))</f>
        <v/>
      </c>
    </row>
    <row r="101" spans="1:25" s="163" customFormat="1" ht="15.9" customHeight="1" x14ac:dyDescent="0.2">
      <c r="A101" s="162">
        <v>98</v>
      </c>
      <c r="B101" s="164" t="s">
        <v>292</v>
      </c>
      <c r="C101" s="271">
        <v>3</v>
      </c>
      <c r="D101" s="165" t="s">
        <v>282</v>
      </c>
      <c r="E101" s="296">
        <f>SUM(G101,I101,K101,M101,O101,Q101,S101,U101,W101,Y101)</f>
        <v>0.75</v>
      </c>
      <c r="F101" s="168">
        <f>RANK(E101,$E$4:$E$125,0)</f>
        <v>92</v>
      </c>
      <c r="G101" s="298">
        <v>0.75</v>
      </c>
      <c r="H101" s="286"/>
      <c r="I101" s="289" t="str">
        <f>IF(H101="","",VLOOKUP(H101,H$129:I$144,2))</f>
        <v/>
      </c>
      <c r="J101" s="286"/>
      <c r="K101" s="289" t="str">
        <f>IF(J101="","",VLOOKUP(J101,J$129:K$144,2))</f>
        <v/>
      </c>
      <c r="L101" s="286"/>
      <c r="M101" s="289" t="str">
        <f>IF(L101="","",VLOOKUP(L101,L$129:M$144,2))</f>
        <v/>
      </c>
      <c r="N101" s="286"/>
      <c r="O101" s="289" t="str">
        <f>IF(N101="","",VLOOKUP(N101,N$129:O$144,2))</f>
        <v/>
      </c>
      <c r="P101" s="286"/>
      <c r="Q101" s="289" t="str">
        <f>IF(P101="","",VLOOKUP(P101,P$129:Q$144,2))</f>
        <v/>
      </c>
      <c r="R101" s="286"/>
      <c r="S101" s="289" t="str">
        <f>IF(R101="","",VLOOKUP(R101,R$129:S$144,2))</f>
        <v/>
      </c>
      <c r="T101" s="286"/>
      <c r="U101" s="289" t="str">
        <f>IF(T101="","",VLOOKUP(T101,T$129:U$143,2))</f>
        <v/>
      </c>
      <c r="V101" s="286"/>
      <c r="W101" s="289" t="str">
        <f>IF(V101="","",VLOOKUP(V101,V$129:W$144,2))</f>
        <v/>
      </c>
      <c r="X101" s="286"/>
      <c r="Y101" s="289" t="str">
        <f>IF(X101="","",VLOOKUP(X101,X$129:Y$144,2))</f>
        <v/>
      </c>
    </row>
    <row r="102" spans="1:25" s="163" customFormat="1" ht="15.9" customHeight="1" x14ac:dyDescent="0.2">
      <c r="A102" s="162">
        <v>99</v>
      </c>
      <c r="B102" s="164" t="s">
        <v>293</v>
      </c>
      <c r="C102" s="271">
        <v>3</v>
      </c>
      <c r="D102" s="165" t="s">
        <v>282</v>
      </c>
      <c r="E102" s="296">
        <f>SUM(G102,I102,K102,M102,O102,Q102,S102,U102,W102,Y102)</f>
        <v>0.75</v>
      </c>
      <c r="F102" s="168">
        <f>RANK(E102,$E$4:$E$125,0)</f>
        <v>92</v>
      </c>
      <c r="G102" s="298">
        <v>0.75</v>
      </c>
      <c r="H102" s="286"/>
      <c r="I102" s="289" t="str">
        <f>IF(H102="","",VLOOKUP(H102,H$129:I$144,2))</f>
        <v/>
      </c>
      <c r="J102" s="286"/>
      <c r="K102" s="289" t="str">
        <f>IF(J102="","",VLOOKUP(J102,J$129:K$144,2))</f>
        <v/>
      </c>
      <c r="L102" s="286"/>
      <c r="M102" s="289" t="str">
        <f>IF(L102="","",VLOOKUP(L102,L$129:M$144,2))</f>
        <v/>
      </c>
      <c r="N102" s="286"/>
      <c r="O102" s="289" t="str">
        <f>IF(N102="","",VLOOKUP(N102,N$129:O$144,2))</f>
        <v/>
      </c>
      <c r="P102" s="286"/>
      <c r="Q102" s="289" t="str">
        <f>IF(P102="","",VLOOKUP(P102,P$129:Q$144,2))</f>
        <v/>
      </c>
      <c r="R102" s="286"/>
      <c r="S102" s="289" t="str">
        <f>IF(R102="","",VLOOKUP(R102,R$129:S$144,2))</f>
        <v/>
      </c>
      <c r="T102" s="286"/>
      <c r="U102" s="289" t="str">
        <f>IF(T102="","",VLOOKUP(T102,T$129:U$143,2))</f>
        <v/>
      </c>
      <c r="V102" s="286"/>
      <c r="W102" s="289" t="str">
        <f>IF(V102="","",VLOOKUP(V102,V$129:W$144,2))</f>
        <v/>
      </c>
      <c r="X102" s="286"/>
      <c r="Y102" s="289" t="str">
        <f>IF(X102="","",VLOOKUP(X102,X$129:Y$144,2))</f>
        <v/>
      </c>
    </row>
    <row r="103" spans="1:25" s="163" customFormat="1" ht="15.9" customHeight="1" x14ac:dyDescent="0.2">
      <c r="A103" s="162">
        <v>100</v>
      </c>
      <c r="B103" s="164" t="s">
        <v>220</v>
      </c>
      <c r="C103" s="271">
        <v>3</v>
      </c>
      <c r="D103" s="165" t="s">
        <v>59</v>
      </c>
      <c r="E103" s="296">
        <f>SUM(G103,I103,K103,M103,O103,Q103,S103,U103,W103,Y103)</f>
        <v>0.75</v>
      </c>
      <c r="F103" s="168">
        <f>RANK(E103,$E$4:$E$125,0)</f>
        <v>92</v>
      </c>
      <c r="G103" s="298">
        <v>0</v>
      </c>
      <c r="H103" s="286">
        <v>24</v>
      </c>
      <c r="I103" s="289">
        <f>IF(H103="","",VLOOKUP(H103,H$129:I$144,2))</f>
        <v>0.75</v>
      </c>
      <c r="J103" s="286"/>
      <c r="K103" s="289" t="str">
        <f>IF(J103="","",VLOOKUP(J103,J$129:K$144,2))</f>
        <v/>
      </c>
      <c r="L103" s="286"/>
      <c r="M103" s="289" t="str">
        <f>IF(L103="","",VLOOKUP(L103,L$129:M$144,2))</f>
        <v/>
      </c>
      <c r="N103" s="286"/>
      <c r="O103" s="289" t="str">
        <f>IF(N103="","",VLOOKUP(N103,N$129:O$144,2))</f>
        <v/>
      </c>
      <c r="P103" s="286"/>
      <c r="Q103" s="289" t="str">
        <f>IF(P103="","",VLOOKUP(P103,P$129:Q$144,2))</f>
        <v/>
      </c>
      <c r="R103" s="286"/>
      <c r="S103" s="289" t="str">
        <f>IF(R103="","",VLOOKUP(R103,R$129:S$144,2))</f>
        <v/>
      </c>
      <c r="T103" s="286"/>
      <c r="U103" s="289" t="str">
        <f>IF(T103="","",VLOOKUP(T103,T$129:U$143,2))</f>
        <v/>
      </c>
      <c r="V103" s="286"/>
      <c r="W103" s="289" t="str">
        <f>IF(V103="","",VLOOKUP(V103,V$129:W$144,2))</f>
        <v/>
      </c>
      <c r="X103" s="286"/>
      <c r="Y103" s="289" t="str">
        <f>IF(X103="","",VLOOKUP(X103,X$129:Y$144,2))</f>
        <v/>
      </c>
    </row>
    <row r="104" spans="1:25" s="163" customFormat="1" ht="15.9" customHeight="1" x14ac:dyDescent="0.2">
      <c r="A104" s="162">
        <v>101</v>
      </c>
      <c r="B104" s="164" t="s">
        <v>303</v>
      </c>
      <c r="C104" s="271">
        <v>3</v>
      </c>
      <c r="D104" s="165" t="s">
        <v>285</v>
      </c>
      <c r="E104" s="296">
        <f>SUM(G104,I104,K104,M104,O104,Q104,S104,U104,W104,Y104)</f>
        <v>0.75</v>
      </c>
      <c r="F104" s="168">
        <f>RANK(E104,$E$4:$E$125,0)</f>
        <v>92</v>
      </c>
      <c r="G104" s="298">
        <v>0.75</v>
      </c>
      <c r="H104" s="286"/>
      <c r="I104" s="289" t="str">
        <f>IF(H104="","",VLOOKUP(H104,H$129:I$144,2))</f>
        <v/>
      </c>
      <c r="J104" s="286"/>
      <c r="K104" s="289" t="str">
        <f>IF(J104="","",VLOOKUP(J104,J$129:K$144,2))</f>
        <v/>
      </c>
      <c r="L104" s="286"/>
      <c r="M104" s="289" t="str">
        <f>IF(L104="","",VLOOKUP(L104,L$129:M$144,2))</f>
        <v/>
      </c>
      <c r="N104" s="286"/>
      <c r="O104" s="289" t="str">
        <f>IF(N104="","",VLOOKUP(N104,N$129:O$144,2))</f>
        <v/>
      </c>
      <c r="P104" s="286"/>
      <c r="Q104" s="289" t="str">
        <f>IF(P104="","",VLOOKUP(P104,P$129:Q$144,2))</f>
        <v/>
      </c>
      <c r="R104" s="286"/>
      <c r="S104" s="289" t="str">
        <f>IF(R104="","",VLOOKUP(R104,R$129:S$144,2))</f>
        <v/>
      </c>
      <c r="T104" s="286"/>
      <c r="U104" s="289" t="str">
        <f>IF(T104="","",VLOOKUP(T104,T$129:U$143,2))</f>
        <v/>
      </c>
      <c r="V104" s="286"/>
      <c r="W104" s="289" t="str">
        <f>IF(V104="","",VLOOKUP(V104,V$129:W$144,2))</f>
        <v/>
      </c>
      <c r="X104" s="286"/>
      <c r="Y104" s="289" t="str">
        <f>IF(X104="","",VLOOKUP(X104,X$129:Y$144,2))</f>
        <v/>
      </c>
    </row>
    <row r="105" spans="1:25" s="163" customFormat="1" ht="15.9" customHeight="1" x14ac:dyDescent="0.2">
      <c r="A105" s="162">
        <v>102</v>
      </c>
      <c r="B105" s="164" t="s">
        <v>304</v>
      </c>
      <c r="C105" s="271">
        <v>3</v>
      </c>
      <c r="D105" s="165" t="s">
        <v>285</v>
      </c>
      <c r="E105" s="296">
        <f>SUM(G105,I105,K105,M105,O105,Q105,S105,U105,W105,Y105)</f>
        <v>0.75</v>
      </c>
      <c r="F105" s="168">
        <f>RANK(E105,$E$4:$E$125,0)</f>
        <v>92</v>
      </c>
      <c r="G105" s="298">
        <v>0.75</v>
      </c>
      <c r="H105" s="286"/>
      <c r="I105" s="289" t="str">
        <f>IF(H105="","",VLOOKUP(H105,H$129:I$144,2))</f>
        <v/>
      </c>
      <c r="J105" s="286"/>
      <c r="K105" s="289" t="str">
        <f>IF(J105="","",VLOOKUP(J105,J$129:K$144,2))</f>
        <v/>
      </c>
      <c r="L105" s="286"/>
      <c r="M105" s="289" t="str">
        <f>IF(L105="","",VLOOKUP(L105,L$129:M$144,2))</f>
        <v/>
      </c>
      <c r="N105" s="286"/>
      <c r="O105" s="289" t="str">
        <f>IF(N105="","",VLOOKUP(N105,N$129:O$144,2))</f>
        <v/>
      </c>
      <c r="P105" s="286"/>
      <c r="Q105" s="289" t="str">
        <f>IF(P105="","",VLOOKUP(P105,P$129:Q$144,2))</f>
        <v/>
      </c>
      <c r="R105" s="286"/>
      <c r="S105" s="289" t="str">
        <f>IF(R105="","",VLOOKUP(R105,R$129:S$144,2))</f>
        <v/>
      </c>
      <c r="T105" s="286"/>
      <c r="U105" s="289" t="str">
        <f>IF(T105="","",VLOOKUP(T105,T$129:U$143,2))</f>
        <v/>
      </c>
      <c r="V105" s="286"/>
      <c r="W105" s="289" t="str">
        <f>IF(V105="","",VLOOKUP(V105,V$129:W$144,2))</f>
        <v/>
      </c>
      <c r="X105" s="286"/>
      <c r="Y105" s="289" t="str">
        <f>IF(X105="","",VLOOKUP(X105,X$129:Y$144,2))</f>
        <v/>
      </c>
    </row>
    <row r="106" spans="1:25" s="163" customFormat="1" ht="15.9" customHeight="1" x14ac:dyDescent="0.2">
      <c r="A106" s="162">
        <v>103</v>
      </c>
      <c r="B106" s="164" t="s">
        <v>276</v>
      </c>
      <c r="C106" s="271">
        <v>3</v>
      </c>
      <c r="D106" s="165" t="s">
        <v>277</v>
      </c>
      <c r="E106" s="296">
        <f>SUM(G106,I106,K106,M106,O106,Q106,S106,U106,W106,Y106)</f>
        <v>0.75</v>
      </c>
      <c r="F106" s="168">
        <f>RANK(E106,$E$4:$E$125,0)</f>
        <v>92</v>
      </c>
      <c r="G106" s="298">
        <v>0.75</v>
      </c>
      <c r="H106" s="286"/>
      <c r="I106" s="289" t="str">
        <f>IF(H106="","",VLOOKUP(H106,H$129:I$144,2))</f>
        <v/>
      </c>
      <c r="J106" s="286"/>
      <c r="K106" s="289" t="str">
        <f>IF(J106="","",VLOOKUP(J106,J$129:K$144,2))</f>
        <v/>
      </c>
      <c r="L106" s="286"/>
      <c r="M106" s="289" t="str">
        <f>IF(L106="","",VLOOKUP(L106,L$129:M$144,2))</f>
        <v/>
      </c>
      <c r="N106" s="286"/>
      <c r="O106" s="289" t="str">
        <f>IF(N106="","",VLOOKUP(N106,N$129:O$144,2))</f>
        <v/>
      </c>
      <c r="P106" s="286"/>
      <c r="Q106" s="289" t="str">
        <f>IF(P106="","",VLOOKUP(P106,P$129:Q$144,2))</f>
        <v/>
      </c>
      <c r="R106" s="286"/>
      <c r="S106" s="289" t="str">
        <f>IF(R106="","",VLOOKUP(R106,R$129:S$144,2))</f>
        <v/>
      </c>
      <c r="T106" s="286"/>
      <c r="U106" s="289" t="str">
        <f>IF(T106="","",VLOOKUP(T106,T$129:U$143,2))</f>
        <v/>
      </c>
      <c r="V106" s="286"/>
      <c r="W106" s="289" t="str">
        <f>IF(V106="","",VLOOKUP(V106,V$129:W$144,2))</f>
        <v/>
      </c>
      <c r="X106" s="286"/>
      <c r="Y106" s="289" t="str">
        <f>IF(X106="","",VLOOKUP(X106,X$129:Y$144,2))</f>
        <v/>
      </c>
    </row>
    <row r="107" spans="1:25" s="163" customFormat="1" ht="15.9" customHeight="1" x14ac:dyDescent="0.2">
      <c r="A107" s="162">
        <v>104</v>
      </c>
      <c r="B107" s="164" t="s">
        <v>288</v>
      </c>
      <c r="C107" s="271">
        <v>2</v>
      </c>
      <c r="D107" s="165" t="s">
        <v>289</v>
      </c>
      <c r="E107" s="296">
        <f>SUM(G107,I107,K107,M107,O107,Q107,S107,U107,W107,Y107)</f>
        <v>0.75</v>
      </c>
      <c r="F107" s="168">
        <f>RANK(E107,$E$4:$E$125,0)</f>
        <v>92</v>
      </c>
      <c r="G107" s="298">
        <v>0.75</v>
      </c>
      <c r="H107" s="286"/>
      <c r="I107" s="289" t="str">
        <f>IF(H107="","",VLOOKUP(H107,H$129:I$144,2))</f>
        <v/>
      </c>
      <c r="J107" s="286"/>
      <c r="K107" s="289" t="str">
        <f>IF(J107="","",VLOOKUP(J107,J$129:K$144,2))</f>
        <v/>
      </c>
      <c r="L107" s="286"/>
      <c r="M107" s="289" t="str">
        <f>IF(L107="","",VLOOKUP(L107,L$129:M$144,2))</f>
        <v/>
      </c>
      <c r="N107" s="286"/>
      <c r="O107" s="289" t="str">
        <f>IF(N107="","",VLOOKUP(N107,N$129:O$144,2))</f>
        <v/>
      </c>
      <c r="P107" s="286"/>
      <c r="Q107" s="289" t="str">
        <f>IF(P107="","",VLOOKUP(P107,P$129:Q$144,2))</f>
        <v/>
      </c>
      <c r="R107" s="286"/>
      <c r="S107" s="289" t="str">
        <f>IF(R107="","",VLOOKUP(R107,R$129:S$144,2))</f>
        <v/>
      </c>
      <c r="T107" s="286"/>
      <c r="U107" s="289" t="str">
        <f>IF(T107="","",VLOOKUP(T107,T$129:U$143,2))</f>
        <v/>
      </c>
      <c r="V107" s="286"/>
      <c r="W107" s="289" t="str">
        <f>IF(V107="","",VLOOKUP(V107,V$129:W$144,2))</f>
        <v/>
      </c>
      <c r="X107" s="286"/>
      <c r="Y107" s="289" t="str">
        <f>IF(X107="","",VLOOKUP(X107,X$129:Y$144,2))</f>
        <v/>
      </c>
    </row>
    <row r="108" spans="1:25" s="163" customFormat="1" ht="15.9" customHeight="1" x14ac:dyDescent="0.2">
      <c r="A108" s="162">
        <v>105</v>
      </c>
      <c r="B108" s="164" t="s">
        <v>342</v>
      </c>
      <c r="C108" s="271">
        <v>2</v>
      </c>
      <c r="D108" s="165" t="s">
        <v>256</v>
      </c>
      <c r="E108" s="296">
        <f>SUM(G108,I108,K108,M108,O108,Q108,S108,U108,W108,Y108)</f>
        <v>0.75</v>
      </c>
      <c r="F108" s="168">
        <f>RANK(E108,$E$4:$E$125,0)</f>
        <v>92</v>
      </c>
      <c r="G108" s="298">
        <v>0</v>
      </c>
      <c r="H108" s="286">
        <v>24</v>
      </c>
      <c r="I108" s="289">
        <f>IF(H108="","",VLOOKUP(H108,H$129:I$144,2))</f>
        <v>0.75</v>
      </c>
      <c r="J108" s="286"/>
      <c r="K108" s="289" t="str">
        <f>IF(J108="","",VLOOKUP(J108,J$129:K$144,2))</f>
        <v/>
      </c>
      <c r="L108" s="286"/>
      <c r="M108" s="289" t="str">
        <f>IF(L108="","",VLOOKUP(L108,L$129:M$144,2))</f>
        <v/>
      </c>
      <c r="N108" s="286"/>
      <c r="O108" s="289" t="str">
        <f>IF(N108="","",VLOOKUP(N108,N$129:O$144,2))</f>
        <v/>
      </c>
      <c r="P108" s="286"/>
      <c r="Q108" s="289" t="str">
        <f>IF(P108="","",VLOOKUP(P108,P$129:Q$144,2))</f>
        <v/>
      </c>
      <c r="R108" s="286"/>
      <c r="S108" s="289" t="str">
        <f>IF(R108="","",VLOOKUP(R108,R$129:S$144,2))</f>
        <v/>
      </c>
      <c r="T108" s="286"/>
      <c r="U108" s="289" t="str">
        <f>IF(T108="","",VLOOKUP(T108,T$129:U$143,2))</f>
        <v/>
      </c>
      <c r="V108" s="286"/>
      <c r="W108" s="289" t="str">
        <f>IF(V108="","",VLOOKUP(V108,V$129:W$144,2))</f>
        <v/>
      </c>
      <c r="X108" s="286"/>
      <c r="Y108" s="289" t="str">
        <f>IF(X108="","",VLOOKUP(X108,X$129:Y$144,2))</f>
        <v/>
      </c>
    </row>
    <row r="109" spans="1:25" s="163" customFormat="1" ht="15.9" customHeight="1" x14ac:dyDescent="0.2">
      <c r="A109" s="162">
        <v>106</v>
      </c>
      <c r="B109" s="164" t="s">
        <v>457</v>
      </c>
      <c r="C109" s="271">
        <v>2</v>
      </c>
      <c r="D109" s="165" t="s">
        <v>299</v>
      </c>
      <c r="E109" s="296">
        <f>SUM(G109,I109,K109,M109,O109,Q109,S109,U109,W109,Y109)</f>
        <v>0.75</v>
      </c>
      <c r="F109" s="168">
        <f>RANK(E109,$E$4:$E$125,0)</f>
        <v>92</v>
      </c>
      <c r="G109" s="298">
        <v>0</v>
      </c>
      <c r="H109" s="286"/>
      <c r="I109" s="289" t="str">
        <f>IF(H109="","",VLOOKUP(H109,H$129:I$144,2))</f>
        <v/>
      </c>
      <c r="J109" s="286">
        <v>24</v>
      </c>
      <c r="K109" s="289">
        <f>IF(J109="","",VLOOKUP(J109,J$129:K$144,2))</f>
        <v>0.75</v>
      </c>
      <c r="L109" s="286"/>
      <c r="M109" s="289" t="str">
        <f>IF(L109="","",VLOOKUP(L109,L$129:M$144,2))</f>
        <v/>
      </c>
      <c r="N109" s="286"/>
      <c r="O109" s="289" t="str">
        <f>IF(N109="","",VLOOKUP(N109,N$129:O$144,2))</f>
        <v/>
      </c>
      <c r="P109" s="286"/>
      <c r="Q109" s="289" t="str">
        <f>IF(P109="","",VLOOKUP(P109,P$129:Q$144,2))</f>
        <v/>
      </c>
      <c r="R109" s="286"/>
      <c r="S109" s="289" t="str">
        <f>IF(R109="","",VLOOKUP(R109,R$129:S$144,2))</f>
        <v/>
      </c>
      <c r="T109" s="286"/>
      <c r="U109" s="289" t="str">
        <f>IF(T109="","",VLOOKUP(T109,T$129:U$143,2))</f>
        <v/>
      </c>
      <c r="V109" s="286"/>
      <c r="W109" s="289" t="str">
        <f>IF(V109="","",VLOOKUP(V109,V$129:W$144,2))</f>
        <v/>
      </c>
      <c r="X109" s="286"/>
      <c r="Y109" s="289" t="str">
        <f>IF(X109="","",VLOOKUP(X109,X$129:Y$144,2))</f>
        <v/>
      </c>
    </row>
    <row r="110" spans="1:25" s="163" customFormat="1" ht="15.9" customHeight="1" x14ac:dyDescent="0.2">
      <c r="A110" s="162">
        <v>107</v>
      </c>
      <c r="B110" s="164" t="s">
        <v>458</v>
      </c>
      <c r="C110" s="271">
        <v>2</v>
      </c>
      <c r="D110" s="165" t="s">
        <v>299</v>
      </c>
      <c r="E110" s="296">
        <f>SUM(G110,I110,K110,M110,O110,Q110,S110,U110,W110,Y110)</f>
        <v>0.75</v>
      </c>
      <c r="F110" s="168">
        <f>RANK(E110,$E$4:$E$125,0)</f>
        <v>92</v>
      </c>
      <c r="G110" s="298">
        <v>0</v>
      </c>
      <c r="H110" s="286"/>
      <c r="I110" s="289" t="str">
        <f>IF(H110="","",VLOOKUP(H110,H$129:I$144,2))</f>
        <v/>
      </c>
      <c r="J110" s="286">
        <v>24</v>
      </c>
      <c r="K110" s="289">
        <f>IF(J110="","",VLOOKUP(J110,J$129:K$144,2))</f>
        <v>0.75</v>
      </c>
      <c r="L110" s="286"/>
      <c r="M110" s="289" t="str">
        <f>IF(L110="","",VLOOKUP(L110,L$129:M$144,2))</f>
        <v/>
      </c>
      <c r="N110" s="286"/>
      <c r="O110" s="289" t="str">
        <f>IF(N110="","",VLOOKUP(N110,N$129:O$144,2))</f>
        <v/>
      </c>
      <c r="P110" s="286"/>
      <c r="Q110" s="289" t="str">
        <f>IF(P110="","",VLOOKUP(P110,P$129:Q$144,2))</f>
        <v/>
      </c>
      <c r="R110" s="286"/>
      <c r="S110" s="289" t="str">
        <f>IF(R110="","",VLOOKUP(R110,R$129:S$144,2))</f>
        <v/>
      </c>
      <c r="T110" s="286"/>
      <c r="U110" s="289" t="str">
        <f>IF(T110="","",VLOOKUP(T110,T$129:U$143,2))</f>
        <v/>
      </c>
      <c r="V110" s="286"/>
      <c r="W110" s="289" t="str">
        <f>IF(V110="","",VLOOKUP(V110,V$129:W$144,2))</f>
        <v/>
      </c>
      <c r="X110" s="286"/>
      <c r="Y110" s="289" t="str">
        <f>IF(X110="","",VLOOKUP(X110,X$129:Y$144,2))</f>
        <v/>
      </c>
    </row>
    <row r="111" spans="1:25" s="163" customFormat="1" ht="15.9" customHeight="1" x14ac:dyDescent="0.2">
      <c r="A111" s="162">
        <v>108</v>
      </c>
      <c r="B111" s="164" t="s">
        <v>435</v>
      </c>
      <c r="C111" s="271">
        <v>2</v>
      </c>
      <c r="D111" s="165" t="s">
        <v>297</v>
      </c>
      <c r="E111" s="296">
        <f>SUM(G111,I111,K111,M111,O111,Q111,S111,U111,W111,Y111)</f>
        <v>0.75</v>
      </c>
      <c r="F111" s="168">
        <f>RANK(E111,$E$4:$E$125,0)</f>
        <v>92</v>
      </c>
      <c r="G111" s="298">
        <v>0</v>
      </c>
      <c r="H111" s="286"/>
      <c r="I111" s="289" t="str">
        <f>IF(H111="","",VLOOKUP(H111,H$129:I$144,2))</f>
        <v/>
      </c>
      <c r="J111" s="286">
        <v>24</v>
      </c>
      <c r="K111" s="289">
        <f>IF(J111="","",VLOOKUP(J111,J$129:K$144,2))</f>
        <v>0.75</v>
      </c>
      <c r="L111" s="286"/>
      <c r="M111" s="289" t="str">
        <f>IF(L111="","",VLOOKUP(L111,L$129:M$144,2))</f>
        <v/>
      </c>
      <c r="N111" s="286"/>
      <c r="O111" s="289" t="str">
        <f>IF(N111="","",VLOOKUP(N111,N$129:O$144,2))</f>
        <v/>
      </c>
      <c r="P111" s="286"/>
      <c r="Q111" s="289" t="str">
        <f>IF(P111="","",VLOOKUP(P111,P$129:Q$144,2))</f>
        <v/>
      </c>
      <c r="R111" s="286"/>
      <c r="S111" s="289" t="str">
        <f>IF(R111="","",VLOOKUP(R111,R$129:S$144,2))</f>
        <v/>
      </c>
      <c r="T111" s="286"/>
      <c r="U111" s="289" t="str">
        <f>IF(T111="","",VLOOKUP(T111,T$129:U$143,2))</f>
        <v/>
      </c>
      <c r="V111" s="286"/>
      <c r="W111" s="289" t="str">
        <f>IF(V111="","",VLOOKUP(V111,V$129:W$144,2))</f>
        <v/>
      </c>
      <c r="X111" s="286"/>
      <c r="Y111" s="289" t="str">
        <f>IF(X111="","",VLOOKUP(X111,X$129:Y$144,2))</f>
        <v/>
      </c>
    </row>
    <row r="112" spans="1:25" s="163" customFormat="1" ht="15.9" customHeight="1" x14ac:dyDescent="0.2">
      <c r="A112" s="162">
        <v>109</v>
      </c>
      <c r="B112" s="164" t="s">
        <v>464</v>
      </c>
      <c r="C112" s="271">
        <v>2</v>
      </c>
      <c r="D112" s="165" t="s">
        <v>8</v>
      </c>
      <c r="E112" s="296">
        <f>SUM(G112,I112,K112,M112,O112,Q112,S112,U112,W112,Y112)</f>
        <v>0.75</v>
      </c>
      <c r="F112" s="168">
        <f>RANK(E112,$E$4:$E$125,0)</f>
        <v>92</v>
      </c>
      <c r="G112" s="298">
        <v>0</v>
      </c>
      <c r="H112" s="286"/>
      <c r="I112" s="289" t="str">
        <f>IF(H112="","",VLOOKUP(H112,H$129:I$144,2))</f>
        <v/>
      </c>
      <c r="J112" s="286">
        <v>24</v>
      </c>
      <c r="K112" s="289">
        <f>IF(J112="","",VLOOKUP(J112,J$129:K$144,2))</f>
        <v>0.75</v>
      </c>
      <c r="L112" s="286"/>
      <c r="M112" s="289" t="str">
        <f>IF(L112="","",VLOOKUP(L112,L$129:M$144,2))</f>
        <v/>
      </c>
      <c r="N112" s="286"/>
      <c r="O112" s="289" t="str">
        <f>IF(N112="","",VLOOKUP(N112,N$129:O$144,2))</f>
        <v/>
      </c>
      <c r="P112" s="286"/>
      <c r="Q112" s="289" t="str">
        <f>IF(P112="","",VLOOKUP(P112,P$129:Q$144,2))</f>
        <v/>
      </c>
      <c r="R112" s="286"/>
      <c r="S112" s="289" t="str">
        <f>IF(R112="","",VLOOKUP(R112,R$129:S$144,2))</f>
        <v/>
      </c>
      <c r="T112" s="286"/>
      <c r="U112" s="289" t="str">
        <f>IF(T112="","",VLOOKUP(T112,T$129:U$143,2))</f>
        <v/>
      </c>
      <c r="V112" s="286"/>
      <c r="W112" s="289" t="str">
        <f>IF(V112="","",VLOOKUP(V112,V$129:W$144,2))</f>
        <v/>
      </c>
      <c r="X112" s="286"/>
      <c r="Y112" s="289" t="str">
        <f>IF(X112="","",VLOOKUP(X112,X$129:Y$144,2))</f>
        <v/>
      </c>
    </row>
    <row r="113" spans="1:25" s="163" customFormat="1" ht="15.9" customHeight="1" x14ac:dyDescent="0.2">
      <c r="A113" s="162">
        <v>110</v>
      </c>
      <c r="B113" s="164" t="s">
        <v>216</v>
      </c>
      <c r="C113" s="271">
        <v>2</v>
      </c>
      <c r="D113" s="165" t="s">
        <v>441</v>
      </c>
      <c r="E113" s="296">
        <f>SUM(G113,I113,K113,M113,O113,Q113,S113,U113,W113,Y113)</f>
        <v>0.75</v>
      </c>
      <c r="F113" s="168">
        <f>RANK(E113,$E$4:$E$125,0)</f>
        <v>92</v>
      </c>
      <c r="G113" s="298">
        <v>0</v>
      </c>
      <c r="H113" s="286"/>
      <c r="I113" s="289" t="str">
        <f>IF(H113="","",VLOOKUP(H113,H$129:I$144,2))</f>
        <v/>
      </c>
      <c r="J113" s="286">
        <v>24</v>
      </c>
      <c r="K113" s="289">
        <f>IF(J113="","",VLOOKUP(J113,J$129:K$144,2))</f>
        <v>0.75</v>
      </c>
      <c r="L113" s="286"/>
      <c r="M113" s="289" t="str">
        <f>IF(L113="","",VLOOKUP(L113,L$129:M$144,2))</f>
        <v/>
      </c>
      <c r="N113" s="286"/>
      <c r="O113" s="289" t="str">
        <f>IF(N113="","",VLOOKUP(N113,N$129:O$144,2))</f>
        <v/>
      </c>
      <c r="P113" s="286"/>
      <c r="Q113" s="289" t="str">
        <f>IF(P113="","",VLOOKUP(P113,P$129:Q$144,2))</f>
        <v/>
      </c>
      <c r="R113" s="286"/>
      <c r="S113" s="289" t="str">
        <f>IF(R113="","",VLOOKUP(R113,R$129:S$144,2))</f>
        <v/>
      </c>
      <c r="T113" s="286"/>
      <c r="U113" s="289" t="str">
        <f>IF(T113="","",VLOOKUP(T113,T$129:U$143,2))</f>
        <v/>
      </c>
      <c r="V113" s="286"/>
      <c r="W113" s="289" t="str">
        <f>IF(V113="","",VLOOKUP(V113,V$129:W$144,2))</f>
        <v/>
      </c>
      <c r="X113" s="286"/>
      <c r="Y113" s="289" t="str">
        <f>IF(X113="","",VLOOKUP(X113,X$129:Y$144,2))</f>
        <v/>
      </c>
    </row>
    <row r="114" spans="1:25" s="163" customFormat="1" ht="15.9" customHeight="1" x14ac:dyDescent="0.2">
      <c r="A114" s="162">
        <v>111</v>
      </c>
      <c r="B114" s="164" t="s">
        <v>453</v>
      </c>
      <c r="C114" s="271">
        <v>2</v>
      </c>
      <c r="D114" s="165" t="s">
        <v>441</v>
      </c>
      <c r="E114" s="296">
        <f>SUM(G114,I114,K114,M114,O114,Q114,S114,U114,W114,Y114)</f>
        <v>0.75</v>
      </c>
      <c r="F114" s="168">
        <f>RANK(E114,$E$4:$E$125,0)</f>
        <v>92</v>
      </c>
      <c r="G114" s="298">
        <v>0</v>
      </c>
      <c r="H114" s="286"/>
      <c r="I114" s="289" t="str">
        <f>IF(H114="","",VLOOKUP(H114,H$129:I$144,2))</f>
        <v/>
      </c>
      <c r="J114" s="286">
        <v>24</v>
      </c>
      <c r="K114" s="289">
        <f>IF(J114="","",VLOOKUP(J114,J$129:K$144,2))</f>
        <v>0.75</v>
      </c>
      <c r="L114" s="286"/>
      <c r="M114" s="289" t="str">
        <f>IF(L114="","",VLOOKUP(L114,L$129:M$144,2))</f>
        <v/>
      </c>
      <c r="N114" s="286"/>
      <c r="O114" s="289" t="str">
        <f>IF(N114="","",VLOOKUP(N114,N$129:O$144,2))</f>
        <v/>
      </c>
      <c r="P114" s="286"/>
      <c r="Q114" s="289" t="str">
        <f>IF(P114="","",VLOOKUP(P114,P$129:Q$144,2))</f>
        <v/>
      </c>
      <c r="R114" s="286"/>
      <c r="S114" s="289" t="str">
        <f>IF(R114="","",VLOOKUP(R114,R$129:S$144,2))</f>
        <v/>
      </c>
      <c r="T114" s="286"/>
      <c r="U114" s="289" t="str">
        <f>IF(T114="","",VLOOKUP(T114,T$129:U$143,2))</f>
        <v/>
      </c>
      <c r="V114" s="286"/>
      <c r="W114" s="289" t="str">
        <f>IF(V114="","",VLOOKUP(V114,V$129:W$144,2))</f>
        <v/>
      </c>
      <c r="X114" s="286"/>
      <c r="Y114" s="289" t="str">
        <f>IF(X114="","",VLOOKUP(X114,X$129:Y$144,2))</f>
        <v/>
      </c>
    </row>
    <row r="115" spans="1:25" s="163" customFormat="1" ht="15.9" customHeight="1" x14ac:dyDescent="0.2">
      <c r="A115" s="162">
        <v>112</v>
      </c>
      <c r="B115" s="164" t="s">
        <v>448</v>
      </c>
      <c r="C115" s="271">
        <v>2</v>
      </c>
      <c r="D115" s="165" t="s">
        <v>213</v>
      </c>
      <c r="E115" s="296">
        <f>SUM(G115,I115,K115,M115,O115,Q115,S115,U115,W115,Y115)</f>
        <v>0.75</v>
      </c>
      <c r="F115" s="168">
        <f>RANK(E115,$E$4:$E$125,0)</f>
        <v>92</v>
      </c>
      <c r="G115" s="298">
        <v>0</v>
      </c>
      <c r="H115" s="286"/>
      <c r="I115" s="289" t="str">
        <f>IF(H115="","",VLOOKUP(H115,H$129:I$144,2))</f>
        <v/>
      </c>
      <c r="J115" s="286">
        <v>24</v>
      </c>
      <c r="K115" s="289">
        <f>IF(J115="","",VLOOKUP(J115,J$129:K$144,2))</f>
        <v>0.75</v>
      </c>
      <c r="L115" s="286"/>
      <c r="M115" s="289" t="str">
        <f>IF(L115="","",VLOOKUP(L115,L$129:M$144,2))</f>
        <v/>
      </c>
      <c r="N115" s="286"/>
      <c r="O115" s="289" t="str">
        <f>IF(N115="","",VLOOKUP(N115,N$129:O$144,2))</f>
        <v/>
      </c>
      <c r="P115" s="286"/>
      <c r="Q115" s="289" t="str">
        <f>IF(P115="","",VLOOKUP(P115,P$129:Q$144,2))</f>
        <v/>
      </c>
      <c r="R115" s="286"/>
      <c r="S115" s="289" t="str">
        <f>IF(R115="","",VLOOKUP(R115,R$129:S$144,2))</f>
        <v/>
      </c>
      <c r="T115" s="286"/>
      <c r="U115" s="289" t="str">
        <f>IF(T115="","",VLOOKUP(T115,T$129:U$143,2))</f>
        <v/>
      </c>
      <c r="V115" s="286"/>
      <c r="W115" s="289" t="str">
        <f>IF(V115="","",VLOOKUP(V115,V$129:W$144,2))</f>
        <v/>
      </c>
      <c r="X115" s="286"/>
      <c r="Y115" s="289" t="str">
        <f>IF(X115="","",VLOOKUP(X115,X$129:Y$144,2))</f>
        <v/>
      </c>
    </row>
    <row r="116" spans="1:25" s="163" customFormat="1" ht="15.9" customHeight="1" x14ac:dyDescent="0.2">
      <c r="A116" s="162">
        <v>113</v>
      </c>
      <c r="B116" s="164" t="s">
        <v>449</v>
      </c>
      <c r="C116" s="271">
        <v>2</v>
      </c>
      <c r="D116" s="165" t="s">
        <v>213</v>
      </c>
      <c r="E116" s="296">
        <f>SUM(G116,I116,K116,M116,O116,Q116,S116,U116,W116,Y116)</f>
        <v>0.75</v>
      </c>
      <c r="F116" s="168">
        <f>RANK(E116,$E$4:$E$125,0)</f>
        <v>92</v>
      </c>
      <c r="G116" s="298">
        <v>0</v>
      </c>
      <c r="H116" s="286"/>
      <c r="I116" s="289" t="str">
        <f>IF(H116="","",VLOOKUP(H116,H$129:I$144,2))</f>
        <v/>
      </c>
      <c r="J116" s="286">
        <v>24</v>
      </c>
      <c r="K116" s="289">
        <f>IF(J116="","",VLOOKUP(J116,J$129:K$144,2))</f>
        <v>0.75</v>
      </c>
      <c r="L116" s="286"/>
      <c r="M116" s="289" t="str">
        <f>IF(L116="","",VLOOKUP(L116,L$129:M$144,2))</f>
        <v/>
      </c>
      <c r="N116" s="286"/>
      <c r="O116" s="289" t="str">
        <f>IF(N116="","",VLOOKUP(N116,N$129:O$144,2))</f>
        <v/>
      </c>
      <c r="P116" s="286"/>
      <c r="Q116" s="289" t="str">
        <f>IF(P116="","",VLOOKUP(P116,P$129:Q$144,2))</f>
        <v/>
      </c>
      <c r="R116" s="286"/>
      <c r="S116" s="289" t="str">
        <f>IF(R116="","",VLOOKUP(R116,R$129:S$144,2))</f>
        <v/>
      </c>
      <c r="T116" s="286"/>
      <c r="U116" s="289" t="str">
        <f>IF(T116="","",VLOOKUP(T116,T$129:U$143,2))</f>
        <v/>
      </c>
      <c r="V116" s="286"/>
      <c r="W116" s="289" t="str">
        <f>IF(V116="","",VLOOKUP(V116,V$129:W$144,2))</f>
        <v/>
      </c>
      <c r="X116" s="286"/>
      <c r="Y116" s="289" t="str">
        <f>IF(X116="","",VLOOKUP(X116,X$129:Y$144,2))</f>
        <v/>
      </c>
    </row>
    <row r="117" spans="1:25" s="163" customFormat="1" ht="15.9" customHeight="1" x14ac:dyDescent="0.2">
      <c r="A117" s="162">
        <v>114</v>
      </c>
      <c r="B117" s="164" t="s">
        <v>467</v>
      </c>
      <c r="C117" s="271">
        <v>2</v>
      </c>
      <c r="D117" s="165" t="s">
        <v>118</v>
      </c>
      <c r="E117" s="296">
        <f>SUM(G117,I117,K117,M117,O117,Q117,S117,U117,W117,Y117)</f>
        <v>0.75</v>
      </c>
      <c r="F117" s="168">
        <f>RANK(E117,$E$4:$E$125,0)</f>
        <v>92</v>
      </c>
      <c r="G117" s="298">
        <v>0</v>
      </c>
      <c r="H117" s="286"/>
      <c r="I117" s="289" t="str">
        <f>IF(H117="","",VLOOKUP(H117,H$129:I$144,2))</f>
        <v/>
      </c>
      <c r="J117" s="286">
        <v>24</v>
      </c>
      <c r="K117" s="289">
        <f>IF(J117="","",VLOOKUP(J117,J$129:K$144,2))</f>
        <v>0.75</v>
      </c>
      <c r="L117" s="286"/>
      <c r="M117" s="289" t="str">
        <f>IF(L117="","",VLOOKUP(L117,L$129:M$144,2))</f>
        <v/>
      </c>
      <c r="N117" s="286"/>
      <c r="O117" s="289" t="str">
        <f>IF(N117="","",VLOOKUP(N117,N$129:O$144,2))</f>
        <v/>
      </c>
      <c r="P117" s="286"/>
      <c r="Q117" s="289" t="str">
        <f>IF(P117="","",VLOOKUP(P117,P$129:Q$144,2))</f>
        <v/>
      </c>
      <c r="R117" s="286"/>
      <c r="S117" s="289" t="str">
        <f>IF(R117="","",VLOOKUP(R117,R$129:S$144,2))</f>
        <v/>
      </c>
      <c r="T117" s="286"/>
      <c r="U117" s="289" t="str">
        <f>IF(T117="","",VLOOKUP(T117,T$129:U$143,2))</f>
        <v/>
      </c>
      <c r="V117" s="286"/>
      <c r="W117" s="289" t="str">
        <f>IF(V117="","",VLOOKUP(V117,V$129:W$144,2))</f>
        <v/>
      </c>
      <c r="X117" s="286"/>
      <c r="Y117" s="289" t="str">
        <f>IF(X117="","",VLOOKUP(X117,X$129:Y$144,2))</f>
        <v/>
      </c>
    </row>
    <row r="118" spans="1:25" s="163" customFormat="1" ht="15.9" customHeight="1" x14ac:dyDescent="0.2">
      <c r="A118" s="162">
        <v>115</v>
      </c>
      <c r="B118" s="164" t="s">
        <v>459</v>
      </c>
      <c r="C118" s="271">
        <v>1</v>
      </c>
      <c r="D118" s="165" t="s">
        <v>445</v>
      </c>
      <c r="E118" s="296">
        <f>SUM(G118,I118,K118,M118,O118,Q118,S118,U118,W118,Y118)</f>
        <v>0.75</v>
      </c>
      <c r="F118" s="168">
        <f>RANK(E118,$E$4:$E$125,0)</f>
        <v>92</v>
      </c>
      <c r="G118" s="298">
        <v>0</v>
      </c>
      <c r="H118" s="286"/>
      <c r="I118" s="289" t="str">
        <f>IF(H118="","",VLOOKUP(H118,H$129:I$144,2))</f>
        <v/>
      </c>
      <c r="J118" s="286">
        <v>24</v>
      </c>
      <c r="K118" s="289">
        <f>IF(J118="","",VLOOKUP(J118,J$129:K$144,2))</f>
        <v>0.75</v>
      </c>
      <c r="L118" s="286"/>
      <c r="M118" s="289" t="str">
        <f>IF(L118="","",VLOOKUP(L118,L$129:M$144,2))</f>
        <v/>
      </c>
      <c r="N118" s="286"/>
      <c r="O118" s="289" t="str">
        <f>IF(N118="","",VLOOKUP(N118,N$129:O$144,2))</f>
        <v/>
      </c>
      <c r="P118" s="286"/>
      <c r="Q118" s="289" t="str">
        <f>IF(P118="","",VLOOKUP(P118,P$129:Q$144,2))</f>
        <v/>
      </c>
      <c r="R118" s="286"/>
      <c r="S118" s="289" t="str">
        <f>IF(R118="","",VLOOKUP(R118,R$129:S$144,2))</f>
        <v/>
      </c>
      <c r="T118" s="286"/>
      <c r="U118" s="289" t="str">
        <f>IF(T118="","",VLOOKUP(T118,T$129:U$143,2))</f>
        <v/>
      </c>
      <c r="V118" s="286"/>
      <c r="W118" s="289" t="str">
        <f>IF(V118="","",VLOOKUP(V118,V$129:W$144,2))</f>
        <v/>
      </c>
      <c r="X118" s="286"/>
      <c r="Y118" s="289" t="str">
        <f>IF(X118="","",VLOOKUP(X118,X$129:Y$144,2))</f>
        <v/>
      </c>
    </row>
    <row r="119" spans="1:25" s="163" customFormat="1" ht="15.9" customHeight="1" x14ac:dyDescent="0.2">
      <c r="A119" s="162">
        <v>116</v>
      </c>
      <c r="B119" s="164" t="s">
        <v>460</v>
      </c>
      <c r="C119" s="271">
        <v>1</v>
      </c>
      <c r="D119" s="165" t="s">
        <v>445</v>
      </c>
      <c r="E119" s="296">
        <f>SUM(G119,I119,K119,M119,O119,Q119,S119,U119,W119,Y119)</f>
        <v>0.75</v>
      </c>
      <c r="F119" s="168">
        <f>RANK(E119,$E$4:$E$125,0)</f>
        <v>92</v>
      </c>
      <c r="G119" s="298">
        <v>0</v>
      </c>
      <c r="H119" s="286"/>
      <c r="I119" s="289" t="str">
        <f>IF(H119="","",VLOOKUP(H119,H$129:I$144,2))</f>
        <v/>
      </c>
      <c r="J119" s="286">
        <v>24</v>
      </c>
      <c r="K119" s="289">
        <f>IF(J119="","",VLOOKUP(J119,J$129:K$144,2))</f>
        <v>0.75</v>
      </c>
      <c r="L119" s="286"/>
      <c r="M119" s="289" t="str">
        <f>IF(L119="","",VLOOKUP(L119,L$129:M$144,2))</f>
        <v/>
      </c>
      <c r="N119" s="286"/>
      <c r="O119" s="289" t="str">
        <f>IF(N119="","",VLOOKUP(N119,N$129:O$144,2))</f>
        <v/>
      </c>
      <c r="P119" s="286"/>
      <c r="Q119" s="289" t="str">
        <f>IF(P119="","",VLOOKUP(P119,P$129:Q$144,2))</f>
        <v/>
      </c>
      <c r="R119" s="286"/>
      <c r="S119" s="289" t="str">
        <f>IF(R119="","",VLOOKUP(R119,R$129:S$144,2))</f>
        <v/>
      </c>
      <c r="T119" s="286"/>
      <c r="U119" s="289" t="str">
        <f>IF(T119="","",VLOOKUP(T119,T$129:U$143,2))</f>
        <v/>
      </c>
      <c r="V119" s="286"/>
      <c r="W119" s="289" t="str">
        <f>IF(V119="","",VLOOKUP(V119,V$129:W$144,2))</f>
        <v/>
      </c>
      <c r="X119" s="286"/>
      <c r="Y119" s="289" t="str">
        <f>IF(X119="","",VLOOKUP(X119,X$129:Y$144,2))</f>
        <v/>
      </c>
    </row>
    <row r="120" spans="1:25" s="163" customFormat="1" ht="15.9" customHeight="1" x14ac:dyDescent="0.2">
      <c r="A120" s="162">
        <v>117</v>
      </c>
      <c r="B120" s="164" t="s">
        <v>455</v>
      </c>
      <c r="C120" s="271">
        <v>1</v>
      </c>
      <c r="D120" s="165" t="s">
        <v>83</v>
      </c>
      <c r="E120" s="296">
        <f>SUM(G120,I120,K120,M120,O120,Q120,S120,U120,W120,Y120)</f>
        <v>0.75</v>
      </c>
      <c r="F120" s="168">
        <f>RANK(E120,$E$4:$E$125,0)</f>
        <v>92</v>
      </c>
      <c r="G120" s="298">
        <v>0</v>
      </c>
      <c r="H120" s="286"/>
      <c r="I120" s="289" t="str">
        <f>IF(H120="","",VLOOKUP(H120,H$129:I$144,2))</f>
        <v/>
      </c>
      <c r="J120" s="286">
        <v>24</v>
      </c>
      <c r="K120" s="289">
        <f>IF(J120="","",VLOOKUP(J120,J$129:K$144,2))</f>
        <v>0.75</v>
      </c>
      <c r="L120" s="286"/>
      <c r="M120" s="289" t="str">
        <f>IF(L120="","",VLOOKUP(L120,L$129:M$144,2))</f>
        <v/>
      </c>
      <c r="N120" s="286"/>
      <c r="O120" s="289" t="str">
        <f>IF(N120="","",VLOOKUP(N120,N$129:O$144,2))</f>
        <v/>
      </c>
      <c r="P120" s="286"/>
      <c r="Q120" s="289" t="str">
        <f>IF(P120="","",VLOOKUP(P120,P$129:Q$144,2))</f>
        <v/>
      </c>
      <c r="R120" s="286"/>
      <c r="S120" s="289" t="str">
        <f>IF(R120="","",VLOOKUP(R120,R$129:S$144,2))</f>
        <v/>
      </c>
      <c r="T120" s="286"/>
      <c r="U120" s="289" t="str">
        <f>IF(T120="","",VLOOKUP(T120,T$129:U$143,2))</f>
        <v/>
      </c>
      <c r="V120" s="286"/>
      <c r="W120" s="289" t="str">
        <f>IF(V120="","",VLOOKUP(V120,V$129:W$144,2))</f>
        <v/>
      </c>
      <c r="X120" s="286"/>
      <c r="Y120" s="289" t="str">
        <f>IF(X120="","",VLOOKUP(X120,X$129:Y$144,2))</f>
        <v/>
      </c>
    </row>
    <row r="121" spans="1:25" s="163" customFormat="1" ht="15.9" customHeight="1" x14ac:dyDescent="0.2">
      <c r="A121" s="162">
        <v>118</v>
      </c>
      <c r="B121" s="164" t="s">
        <v>122</v>
      </c>
      <c r="C121" s="271">
        <v>3</v>
      </c>
      <c r="D121" s="165" t="s">
        <v>106</v>
      </c>
      <c r="E121" s="296">
        <f>SUM(G121,I121,K121,M121,O121,Q121,S121,U121,W121,Y121)</f>
        <v>0.25</v>
      </c>
      <c r="F121" s="168">
        <f>RANK(E121,$E$4:$E$125,0)</f>
        <v>118</v>
      </c>
      <c r="G121" s="298">
        <v>0.25</v>
      </c>
      <c r="H121" s="286"/>
      <c r="I121" s="289" t="str">
        <f>IF(H121="","",VLOOKUP(H121,H$129:I$144,2))</f>
        <v/>
      </c>
      <c r="J121" s="286"/>
      <c r="K121" s="289" t="str">
        <f>IF(J121="","",VLOOKUP(J121,J$129:K$144,2))</f>
        <v/>
      </c>
      <c r="L121" s="286"/>
      <c r="M121" s="289" t="str">
        <f>IF(L121="","",VLOOKUP(L121,L$129:M$144,2))</f>
        <v/>
      </c>
      <c r="N121" s="286"/>
      <c r="O121" s="289" t="str">
        <f>IF(N121="","",VLOOKUP(N121,N$129:O$144,2))</f>
        <v/>
      </c>
      <c r="P121" s="286"/>
      <c r="Q121" s="289" t="str">
        <f>IF(P121="","",VLOOKUP(P121,P$129:Q$144,2))</f>
        <v/>
      </c>
      <c r="R121" s="286"/>
      <c r="S121" s="289" t="str">
        <f>IF(R121="","",VLOOKUP(R121,R$129:S$144,2))</f>
        <v/>
      </c>
      <c r="T121" s="286"/>
      <c r="U121" s="289" t="str">
        <f>IF(T121="","",VLOOKUP(T121,T$129:U$143,2))</f>
        <v/>
      </c>
      <c r="V121" s="286"/>
      <c r="W121" s="289" t="str">
        <f>IF(V121="","",VLOOKUP(V121,V$129:W$144,2))</f>
        <v/>
      </c>
      <c r="X121" s="286"/>
      <c r="Y121" s="289" t="str">
        <f>IF(X121="","",VLOOKUP(X121,X$129:Y$144,2))</f>
        <v/>
      </c>
    </row>
    <row r="122" spans="1:25" s="163" customFormat="1" ht="15.9" customHeight="1" x14ac:dyDescent="0.2">
      <c r="A122" s="162">
        <v>119</v>
      </c>
      <c r="B122" s="164" t="s">
        <v>123</v>
      </c>
      <c r="C122" s="271">
        <v>3</v>
      </c>
      <c r="D122" s="165" t="s">
        <v>30</v>
      </c>
      <c r="E122" s="296">
        <f>SUM(G122,I122,K122,M122,O122,Q122,S122,U122,W122,Y122)</f>
        <v>0.25</v>
      </c>
      <c r="F122" s="168">
        <f>RANK(E122,$E$4:$E$125,0)</f>
        <v>118</v>
      </c>
      <c r="G122" s="298">
        <v>0.25</v>
      </c>
      <c r="H122" s="286"/>
      <c r="I122" s="289" t="str">
        <f>IF(H122="","",VLOOKUP(H122,H$129:I$144,2))</f>
        <v/>
      </c>
      <c r="J122" s="286"/>
      <c r="K122" s="289" t="str">
        <f>IF(J122="","",VLOOKUP(J122,J$129:K$144,2))</f>
        <v/>
      </c>
      <c r="L122" s="286"/>
      <c r="M122" s="289" t="str">
        <f>IF(L122="","",VLOOKUP(L122,L$129:M$144,2))</f>
        <v/>
      </c>
      <c r="N122" s="286"/>
      <c r="O122" s="289" t="str">
        <f>IF(N122="","",VLOOKUP(N122,N$129:O$144,2))</f>
        <v/>
      </c>
      <c r="P122" s="286"/>
      <c r="Q122" s="289" t="str">
        <f>IF(P122="","",VLOOKUP(P122,P$129:Q$144,2))</f>
        <v/>
      </c>
      <c r="R122" s="286"/>
      <c r="S122" s="289" t="str">
        <f>IF(R122="","",VLOOKUP(R122,R$129:S$144,2))</f>
        <v/>
      </c>
      <c r="T122" s="286"/>
      <c r="U122" s="289" t="str">
        <f>IF(T122="","",VLOOKUP(T122,T$129:U$143,2))</f>
        <v/>
      </c>
      <c r="V122" s="286"/>
      <c r="W122" s="289" t="str">
        <f>IF(V122="","",VLOOKUP(V122,V$129:W$144,2))</f>
        <v/>
      </c>
      <c r="X122" s="286"/>
      <c r="Y122" s="289" t="str">
        <f>IF(X122="","",VLOOKUP(X122,X$129:Y$144,2))</f>
        <v/>
      </c>
    </row>
    <row r="123" spans="1:25" s="163" customFormat="1" ht="15.9" customHeight="1" x14ac:dyDescent="0.2">
      <c r="A123" s="162">
        <v>120</v>
      </c>
      <c r="B123" s="164" t="s">
        <v>129</v>
      </c>
      <c r="C123" s="271">
        <v>3</v>
      </c>
      <c r="D123" s="165" t="s">
        <v>130</v>
      </c>
      <c r="E123" s="296">
        <f>SUM(G123,I123,K123,M123,O123,Q123,S123,U123,W123,Y123)</f>
        <v>0.25</v>
      </c>
      <c r="F123" s="168">
        <f>RANK(E123,$E$4:$E$125,0)</f>
        <v>118</v>
      </c>
      <c r="G123" s="298">
        <v>0.25</v>
      </c>
      <c r="H123" s="286"/>
      <c r="I123" s="289" t="str">
        <f>IF(H123="","",VLOOKUP(H123,H$129:I$144,2))</f>
        <v/>
      </c>
      <c r="J123" s="286"/>
      <c r="K123" s="289" t="str">
        <f>IF(J123="","",VLOOKUP(J123,J$129:K$144,2))</f>
        <v/>
      </c>
      <c r="L123" s="286"/>
      <c r="M123" s="289" t="str">
        <f>IF(L123="","",VLOOKUP(L123,L$129:M$144,2))</f>
        <v/>
      </c>
      <c r="N123" s="286"/>
      <c r="O123" s="289" t="str">
        <f>IF(N123="","",VLOOKUP(N123,N$129:O$144,2))</f>
        <v/>
      </c>
      <c r="P123" s="286"/>
      <c r="Q123" s="289" t="str">
        <f>IF(P123="","",VLOOKUP(P123,P$129:Q$144,2))</f>
        <v/>
      </c>
      <c r="R123" s="286"/>
      <c r="S123" s="289" t="str">
        <f>IF(R123="","",VLOOKUP(R123,R$129:S$144,2))</f>
        <v/>
      </c>
      <c r="T123" s="286"/>
      <c r="U123" s="289" t="str">
        <f>IF(T123="","",VLOOKUP(T123,T$129:U$143,2))</f>
        <v/>
      </c>
      <c r="V123" s="286"/>
      <c r="W123" s="289" t="str">
        <f>IF(V123="","",VLOOKUP(V123,V$129:W$144,2))</f>
        <v/>
      </c>
      <c r="X123" s="286"/>
      <c r="Y123" s="289" t="str">
        <f>IF(X123="","",VLOOKUP(X123,X$129:Y$144,2))</f>
        <v/>
      </c>
    </row>
    <row r="124" spans="1:25" s="163" customFormat="1" ht="15.9" customHeight="1" x14ac:dyDescent="0.2">
      <c r="A124" s="162">
        <v>82</v>
      </c>
      <c r="B124" s="164"/>
      <c r="C124" s="271"/>
      <c r="D124" s="165"/>
      <c r="E124" s="296">
        <f t="shared" ref="E68:E124" si="0">SUM(G124,I124,K124,M124,O124,Q124,S124,U124,W124,Y124)</f>
        <v>0</v>
      </c>
      <c r="F124" s="168">
        <f t="shared" ref="F100:F124" si="1">RANK(E124,$E$4:$E$125,0)</f>
        <v>121</v>
      </c>
      <c r="G124" s="298">
        <v>0</v>
      </c>
      <c r="H124" s="286"/>
      <c r="I124" s="289" t="str">
        <f t="shared" ref="I100:I124" si="2">IF(H124="","",VLOOKUP(H124,H$129:I$144,2))</f>
        <v/>
      </c>
      <c r="J124" s="286"/>
      <c r="K124" s="289" t="str">
        <f t="shared" ref="K100:K124" si="3">IF(J124="","",VLOOKUP(J124,J$129:K$144,2))</f>
        <v/>
      </c>
      <c r="L124" s="286"/>
      <c r="M124" s="289" t="str">
        <f t="shared" ref="M100:M124" si="4">IF(L124="","",VLOOKUP(L124,L$129:M$144,2))</f>
        <v/>
      </c>
      <c r="N124" s="286"/>
      <c r="O124" s="289" t="str">
        <f t="shared" ref="O100:O124" si="5">IF(N124="","",VLOOKUP(N124,N$129:O$144,2))</f>
        <v/>
      </c>
      <c r="P124" s="286"/>
      <c r="Q124" s="289" t="str">
        <f t="shared" ref="Q100:Q124" si="6">IF(P124="","",VLOOKUP(P124,P$129:Q$144,2))</f>
        <v/>
      </c>
      <c r="R124" s="286"/>
      <c r="S124" s="289" t="str">
        <f t="shared" ref="S100:S124" si="7">IF(R124="","",VLOOKUP(R124,R$129:S$144,2))</f>
        <v/>
      </c>
      <c r="T124" s="286"/>
      <c r="U124" s="289" t="str">
        <f t="shared" ref="U100:U124" si="8">IF(T124="","",VLOOKUP(T124,T$129:U$143,2))</f>
        <v/>
      </c>
      <c r="V124" s="286"/>
      <c r="W124" s="289" t="str">
        <f t="shared" ref="W100:W124" si="9">IF(V124="","",VLOOKUP(V124,V$129:W$144,2))</f>
        <v/>
      </c>
      <c r="X124" s="286"/>
      <c r="Y124" s="289" t="str">
        <f t="shared" ref="Y100:Y124" si="10">IF(X124="","",VLOOKUP(X124,X$129:Y$144,2))</f>
        <v/>
      </c>
    </row>
    <row r="125" spans="1:25" s="163" customFormat="1" ht="15.9" customHeight="1" x14ac:dyDescent="0.2">
      <c r="A125" s="162">
        <v>82</v>
      </c>
      <c r="B125" s="164"/>
      <c r="C125" s="271"/>
      <c r="D125" s="165"/>
      <c r="E125" s="296">
        <f t="shared" ref="E125" si="11">SUM(G125,I125,K125,M125,O125,Q125,S125,U125,W125,Y125)</f>
        <v>0</v>
      </c>
      <c r="F125" s="168">
        <f t="shared" ref="F125" si="12">RANK(E125,$E$4:$E$125,0)</f>
        <v>121</v>
      </c>
      <c r="G125" s="298">
        <v>0</v>
      </c>
      <c r="H125" s="286"/>
      <c r="I125" s="289" t="str">
        <f t="shared" ref="I125" si="13">IF(H125="","",VLOOKUP(H125,H$129:I$144,2))</f>
        <v/>
      </c>
      <c r="J125" s="286"/>
      <c r="K125" s="289" t="str">
        <f t="shared" ref="K125" si="14">IF(J125="","",VLOOKUP(J125,J$129:K$144,2))</f>
        <v/>
      </c>
      <c r="L125" s="286"/>
      <c r="M125" s="289" t="str">
        <f t="shared" ref="M125" si="15">IF(L125="","",VLOOKUP(L125,L$129:M$144,2))</f>
        <v/>
      </c>
      <c r="N125" s="286"/>
      <c r="O125" s="289" t="str">
        <f t="shared" ref="O125" si="16">IF(N125="","",VLOOKUP(N125,N$129:O$144,2))</f>
        <v/>
      </c>
      <c r="P125" s="286"/>
      <c r="Q125" s="289" t="str">
        <f t="shared" ref="Q125" si="17">IF(P125="","",VLOOKUP(P125,P$129:Q$144,2))</f>
        <v/>
      </c>
      <c r="R125" s="286"/>
      <c r="S125" s="289" t="str">
        <f t="shared" ref="S125" si="18">IF(R125="","",VLOOKUP(R125,R$129:S$144,2))</f>
        <v/>
      </c>
      <c r="T125" s="286"/>
      <c r="U125" s="289" t="str">
        <f t="shared" ref="U125" si="19">IF(T125="","",VLOOKUP(T125,T$129:U$143,2))</f>
        <v/>
      </c>
      <c r="V125" s="286"/>
      <c r="W125" s="289" t="str">
        <f t="shared" ref="W125" si="20">IF(V125="","",VLOOKUP(V125,V$129:W$144,2))</f>
        <v/>
      </c>
      <c r="X125" s="286"/>
      <c r="Y125" s="289" t="str">
        <f t="shared" ref="Y125" si="21">IF(X125="","",VLOOKUP(X125,X$129:Y$144,2))</f>
        <v/>
      </c>
    </row>
    <row r="126" spans="1:25" x14ac:dyDescent="0.2">
      <c r="A126" s="114"/>
      <c r="B126" s="113"/>
      <c r="C126" s="135"/>
      <c r="D126" s="113"/>
      <c r="E126" s="136"/>
      <c r="F126" s="21"/>
      <c r="G126" s="134"/>
      <c r="H126" s="84"/>
      <c r="I126" s="83"/>
      <c r="J126" s="84"/>
      <c r="K126" s="83"/>
      <c r="L126" s="84"/>
      <c r="M126" s="83"/>
      <c r="N126" s="84"/>
      <c r="O126" s="83"/>
      <c r="P126" s="84"/>
      <c r="Q126" s="83"/>
      <c r="R126" s="84"/>
      <c r="S126" s="83"/>
      <c r="T126" s="84"/>
      <c r="U126" s="137"/>
      <c r="V126" s="84"/>
      <c r="W126" s="83"/>
      <c r="X126" s="84"/>
      <c r="Y126" s="83"/>
    </row>
    <row r="127" spans="1:25" ht="13.8" thickBot="1" x14ac:dyDescent="0.25"/>
    <row r="128" spans="1:25" ht="72.75" customHeight="1" thickBot="1" x14ac:dyDescent="0.25">
      <c r="H128" s="33" t="str">
        <f>H3</f>
        <v>令和４年度ＩＨ予選</v>
      </c>
      <c r="I128" s="149" t="s">
        <v>7</v>
      </c>
      <c r="J128" s="33" t="str">
        <f>J3</f>
        <v>令和４年度新人大会</v>
      </c>
      <c r="K128" s="149" t="s">
        <v>7</v>
      </c>
      <c r="L128" s="33" t="str">
        <f>L3</f>
        <v>令和４年度強化練習会</v>
      </c>
      <c r="M128" s="149" t="s">
        <v>7</v>
      </c>
      <c r="N128" s="33" t="str">
        <f>N3</f>
        <v>令和４年度全日本JrU18</v>
      </c>
      <c r="O128" s="149" t="s">
        <v>7</v>
      </c>
      <c r="P128" s="33" t="str">
        <f>P3</f>
        <v>令和４年度全日本JrU16</v>
      </c>
      <c r="Q128" s="149" t="s">
        <v>7</v>
      </c>
      <c r="R128" s="33" t="str">
        <f>R3</f>
        <v>令和４年度全日本JrU14</v>
      </c>
      <c r="S128" s="149" t="s">
        <v>7</v>
      </c>
      <c r="T128" s="33" t="str">
        <f>T3</f>
        <v>令和４年度岐阜県中学</v>
      </c>
      <c r="U128" s="149" t="s">
        <v>7</v>
      </c>
      <c r="V128" s="33" t="str">
        <f>V3</f>
        <v>令和４年度東海毎日U18</v>
      </c>
      <c r="W128" s="149" t="s">
        <v>7</v>
      </c>
      <c r="X128" s="33" t="str">
        <f>X3</f>
        <v>令和４年度東海毎日U16</v>
      </c>
      <c r="Y128" s="149" t="s">
        <v>7</v>
      </c>
    </row>
    <row r="129" spans="5:25" x14ac:dyDescent="0.2">
      <c r="H129" s="110">
        <v>1</v>
      </c>
      <c r="I129" s="90">
        <v>16.5</v>
      </c>
      <c r="J129" s="110">
        <v>1</v>
      </c>
      <c r="K129" s="90">
        <v>16.5</v>
      </c>
      <c r="L129" s="110"/>
      <c r="M129" s="90">
        <v>16.5</v>
      </c>
      <c r="N129" s="117"/>
      <c r="O129" s="90">
        <v>16.5</v>
      </c>
      <c r="P129" s="92"/>
      <c r="Q129" s="140">
        <v>16.5</v>
      </c>
      <c r="R129" s="92"/>
      <c r="S129" s="140">
        <v>16.5</v>
      </c>
      <c r="T129" s="92"/>
      <c r="U129" s="90">
        <v>16.5</v>
      </c>
      <c r="V129" s="110"/>
      <c r="W129" s="90">
        <v>16.5</v>
      </c>
      <c r="X129" s="92"/>
      <c r="Y129" s="90">
        <v>16.5</v>
      </c>
    </row>
    <row r="130" spans="5:25" x14ac:dyDescent="0.2">
      <c r="H130" s="74"/>
      <c r="I130" s="98">
        <v>11</v>
      </c>
      <c r="J130" s="74"/>
      <c r="K130" s="98">
        <v>11</v>
      </c>
      <c r="L130" s="74">
        <v>1</v>
      </c>
      <c r="M130" s="98">
        <v>11</v>
      </c>
      <c r="N130" s="118">
        <v>1</v>
      </c>
      <c r="O130" s="98">
        <v>11</v>
      </c>
      <c r="P130" s="93"/>
      <c r="Q130" s="141">
        <v>11</v>
      </c>
      <c r="R130" s="93"/>
      <c r="S130" s="141">
        <v>11</v>
      </c>
      <c r="T130" s="93"/>
      <c r="U130" s="98">
        <v>11</v>
      </c>
      <c r="V130" s="74">
        <v>1</v>
      </c>
      <c r="W130" s="98">
        <v>11</v>
      </c>
      <c r="X130" s="93"/>
      <c r="Y130" s="98">
        <v>11</v>
      </c>
    </row>
    <row r="131" spans="5:25" x14ac:dyDescent="0.2">
      <c r="H131" s="74">
        <v>2</v>
      </c>
      <c r="I131" s="98">
        <v>10.5</v>
      </c>
      <c r="J131" s="74">
        <v>2</v>
      </c>
      <c r="K131" s="98">
        <v>10.5</v>
      </c>
      <c r="L131" s="74"/>
      <c r="M131" s="98">
        <v>10.5</v>
      </c>
      <c r="N131" s="118"/>
      <c r="O131" s="98">
        <v>10.5</v>
      </c>
      <c r="P131" s="93"/>
      <c r="Q131" s="141">
        <v>10.5</v>
      </c>
      <c r="R131" s="93"/>
      <c r="S131" s="141">
        <v>10.5</v>
      </c>
      <c r="T131" s="93"/>
      <c r="U131" s="98">
        <v>10.5</v>
      </c>
      <c r="V131" s="74"/>
      <c r="W131" s="98">
        <v>10.5</v>
      </c>
      <c r="X131" s="93"/>
      <c r="Y131" s="98">
        <v>10.5</v>
      </c>
    </row>
    <row r="132" spans="5:25" x14ac:dyDescent="0.2">
      <c r="H132" s="74">
        <v>3</v>
      </c>
      <c r="I132" s="98">
        <v>8</v>
      </c>
      <c r="J132" s="74">
        <v>3</v>
      </c>
      <c r="K132" s="98">
        <v>8</v>
      </c>
      <c r="L132" s="74"/>
      <c r="M132" s="98">
        <v>8</v>
      </c>
      <c r="N132" s="118"/>
      <c r="O132" s="98">
        <v>8</v>
      </c>
      <c r="P132" s="93"/>
      <c r="Q132" s="141">
        <v>8</v>
      </c>
      <c r="R132" s="93"/>
      <c r="S132" s="141">
        <v>8</v>
      </c>
      <c r="T132" s="93"/>
      <c r="U132" s="98">
        <v>8</v>
      </c>
      <c r="V132" s="74"/>
      <c r="W132" s="98">
        <v>8</v>
      </c>
      <c r="X132" s="93"/>
      <c r="Y132" s="98">
        <v>8</v>
      </c>
    </row>
    <row r="133" spans="5:25" x14ac:dyDescent="0.2">
      <c r="H133" s="74"/>
      <c r="I133" s="98">
        <v>7</v>
      </c>
      <c r="J133" s="74"/>
      <c r="K133" s="98">
        <v>7</v>
      </c>
      <c r="L133" s="74">
        <v>2</v>
      </c>
      <c r="M133" s="98">
        <v>7</v>
      </c>
      <c r="N133" s="118">
        <v>2</v>
      </c>
      <c r="O133" s="98">
        <v>7</v>
      </c>
      <c r="P133" s="93"/>
      <c r="Q133" s="141">
        <v>7</v>
      </c>
      <c r="R133" s="93"/>
      <c r="S133" s="141">
        <v>7</v>
      </c>
      <c r="T133" s="93"/>
      <c r="U133" s="98">
        <v>7</v>
      </c>
      <c r="V133" s="74">
        <v>2</v>
      </c>
      <c r="W133" s="98">
        <v>7</v>
      </c>
      <c r="X133" s="93"/>
      <c r="Y133" s="98">
        <v>7</v>
      </c>
    </row>
    <row r="134" spans="5:25" x14ac:dyDescent="0.2">
      <c r="H134" s="74">
        <v>4</v>
      </c>
      <c r="I134" s="98">
        <v>6</v>
      </c>
      <c r="J134" s="74">
        <v>4</v>
      </c>
      <c r="K134" s="98">
        <v>6</v>
      </c>
      <c r="L134" s="74"/>
      <c r="M134" s="98">
        <v>6</v>
      </c>
      <c r="N134" s="118"/>
      <c r="O134" s="98">
        <v>6</v>
      </c>
      <c r="P134" s="93">
        <v>1</v>
      </c>
      <c r="Q134" s="141">
        <v>6</v>
      </c>
      <c r="R134" s="93"/>
      <c r="S134" s="141">
        <v>6</v>
      </c>
      <c r="T134" s="93"/>
      <c r="U134" s="98">
        <v>6</v>
      </c>
      <c r="V134" s="74"/>
      <c r="W134" s="98">
        <v>6</v>
      </c>
      <c r="X134" s="93">
        <v>1</v>
      </c>
      <c r="Y134" s="98">
        <v>6</v>
      </c>
    </row>
    <row r="135" spans="5:25" x14ac:dyDescent="0.2">
      <c r="H135" s="74"/>
      <c r="I135" s="98">
        <v>5.5</v>
      </c>
      <c r="J135" s="74"/>
      <c r="K135" s="98">
        <v>5.5</v>
      </c>
      <c r="L135" s="74">
        <v>3</v>
      </c>
      <c r="M135" s="98">
        <v>5.5</v>
      </c>
      <c r="N135" s="118">
        <v>3</v>
      </c>
      <c r="O135" s="98">
        <v>5.5</v>
      </c>
      <c r="P135" s="93"/>
      <c r="Q135" s="141">
        <v>5.5</v>
      </c>
      <c r="R135" s="93"/>
      <c r="S135" s="141">
        <v>5.5</v>
      </c>
      <c r="T135" s="93"/>
      <c r="U135" s="98">
        <v>5.5</v>
      </c>
      <c r="V135" s="74">
        <v>3</v>
      </c>
      <c r="W135" s="98">
        <v>5.5</v>
      </c>
      <c r="X135" s="93"/>
      <c r="Y135" s="98">
        <v>5.5</v>
      </c>
    </row>
    <row r="136" spans="5:25" x14ac:dyDescent="0.2">
      <c r="H136" s="74">
        <v>5</v>
      </c>
      <c r="I136" s="98">
        <v>4</v>
      </c>
      <c r="J136" s="74">
        <v>5</v>
      </c>
      <c r="K136" s="98">
        <v>4</v>
      </c>
      <c r="L136" s="74">
        <v>4</v>
      </c>
      <c r="M136" s="98">
        <v>4</v>
      </c>
      <c r="N136" s="118">
        <v>4</v>
      </c>
      <c r="O136" s="98">
        <v>4</v>
      </c>
      <c r="P136" s="93">
        <v>2</v>
      </c>
      <c r="Q136" s="141">
        <v>4</v>
      </c>
      <c r="R136" s="93">
        <v>1</v>
      </c>
      <c r="S136" s="141">
        <v>4</v>
      </c>
      <c r="T136" s="93">
        <v>1</v>
      </c>
      <c r="U136" s="98">
        <v>4</v>
      </c>
      <c r="V136" s="74">
        <v>4</v>
      </c>
      <c r="W136" s="98">
        <v>4</v>
      </c>
      <c r="X136" s="93">
        <v>2</v>
      </c>
      <c r="Y136" s="98">
        <v>4</v>
      </c>
    </row>
    <row r="137" spans="5:25" x14ac:dyDescent="0.2">
      <c r="H137" s="74">
        <v>6</v>
      </c>
      <c r="I137" s="98">
        <v>4</v>
      </c>
      <c r="J137" s="74">
        <v>6</v>
      </c>
      <c r="K137" s="98">
        <v>4</v>
      </c>
      <c r="L137" s="74"/>
      <c r="M137" s="98">
        <v>4</v>
      </c>
      <c r="N137" s="118"/>
      <c r="O137" s="98">
        <v>3.5</v>
      </c>
      <c r="P137" s="93"/>
      <c r="Q137" s="141">
        <v>3.5</v>
      </c>
      <c r="R137" s="93"/>
      <c r="S137" s="141">
        <v>3.5</v>
      </c>
      <c r="T137" s="93"/>
      <c r="U137" s="98">
        <v>3.5</v>
      </c>
      <c r="V137" s="74"/>
      <c r="W137" s="98">
        <v>3.5</v>
      </c>
      <c r="X137" s="93"/>
      <c r="Y137" s="98">
        <v>3.5</v>
      </c>
    </row>
    <row r="138" spans="5:25" x14ac:dyDescent="0.2">
      <c r="H138" s="74">
        <v>7</v>
      </c>
      <c r="I138" s="98">
        <v>4</v>
      </c>
      <c r="J138" s="74">
        <v>7</v>
      </c>
      <c r="K138" s="98">
        <v>4</v>
      </c>
      <c r="L138" s="74"/>
      <c r="M138" s="98">
        <v>4</v>
      </c>
      <c r="N138" s="118">
        <v>5</v>
      </c>
      <c r="O138" s="98">
        <v>3</v>
      </c>
      <c r="P138" s="93">
        <v>3</v>
      </c>
      <c r="Q138" s="141">
        <v>3</v>
      </c>
      <c r="R138" s="93">
        <v>2</v>
      </c>
      <c r="S138" s="141">
        <v>3</v>
      </c>
      <c r="T138" s="93">
        <v>2</v>
      </c>
      <c r="U138" s="98">
        <v>3</v>
      </c>
      <c r="V138" s="74">
        <v>5</v>
      </c>
      <c r="W138" s="98">
        <v>3</v>
      </c>
      <c r="X138" s="93">
        <v>3</v>
      </c>
      <c r="Y138" s="98">
        <v>3</v>
      </c>
    </row>
    <row r="139" spans="5:25" x14ac:dyDescent="0.2">
      <c r="H139" s="74">
        <v>8</v>
      </c>
      <c r="I139" s="98">
        <v>4</v>
      </c>
      <c r="J139" s="74">
        <v>8</v>
      </c>
      <c r="K139" s="98">
        <v>4</v>
      </c>
      <c r="L139" s="74">
        <v>8</v>
      </c>
      <c r="M139" s="98">
        <v>3</v>
      </c>
      <c r="N139" s="118">
        <v>6</v>
      </c>
      <c r="O139" s="98">
        <v>3</v>
      </c>
      <c r="P139" s="93"/>
      <c r="Q139" s="141">
        <v>2.5</v>
      </c>
      <c r="R139" s="93"/>
      <c r="S139" s="141">
        <v>2.5</v>
      </c>
      <c r="T139" s="93"/>
      <c r="U139" s="98">
        <v>2.5</v>
      </c>
      <c r="V139" s="74">
        <v>6</v>
      </c>
      <c r="W139" s="98">
        <v>3</v>
      </c>
      <c r="X139" s="93"/>
      <c r="Y139" s="98">
        <v>2.5</v>
      </c>
    </row>
    <row r="140" spans="5:25" x14ac:dyDescent="0.2">
      <c r="H140" s="74"/>
      <c r="I140" s="98">
        <v>2</v>
      </c>
      <c r="J140" s="74"/>
      <c r="K140" s="98">
        <v>2</v>
      </c>
      <c r="L140" s="74"/>
      <c r="M140" s="98">
        <v>2</v>
      </c>
      <c r="N140" s="118">
        <v>7</v>
      </c>
      <c r="O140" s="98">
        <v>3</v>
      </c>
      <c r="P140" s="93">
        <v>4</v>
      </c>
      <c r="Q140" s="141">
        <v>2</v>
      </c>
      <c r="R140" s="93"/>
      <c r="S140" s="141">
        <v>2</v>
      </c>
      <c r="T140" s="93"/>
      <c r="U140" s="98">
        <v>2</v>
      </c>
      <c r="V140" s="74">
        <v>7</v>
      </c>
      <c r="W140" s="98">
        <v>3</v>
      </c>
      <c r="X140" s="93">
        <v>4</v>
      </c>
      <c r="Y140" s="98">
        <v>2</v>
      </c>
    </row>
    <row r="141" spans="5:25" x14ac:dyDescent="0.2">
      <c r="H141" s="74">
        <v>16</v>
      </c>
      <c r="I141" s="98">
        <v>1.5</v>
      </c>
      <c r="J141" s="74">
        <v>16</v>
      </c>
      <c r="K141" s="98">
        <v>1.5</v>
      </c>
      <c r="L141" s="74">
        <v>16</v>
      </c>
      <c r="M141" s="98">
        <v>1</v>
      </c>
      <c r="N141" s="118">
        <v>8</v>
      </c>
      <c r="O141" s="98">
        <v>3</v>
      </c>
      <c r="P141" s="93"/>
      <c r="Q141" s="141">
        <v>1.5</v>
      </c>
      <c r="R141" s="93">
        <v>3</v>
      </c>
      <c r="S141" s="141">
        <v>1.5</v>
      </c>
      <c r="T141" s="93">
        <v>3</v>
      </c>
      <c r="U141" s="98">
        <v>1.5</v>
      </c>
      <c r="V141" s="74">
        <v>8</v>
      </c>
      <c r="W141" s="98">
        <v>3</v>
      </c>
      <c r="X141" s="93"/>
      <c r="Y141" s="98">
        <v>1.5</v>
      </c>
    </row>
    <row r="142" spans="5:25" x14ac:dyDescent="0.2">
      <c r="H142" s="74">
        <v>24</v>
      </c>
      <c r="I142" s="98">
        <v>0.75</v>
      </c>
      <c r="J142" s="74">
        <v>24</v>
      </c>
      <c r="K142" s="98">
        <v>0.75</v>
      </c>
      <c r="L142" s="74">
        <v>24</v>
      </c>
      <c r="M142" s="98">
        <v>0.5</v>
      </c>
      <c r="N142" s="118">
        <v>16</v>
      </c>
      <c r="O142" s="98">
        <v>1</v>
      </c>
      <c r="P142" s="93">
        <v>8</v>
      </c>
      <c r="Q142" s="141">
        <v>1</v>
      </c>
      <c r="R142" s="93">
        <v>4</v>
      </c>
      <c r="S142" s="141">
        <v>1</v>
      </c>
      <c r="T142" s="93">
        <v>4</v>
      </c>
      <c r="U142" s="98">
        <v>1</v>
      </c>
      <c r="V142" s="74">
        <v>16</v>
      </c>
      <c r="W142" s="98">
        <v>1</v>
      </c>
      <c r="X142" s="93">
        <v>8</v>
      </c>
      <c r="Y142" s="98">
        <v>1</v>
      </c>
    </row>
    <row r="143" spans="5:25" ht="13.8" thickBot="1" x14ac:dyDescent="0.25">
      <c r="H143" s="99"/>
      <c r="I143" s="100">
        <v>0.625</v>
      </c>
      <c r="J143" s="99"/>
      <c r="K143" s="100">
        <v>0.625</v>
      </c>
      <c r="L143" s="99">
        <v>32</v>
      </c>
      <c r="M143" s="100">
        <v>0.5</v>
      </c>
      <c r="N143" s="119"/>
      <c r="O143" s="100">
        <v>0.625</v>
      </c>
      <c r="P143" s="94"/>
      <c r="Q143" s="142">
        <v>0.5</v>
      </c>
      <c r="R143" s="94"/>
      <c r="S143" s="142">
        <v>0.5</v>
      </c>
      <c r="T143" s="94"/>
      <c r="U143" s="100">
        <v>0.5</v>
      </c>
      <c r="V143" s="99"/>
      <c r="W143" s="100">
        <v>0.625</v>
      </c>
      <c r="X143" s="94"/>
      <c r="Y143" s="100">
        <v>0.5</v>
      </c>
    </row>
    <row r="144" spans="5:25" ht="13.8" thickBot="1" x14ac:dyDescent="0.25">
      <c r="E144" s="111"/>
      <c r="F144" s="111"/>
      <c r="H144" s="111"/>
      <c r="I144" s="143"/>
      <c r="J144" s="111"/>
      <c r="K144" s="143"/>
      <c r="L144" s="111"/>
      <c r="M144" s="143"/>
      <c r="N144" s="111"/>
      <c r="O144" s="143"/>
      <c r="P144" s="111"/>
      <c r="Q144" s="143"/>
      <c r="R144" s="111"/>
      <c r="S144" s="143"/>
      <c r="T144" s="111"/>
      <c r="U144" s="143"/>
      <c r="V144" s="120"/>
      <c r="W144" s="143"/>
      <c r="X144" s="120"/>
      <c r="Y144" s="143"/>
    </row>
    <row r="145" spans="5:25" ht="13.8" thickBot="1" x14ac:dyDescent="0.25">
      <c r="E145" s="111"/>
      <c r="F145" s="111"/>
      <c r="G145" s="144"/>
      <c r="H145" s="95" t="s">
        <v>6</v>
      </c>
      <c r="I145" s="96"/>
      <c r="J145" s="95" t="s">
        <v>6</v>
      </c>
      <c r="K145" s="96"/>
      <c r="L145" s="95" t="s">
        <v>6</v>
      </c>
      <c r="M145" s="96"/>
      <c r="N145" s="95" t="s">
        <v>6</v>
      </c>
      <c r="O145" s="96"/>
      <c r="P145" s="95" t="s">
        <v>6</v>
      </c>
      <c r="Q145" s="96"/>
      <c r="R145" s="95" t="s">
        <v>6</v>
      </c>
      <c r="S145" s="96"/>
      <c r="T145" s="95" t="s">
        <v>6</v>
      </c>
      <c r="U145" s="96"/>
      <c r="V145" s="95" t="s">
        <v>6</v>
      </c>
      <c r="W145" s="96"/>
      <c r="X145" s="95" t="s">
        <v>6</v>
      </c>
      <c r="Y145" s="96"/>
    </row>
    <row r="146" spans="5:25" x14ac:dyDescent="0.2">
      <c r="G146" s="145"/>
      <c r="H146" s="73">
        <f t="shared" ref="H146:H155" si="22">COUNTIF(H$4:H$125,$G146)</f>
        <v>0</v>
      </c>
      <c r="I146" s="97"/>
      <c r="J146" s="73">
        <f t="shared" ref="J146:J155" si="23">COUNTIF(J$4:J$125,$G146)</f>
        <v>0</v>
      </c>
      <c r="K146" s="97"/>
      <c r="L146" s="73">
        <f t="shared" ref="L146:L155" si="24">COUNTIF(L$4:L$125,$G146)</f>
        <v>0</v>
      </c>
      <c r="M146" s="97"/>
      <c r="N146" s="73">
        <f t="shared" ref="N146:N155" si="25">COUNTIF(N$4:N$125,$G146)</f>
        <v>0</v>
      </c>
      <c r="O146" s="97"/>
      <c r="P146" s="73">
        <f t="shared" ref="P146:P155" si="26">COUNTIF(P$4:P$125,$G146)</f>
        <v>0</v>
      </c>
      <c r="Q146" s="97"/>
      <c r="R146" s="73">
        <f t="shared" ref="R146:R155" si="27">COUNTIF(R$4:R$125,$G146)</f>
        <v>0</v>
      </c>
      <c r="S146" s="97"/>
      <c r="T146" s="73">
        <f t="shared" ref="T146:T155" si="28">COUNTIF(T$4:T$125,$G146)</f>
        <v>0</v>
      </c>
      <c r="U146" s="97"/>
      <c r="V146" s="73">
        <f t="shared" ref="V146:V155" si="29">COUNTIF(V$4:V$125,$G146)</f>
        <v>0</v>
      </c>
      <c r="W146" s="97"/>
      <c r="X146" s="73">
        <f t="shared" ref="X146:X155" si="30">COUNTIF(X$4:X$125,$G146)</f>
        <v>0</v>
      </c>
      <c r="Y146" s="97"/>
    </row>
    <row r="147" spans="5:25" x14ac:dyDescent="0.2">
      <c r="G147" s="146"/>
      <c r="H147" s="74">
        <f t="shared" si="22"/>
        <v>0</v>
      </c>
      <c r="I147" s="98"/>
      <c r="J147" s="74">
        <f t="shared" si="23"/>
        <v>0</v>
      </c>
      <c r="K147" s="98"/>
      <c r="L147" s="74">
        <f t="shared" si="24"/>
        <v>0</v>
      </c>
      <c r="M147" s="98"/>
      <c r="N147" s="74">
        <f t="shared" si="25"/>
        <v>0</v>
      </c>
      <c r="O147" s="98"/>
      <c r="P147" s="74">
        <f t="shared" si="26"/>
        <v>0</v>
      </c>
      <c r="Q147" s="98"/>
      <c r="R147" s="74">
        <f t="shared" si="27"/>
        <v>0</v>
      </c>
      <c r="S147" s="98"/>
      <c r="T147" s="74">
        <f t="shared" si="28"/>
        <v>0</v>
      </c>
      <c r="U147" s="98"/>
      <c r="V147" s="74">
        <f t="shared" si="29"/>
        <v>0</v>
      </c>
      <c r="W147" s="98"/>
      <c r="X147" s="74">
        <f t="shared" si="30"/>
        <v>0</v>
      </c>
      <c r="Y147" s="98"/>
    </row>
    <row r="148" spans="5:25" x14ac:dyDescent="0.2">
      <c r="G148" s="146"/>
      <c r="H148" s="74">
        <f t="shared" si="22"/>
        <v>0</v>
      </c>
      <c r="I148" s="98"/>
      <c r="J148" s="74">
        <f t="shared" si="23"/>
        <v>0</v>
      </c>
      <c r="K148" s="98"/>
      <c r="L148" s="74">
        <f t="shared" si="24"/>
        <v>0</v>
      </c>
      <c r="M148" s="98"/>
      <c r="N148" s="74">
        <f t="shared" si="25"/>
        <v>0</v>
      </c>
      <c r="O148" s="98"/>
      <c r="P148" s="74">
        <f t="shared" si="26"/>
        <v>0</v>
      </c>
      <c r="Q148" s="98"/>
      <c r="R148" s="74">
        <f t="shared" si="27"/>
        <v>0</v>
      </c>
      <c r="S148" s="98"/>
      <c r="T148" s="74">
        <f t="shared" si="28"/>
        <v>0</v>
      </c>
      <c r="U148" s="98"/>
      <c r="V148" s="74">
        <f t="shared" si="29"/>
        <v>0</v>
      </c>
      <c r="W148" s="98"/>
      <c r="X148" s="74">
        <f t="shared" si="30"/>
        <v>0</v>
      </c>
      <c r="Y148" s="98"/>
    </row>
    <row r="149" spans="5:25" x14ac:dyDescent="0.2">
      <c r="G149" s="146"/>
      <c r="H149" s="74">
        <f t="shared" si="22"/>
        <v>0</v>
      </c>
      <c r="I149" s="98"/>
      <c r="J149" s="74">
        <f t="shared" si="23"/>
        <v>0</v>
      </c>
      <c r="K149" s="98"/>
      <c r="L149" s="74">
        <f t="shared" si="24"/>
        <v>0</v>
      </c>
      <c r="M149" s="98"/>
      <c r="N149" s="74">
        <f t="shared" si="25"/>
        <v>0</v>
      </c>
      <c r="O149" s="98"/>
      <c r="P149" s="74">
        <f t="shared" si="26"/>
        <v>0</v>
      </c>
      <c r="Q149" s="98"/>
      <c r="R149" s="74">
        <f t="shared" si="27"/>
        <v>0</v>
      </c>
      <c r="S149" s="98"/>
      <c r="T149" s="74">
        <f t="shared" si="28"/>
        <v>0</v>
      </c>
      <c r="U149" s="98"/>
      <c r="V149" s="74">
        <f t="shared" si="29"/>
        <v>0</v>
      </c>
      <c r="W149" s="98"/>
      <c r="X149" s="74">
        <f t="shared" si="30"/>
        <v>0</v>
      </c>
      <c r="Y149" s="98"/>
    </row>
    <row r="150" spans="5:25" x14ac:dyDescent="0.2">
      <c r="G150" s="146"/>
      <c r="H150" s="74">
        <f t="shared" si="22"/>
        <v>0</v>
      </c>
      <c r="I150" s="98"/>
      <c r="J150" s="74">
        <f t="shared" si="23"/>
        <v>0</v>
      </c>
      <c r="K150" s="98"/>
      <c r="L150" s="74">
        <f t="shared" si="24"/>
        <v>0</v>
      </c>
      <c r="M150" s="98"/>
      <c r="N150" s="74">
        <f t="shared" si="25"/>
        <v>0</v>
      </c>
      <c r="O150" s="98"/>
      <c r="P150" s="74">
        <f t="shared" si="26"/>
        <v>0</v>
      </c>
      <c r="Q150" s="98"/>
      <c r="R150" s="74">
        <f t="shared" si="27"/>
        <v>0</v>
      </c>
      <c r="S150" s="98"/>
      <c r="T150" s="74">
        <f t="shared" si="28"/>
        <v>0</v>
      </c>
      <c r="U150" s="98"/>
      <c r="V150" s="74">
        <f t="shared" si="29"/>
        <v>0</v>
      </c>
      <c r="W150" s="98"/>
      <c r="X150" s="74">
        <f t="shared" si="30"/>
        <v>0</v>
      </c>
      <c r="Y150" s="98"/>
    </row>
    <row r="151" spans="5:25" x14ac:dyDescent="0.2">
      <c r="G151" s="146"/>
      <c r="H151" s="74">
        <f t="shared" si="22"/>
        <v>0</v>
      </c>
      <c r="I151" s="98"/>
      <c r="J151" s="74">
        <f t="shared" si="23"/>
        <v>0</v>
      </c>
      <c r="K151" s="98"/>
      <c r="L151" s="74">
        <f t="shared" si="24"/>
        <v>0</v>
      </c>
      <c r="M151" s="98"/>
      <c r="N151" s="74">
        <f t="shared" si="25"/>
        <v>0</v>
      </c>
      <c r="O151" s="98"/>
      <c r="P151" s="74">
        <f t="shared" si="26"/>
        <v>0</v>
      </c>
      <c r="Q151" s="98"/>
      <c r="R151" s="74">
        <f t="shared" si="27"/>
        <v>0</v>
      </c>
      <c r="S151" s="98"/>
      <c r="T151" s="74">
        <f t="shared" si="28"/>
        <v>0</v>
      </c>
      <c r="U151" s="98"/>
      <c r="V151" s="74">
        <f t="shared" si="29"/>
        <v>0</v>
      </c>
      <c r="W151" s="98"/>
      <c r="X151" s="74">
        <f t="shared" si="30"/>
        <v>0</v>
      </c>
      <c r="Y151" s="98"/>
    </row>
    <row r="152" spans="5:25" x14ac:dyDescent="0.2">
      <c r="G152" s="146"/>
      <c r="H152" s="74">
        <f t="shared" si="22"/>
        <v>0</v>
      </c>
      <c r="I152" s="98"/>
      <c r="J152" s="74">
        <f t="shared" si="23"/>
        <v>0</v>
      </c>
      <c r="K152" s="98"/>
      <c r="L152" s="74">
        <f t="shared" si="24"/>
        <v>0</v>
      </c>
      <c r="M152" s="98"/>
      <c r="N152" s="74">
        <f t="shared" si="25"/>
        <v>0</v>
      </c>
      <c r="O152" s="98"/>
      <c r="P152" s="74">
        <f t="shared" si="26"/>
        <v>0</v>
      </c>
      <c r="Q152" s="98"/>
      <c r="R152" s="74">
        <f t="shared" si="27"/>
        <v>0</v>
      </c>
      <c r="S152" s="98"/>
      <c r="T152" s="74">
        <f t="shared" si="28"/>
        <v>0</v>
      </c>
      <c r="U152" s="98"/>
      <c r="V152" s="74">
        <f t="shared" si="29"/>
        <v>0</v>
      </c>
      <c r="W152" s="98"/>
      <c r="X152" s="74">
        <f t="shared" si="30"/>
        <v>0</v>
      </c>
      <c r="Y152" s="98"/>
    </row>
    <row r="153" spans="5:25" x14ac:dyDescent="0.2">
      <c r="G153" s="146"/>
      <c r="H153" s="74">
        <f t="shared" si="22"/>
        <v>0</v>
      </c>
      <c r="I153" s="98"/>
      <c r="J153" s="74">
        <f t="shared" si="23"/>
        <v>0</v>
      </c>
      <c r="K153" s="98"/>
      <c r="L153" s="74">
        <f t="shared" si="24"/>
        <v>0</v>
      </c>
      <c r="M153" s="98"/>
      <c r="N153" s="74">
        <f t="shared" si="25"/>
        <v>0</v>
      </c>
      <c r="O153" s="98"/>
      <c r="P153" s="74">
        <f t="shared" si="26"/>
        <v>0</v>
      </c>
      <c r="Q153" s="98"/>
      <c r="R153" s="74">
        <f t="shared" si="27"/>
        <v>0</v>
      </c>
      <c r="S153" s="98"/>
      <c r="T153" s="74">
        <f t="shared" si="28"/>
        <v>0</v>
      </c>
      <c r="U153" s="98"/>
      <c r="V153" s="74">
        <f t="shared" si="29"/>
        <v>0</v>
      </c>
      <c r="W153" s="98"/>
      <c r="X153" s="74">
        <f t="shared" si="30"/>
        <v>0</v>
      </c>
      <c r="Y153" s="98"/>
    </row>
    <row r="154" spans="5:25" x14ac:dyDescent="0.2">
      <c r="G154" s="146"/>
      <c r="H154" s="74">
        <f t="shared" si="22"/>
        <v>0</v>
      </c>
      <c r="I154" s="98"/>
      <c r="J154" s="74">
        <f t="shared" si="23"/>
        <v>0</v>
      </c>
      <c r="K154" s="98"/>
      <c r="L154" s="74">
        <f t="shared" si="24"/>
        <v>0</v>
      </c>
      <c r="M154" s="98"/>
      <c r="N154" s="74">
        <f t="shared" si="25"/>
        <v>0</v>
      </c>
      <c r="O154" s="98"/>
      <c r="P154" s="74">
        <f t="shared" si="26"/>
        <v>0</v>
      </c>
      <c r="Q154" s="98"/>
      <c r="R154" s="74">
        <f t="shared" si="27"/>
        <v>0</v>
      </c>
      <c r="S154" s="98"/>
      <c r="T154" s="74">
        <f t="shared" si="28"/>
        <v>0</v>
      </c>
      <c r="U154" s="98"/>
      <c r="V154" s="74">
        <f t="shared" si="29"/>
        <v>0</v>
      </c>
      <c r="W154" s="98"/>
      <c r="X154" s="74">
        <f t="shared" si="30"/>
        <v>0</v>
      </c>
      <c r="Y154" s="98"/>
    </row>
    <row r="155" spans="5:25" ht="13.8" thickBot="1" x14ac:dyDescent="0.25">
      <c r="G155" s="147"/>
      <c r="H155" s="99">
        <f t="shared" si="22"/>
        <v>0</v>
      </c>
      <c r="I155" s="100"/>
      <c r="J155" s="99">
        <f t="shared" si="23"/>
        <v>0</v>
      </c>
      <c r="K155" s="100"/>
      <c r="L155" s="99">
        <f t="shared" si="24"/>
        <v>0</v>
      </c>
      <c r="M155" s="100"/>
      <c r="N155" s="99">
        <f t="shared" si="25"/>
        <v>0</v>
      </c>
      <c r="O155" s="100"/>
      <c r="P155" s="99">
        <f t="shared" si="26"/>
        <v>0</v>
      </c>
      <c r="Q155" s="100"/>
      <c r="R155" s="99">
        <f t="shared" si="27"/>
        <v>0</v>
      </c>
      <c r="S155" s="100"/>
      <c r="T155" s="99">
        <f t="shared" si="28"/>
        <v>0</v>
      </c>
      <c r="U155" s="100"/>
      <c r="V155" s="99">
        <f t="shared" si="29"/>
        <v>0</v>
      </c>
      <c r="W155" s="100"/>
      <c r="X155" s="99">
        <f t="shared" si="30"/>
        <v>0</v>
      </c>
      <c r="Y155" s="100"/>
    </row>
  </sheetData>
  <autoFilter ref="A3:Y125" xr:uid="{00000000-0001-0000-0300-000000000000}"/>
  <sortState xmlns:xlrd2="http://schemas.microsoft.com/office/spreadsheetml/2017/richdata2" ref="A4:Y123">
    <sortCondition descending="1" ref="E4:E123"/>
    <sortCondition descending="1" ref="C4:C123"/>
    <sortCondition ref="D4:D123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1" manualBreakCount="1">
    <brk id="71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男子S（2022）</vt:lpstr>
      <vt:lpstr>女子S（2022）</vt:lpstr>
      <vt:lpstr>男子D（2022）</vt:lpstr>
      <vt:lpstr>女子D（2022）</vt:lpstr>
      <vt:lpstr>'女子D（2022）'!Print_Area</vt:lpstr>
      <vt:lpstr>'女子S（2022）'!Print_Area</vt:lpstr>
      <vt:lpstr>'男子D（2022）'!Print_Area</vt:lpstr>
      <vt:lpstr>'男子S（2022）'!Print_Area</vt:lpstr>
      <vt:lpstr>'女子D（2022）'!Print_Titles</vt:lpstr>
      <vt:lpstr>'女子S（2022）'!Print_Titles</vt:lpstr>
      <vt:lpstr>'男子D（2022）'!Print_Titles</vt:lpstr>
      <vt:lpstr>'男子S（2022）'!Print_Titles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Maki Tessei</cp:lastModifiedBy>
  <cp:lastPrinted>2021-12-09T08:43:09Z</cp:lastPrinted>
  <dcterms:created xsi:type="dcterms:W3CDTF">2017-01-16T01:46:40Z</dcterms:created>
  <dcterms:modified xsi:type="dcterms:W3CDTF">2022-09-23T07:47:41Z</dcterms:modified>
</cp:coreProperties>
</file>