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kyouyuu.gifu-net.ed.jp\c27379_大垣西高等学校\令和5年度フォルダー\300_部活動\04_テニス\101　R5西濃地区専門委員長（大垣西）\102　R5ランキング\"/>
    </mc:Choice>
  </mc:AlternateContent>
  <xr:revisionPtr revIDLastSave="0" documentId="13_ncr:1_{7C1CDEC2-C102-43F6-B7F4-2AB39CE9F8AE}" xr6:coauthVersionLast="47" xr6:coauthVersionMax="47" xr10:uidLastSave="{00000000-0000-0000-0000-000000000000}"/>
  <bookViews>
    <workbookView xWindow="-120" yWindow="-120" windowWidth="29040" windowHeight="15840" tabRatio="747" xr2:uid="{00000000-000D-0000-FFFF-FFFF00000000}"/>
  </bookViews>
  <sheets>
    <sheet name="男子S（2023）" sheetId="34" r:id="rId1"/>
    <sheet name="女子S（2023）" sheetId="27" r:id="rId2"/>
    <sheet name="男子D（2023）" sheetId="33" r:id="rId3"/>
    <sheet name="女子D（2023）" sheetId="29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'男子D（2023）'!$A$3:$Y$135</definedName>
    <definedName name="_xlnm._FilterDatabase" localSheetId="0" hidden="1">'男子S（2023）'!$A$3:$AC$97</definedName>
    <definedName name="_xlnm.Print_Area" localSheetId="3">'女子D（2023）'!$A$1:$Y$114</definedName>
    <definedName name="_xlnm.Print_Area" localSheetId="1">'女子S（2023）'!$A$1:$AC$76</definedName>
    <definedName name="_xlnm.Print_Area" localSheetId="2">'男子D（2023）'!$A$1:$Y$113</definedName>
    <definedName name="_xlnm.Print_Area" localSheetId="0">'男子S（2023）'!$A$1:$AC$86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2" i="34" l="1"/>
  <c r="Z102" i="34"/>
  <c r="X102" i="34"/>
  <c r="V102" i="34"/>
  <c r="T102" i="34"/>
  <c r="R102" i="34"/>
  <c r="P102" i="34"/>
  <c r="N102" i="34"/>
  <c r="L102" i="34"/>
  <c r="J102" i="34"/>
  <c r="H102" i="34"/>
  <c r="AC97" i="34"/>
  <c r="AA97" i="34"/>
  <c r="Y97" i="34"/>
  <c r="W97" i="34"/>
  <c r="U97" i="34"/>
  <c r="S97" i="34"/>
  <c r="Q97" i="34"/>
  <c r="O97" i="34"/>
  <c r="M97" i="34"/>
  <c r="K97" i="34"/>
  <c r="I97" i="34"/>
  <c r="AC96" i="34"/>
  <c r="AA96" i="34"/>
  <c r="Y96" i="34"/>
  <c r="W96" i="34"/>
  <c r="U96" i="34"/>
  <c r="S96" i="34"/>
  <c r="Q96" i="34"/>
  <c r="O96" i="34"/>
  <c r="M96" i="34"/>
  <c r="K96" i="34"/>
  <c r="I96" i="34"/>
  <c r="AC95" i="34"/>
  <c r="AA95" i="34"/>
  <c r="Y95" i="34"/>
  <c r="W95" i="34"/>
  <c r="U95" i="34"/>
  <c r="S95" i="34"/>
  <c r="Q95" i="34"/>
  <c r="O95" i="34"/>
  <c r="M95" i="34"/>
  <c r="K95" i="34"/>
  <c r="I95" i="34"/>
  <c r="AC94" i="34"/>
  <c r="AA94" i="34"/>
  <c r="Y94" i="34"/>
  <c r="W94" i="34"/>
  <c r="U94" i="34"/>
  <c r="S94" i="34"/>
  <c r="Q94" i="34"/>
  <c r="O94" i="34"/>
  <c r="M94" i="34"/>
  <c r="K94" i="34"/>
  <c r="I94" i="34"/>
  <c r="AC93" i="34"/>
  <c r="AA93" i="34"/>
  <c r="Y93" i="34"/>
  <c r="W93" i="34"/>
  <c r="U93" i="34"/>
  <c r="S93" i="34"/>
  <c r="Q93" i="34"/>
  <c r="O93" i="34"/>
  <c r="M93" i="34"/>
  <c r="K93" i="34"/>
  <c r="I93" i="34"/>
  <c r="AC92" i="34"/>
  <c r="AA92" i="34"/>
  <c r="Y92" i="34"/>
  <c r="W92" i="34"/>
  <c r="U92" i="34"/>
  <c r="S92" i="34"/>
  <c r="Q92" i="34"/>
  <c r="O92" i="34"/>
  <c r="M92" i="34"/>
  <c r="K92" i="34"/>
  <c r="I92" i="34"/>
  <c r="AC91" i="34"/>
  <c r="AA91" i="34"/>
  <c r="Y91" i="34"/>
  <c r="W91" i="34"/>
  <c r="U91" i="34"/>
  <c r="S91" i="34"/>
  <c r="Q91" i="34"/>
  <c r="O91" i="34"/>
  <c r="M91" i="34"/>
  <c r="K91" i="34"/>
  <c r="I91" i="34"/>
  <c r="AC90" i="34"/>
  <c r="AA90" i="34"/>
  <c r="Y90" i="34"/>
  <c r="W90" i="34"/>
  <c r="U90" i="34"/>
  <c r="S90" i="34"/>
  <c r="Q90" i="34"/>
  <c r="O90" i="34"/>
  <c r="M90" i="34"/>
  <c r="K90" i="34"/>
  <c r="I90" i="34"/>
  <c r="AC89" i="34"/>
  <c r="AA89" i="34"/>
  <c r="Y89" i="34"/>
  <c r="W89" i="34"/>
  <c r="U89" i="34"/>
  <c r="S89" i="34"/>
  <c r="Q89" i="34"/>
  <c r="O89" i="34"/>
  <c r="M89" i="34"/>
  <c r="K89" i="34"/>
  <c r="I89" i="34"/>
  <c r="AC88" i="34"/>
  <c r="AA88" i="34"/>
  <c r="Y88" i="34"/>
  <c r="W88" i="34"/>
  <c r="U88" i="34"/>
  <c r="S88" i="34"/>
  <c r="Q88" i="34"/>
  <c r="O88" i="34"/>
  <c r="M88" i="34"/>
  <c r="K88" i="34"/>
  <c r="I88" i="34"/>
  <c r="AC87" i="34"/>
  <c r="AA87" i="34"/>
  <c r="Y87" i="34"/>
  <c r="W87" i="34"/>
  <c r="U87" i="34"/>
  <c r="S87" i="34"/>
  <c r="Q87" i="34"/>
  <c r="O87" i="34"/>
  <c r="M87" i="34"/>
  <c r="K87" i="34"/>
  <c r="I87" i="34"/>
  <c r="AC86" i="34"/>
  <c r="AA86" i="34"/>
  <c r="Y86" i="34"/>
  <c r="W86" i="34"/>
  <c r="U86" i="34"/>
  <c r="S86" i="34"/>
  <c r="Q86" i="34"/>
  <c r="O86" i="34"/>
  <c r="M86" i="34"/>
  <c r="K86" i="34"/>
  <c r="I86" i="34"/>
  <c r="AC85" i="34"/>
  <c r="AA85" i="34"/>
  <c r="Y85" i="34"/>
  <c r="W85" i="34"/>
  <c r="U85" i="34"/>
  <c r="S85" i="34"/>
  <c r="Q85" i="34"/>
  <c r="O85" i="34"/>
  <c r="M85" i="34"/>
  <c r="K85" i="34"/>
  <c r="I85" i="34"/>
  <c r="AC84" i="34"/>
  <c r="AA84" i="34"/>
  <c r="Y84" i="34"/>
  <c r="W84" i="34"/>
  <c r="U84" i="34"/>
  <c r="S84" i="34"/>
  <c r="Q84" i="34"/>
  <c r="O84" i="34"/>
  <c r="M84" i="34"/>
  <c r="K84" i="34"/>
  <c r="I84" i="34"/>
  <c r="AC83" i="34"/>
  <c r="AA83" i="34"/>
  <c r="Y83" i="34"/>
  <c r="W83" i="34"/>
  <c r="U83" i="34"/>
  <c r="S83" i="34"/>
  <c r="Q83" i="34"/>
  <c r="O83" i="34"/>
  <c r="M83" i="34"/>
  <c r="K83" i="34"/>
  <c r="I83" i="34"/>
  <c r="AC82" i="34"/>
  <c r="AA82" i="34"/>
  <c r="Y82" i="34"/>
  <c r="W82" i="34"/>
  <c r="U82" i="34"/>
  <c r="S82" i="34"/>
  <c r="Q82" i="34"/>
  <c r="O82" i="34"/>
  <c r="M82" i="34"/>
  <c r="K82" i="34"/>
  <c r="I82" i="34"/>
  <c r="AC81" i="34"/>
  <c r="AA81" i="34"/>
  <c r="Y81" i="34"/>
  <c r="W81" i="34"/>
  <c r="U81" i="34"/>
  <c r="S81" i="34"/>
  <c r="Q81" i="34"/>
  <c r="O81" i="34"/>
  <c r="M81" i="34"/>
  <c r="K81" i="34"/>
  <c r="I81" i="34"/>
  <c r="AC80" i="34"/>
  <c r="AA80" i="34"/>
  <c r="Y80" i="34"/>
  <c r="W80" i="34"/>
  <c r="U80" i="34"/>
  <c r="S80" i="34"/>
  <c r="Q80" i="34"/>
  <c r="O80" i="34"/>
  <c r="M80" i="34"/>
  <c r="K80" i="34"/>
  <c r="I80" i="34"/>
  <c r="AC79" i="34"/>
  <c r="AA79" i="34"/>
  <c r="Y79" i="34"/>
  <c r="W79" i="34"/>
  <c r="U79" i="34"/>
  <c r="S79" i="34"/>
  <c r="Q79" i="34"/>
  <c r="O79" i="34"/>
  <c r="M79" i="34"/>
  <c r="K79" i="34"/>
  <c r="I79" i="34"/>
  <c r="AC78" i="34"/>
  <c r="AA78" i="34"/>
  <c r="Y78" i="34"/>
  <c r="W78" i="34"/>
  <c r="U78" i="34"/>
  <c r="S78" i="34"/>
  <c r="Q78" i="34"/>
  <c r="O78" i="34"/>
  <c r="M78" i="34"/>
  <c r="K78" i="34"/>
  <c r="I78" i="34"/>
  <c r="AC75" i="34"/>
  <c r="AA75" i="34"/>
  <c r="Y75" i="34"/>
  <c r="W75" i="34"/>
  <c r="U75" i="34"/>
  <c r="S75" i="34"/>
  <c r="Q75" i="34"/>
  <c r="O75" i="34"/>
  <c r="M75" i="34"/>
  <c r="K75" i="34"/>
  <c r="I75" i="34"/>
  <c r="AC76" i="34"/>
  <c r="AA76" i="34"/>
  <c r="Y76" i="34"/>
  <c r="W76" i="34"/>
  <c r="U76" i="34"/>
  <c r="S76" i="34"/>
  <c r="Q76" i="34"/>
  <c r="O76" i="34"/>
  <c r="M76" i="34"/>
  <c r="K76" i="34"/>
  <c r="I76" i="34"/>
  <c r="AC74" i="34"/>
  <c r="AA74" i="34"/>
  <c r="Y74" i="34"/>
  <c r="W74" i="34"/>
  <c r="U74" i="34"/>
  <c r="S74" i="34"/>
  <c r="Q74" i="34"/>
  <c r="O74" i="34"/>
  <c r="M74" i="34"/>
  <c r="K74" i="34"/>
  <c r="I74" i="34"/>
  <c r="AC73" i="34"/>
  <c r="AA73" i="34"/>
  <c r="Y73" i="34"/>
  <c r="W73" i="34"/>
  <c r="U73" i="34"/>
  <c r="S73" i="34"/>
  <c r="Q73" i="34"/>
  <c r="O73" i="34"/>
  <c r="M73" i="34"/>
  <c r="K73" i="34"/>
  <c r="I73" i="34"/>
  <c r="AC77" i="34"/>
  <c r="AA77" i="34"/>
  <c r="Y77" i="34"/>
  <c r="W77" i="34"/>
  <c r="U77" i="34"/>
  <c r="S77" i="34"/>
  <c r="Q77" i="34"/>
  <c r="O77" i="34"/>
  <c r="M77" i="34"/>
  <c r="K77" i="34"/>
  <c r="I77" i="34"/>
  <c r="AC72" i="34"/>
  <c r="AA72" i="34"/>
  <c r="Y72" i="34"/>
  <c r="W72" i="34"/>
  <c r="U72" i="34"/>
  <c r="S72" i="34"/>
  <c r="Q72" i="34"/>
  <c r="O72" i="34"/>
  <c r="M72" i="34"/>
  <c r="K72" i="34"/>
  <c r="I72" i="34"/>
  <c r="AC71" i="34"/>
  <c r="AA71" i="34"/>
  <c r="Y71" i="34"/>
  <c r="W71" i="34"/>
  <c r="U71" i="34"/>
  <c r="S71" i="34"/>
  <c r="Q71" i="34"/>
  <c r="O71" i="34"/>
  <c r="M71" i="34"/>
  <c r="K71" i="34"/>
  <c r="I71" i="34"/>
  <c r="AC70" i="34"/>
  <c r="AA70" i="34"/>
  <c r="Y70" i="34"/>
  <c r="W70" i="34"/>
  <c r="U70" i="34"/>
  <c r="S70" i="34"/>
  <c r="Q70" i="34"/>
  <c r="O70" i="34"/>
  <c r="M70" i="34"/>
  <c r="K70" i="34"/>
  <c r="I70" i="34"/>
  <c r="AC69" i="34"/>
  <c r="AA69" i="34"/>
  <c r="Y69" i="34"/>
  <c r="W69" i="34"/>
  <c r="U69" i="34"/>
  <c r="S69" i="34"/>
  <c r="Q69" i="34"/>
  <c r="O69" i="34"/>
  <c r="M69" i="34"/>
  <c r="K69" i="34"/>
  <c r="I69" i="34"/>
  <c r="AC68" i="34"/>
  <c r="AA68" i="34"/>
  <c r="Y68" i="34"/>
  <c r="W68" i="34"/>
  <c r="U68" i="34"/>
  <c r="S68" i="34"/>
  <c r="Q68" i="34"/>
  <c r="O68" i="34"/>
  <c r="M68" i="34"/>
  <c r="K68" i="34"/>
  <c r="I68" i="34"/>
  <c r="AC67" i="34"/>
  <c r="AA67" i="34"/>
  <c r="Y67" i="34"/>
  <c r="W67" i="34"/>
  <c r="U67" i="34"/>
  <c r="S67" i="34"/>
  <c r="Q67" i="34"/>
  <c r="O67" i="34"/>
  <c r="M67" i="34"/>
  <c r="K67" i="34"/>
  <c r="I67" i="34"/>
  <c r="AC66" i="34"/>
  <c r="AA66" i="34"/>
  <c r="Y66" i="34"/>
  <c r="W66" i="34"/>
  <c r="U66" i="34"/>
  <c r="S66" i="34"/>
  <c r="Q66" i="34"/>
  <c r="O66" i="34"/>
  <c r="M66" i="34"/>
  <c r="K66" i="34"/>
  <c r="I66" i="34"/>
  <c r="AC65" i="34"/>
  <c r="AA65" i="34"/>
  <c r="Y65" i="34"/>
  <c r="W65" i="34"/>
  <c r="U65" i="34"/>
  <c r="S65" i="34"/>
  <c r="Q65" i="34"/>
  <c r="O65" i="34"/>
  <c r="M65" i="34"/>
  <c r="K65" i="34"/>
  <c r="I65" i="34"/>
  <c r="AC64" i="34"/>
  <c r="AA64" i="34"/>
  <c r="Y64" i="34"/>
  <c r="W64" i="34"/>
  <c r="U64" i="34"/>
  <c r="S64" i="34"/>
  <c r="Q64" i="34"/>
  <c r="O64" i="34"/>
  <c r="M64" i="34"/>
  <c r="K64" i="34"/>
  <c r="I64" i="34"/>
  <c r="AC63" i="34"/>
  <c r="AA63" i="34"/>
  <c r="Y63" i="34"/>
  <c r="W63" i="34"/>
  <c r="U63" i="34"/>
  <c r="S63" i="34"/>
  <c r="Q63" i="34"/>
  <c r="O63" i="34"/>
  <c r="M63" i="34"/>
  <c r="K63" i="34"/>
  <c r="I63" i="34"/>
  <c r="AC62" i="34"/>
  <c r="AA62" i="34"/>
  <c r="Y62" i="34"/>
  <c r="W62" i="34"/>
  <c r="U62" i="34"/>
  <c r="S62" i="34"/>
  <c r="Q62" i="34"/>
  <c r="O62" i="34"/>
  <c r="M62" i="34"/>
  <c r="K62" i="34"/>
  <c r="I62" i="34"/>
  <c r="AC61" i="34"/>
  <c r="AA61" i="34"/>
  <c r="Y61" i="34"/>
  <c r="W61" i="34"/>
  <c r="U61" i="34"/>
  <c r="S61" i="34"/>
  <c r="Q61" i="34"/>
  <c r="O61" i="34"/>
  <c r="M61" i="34"/>
  <c r="K61" i="34"/>
  <c r="I61" i="34"/>
  <c r="AC60" i="34"/>
  <c r="AA60" i="34"/>
  <c r="Y60" i="34"/>
  <c r="W60" i="34"/>
  <c r="U60" i="34"/>
  <c r="S60" i="34"/>
  <c r="Q60" i="34"/>
  <c r="O60" i="34"/>
  <c r="M60" i="34"/>
  <c r="K60" i="34"/>
  <c r="I60" i="34"/>
  <c r="AC57" i="34"/>
  <c r="AA57" i="34"/>
  <c r="Y57" i="34"/>
  <c r="W57" i="34"/>
  <c r="U57" i="34"/>
  <c r="S57" i="34"/>
  <c r="Q57" i="34"/>
  <c r="O57" i="34"/>
  <c r="M57" i="34"/>
  <c r="K57" i="34"/>
  <c r="I57" i="34"/>
  <c r="AC59" i="34"/>
  <c r="AA59" i="34"/>
  <c r="Y59" i="34"/>
  <c r="W59" i="34"/>
  <c r="U59" i="34"/>
  <c r="S59" i="34"/>
  <c r="Q59" i="34"/>
  <c r="O59" i="34"/>
  <c r="M59" i="34"/>
  <c r="K59" i="34"/>
  <c r="I59" i="34"/>
  <c r="AC58" i="34"/>
  <c r="AA58" i="34"/>
  <c r="Y58" i="34"/>
  <c r="W58" i="34"/>
  <c r="U58" i="34"/>
  <c r="S58" i="34"/>
  <c r="Q58" i="34"/>
  <c r="O58" i="34"/>
  <c r="M58" i="34"/>
  <c r="K58" i="34"/>
  <c r="I58" i="34"/>
  <c r="AC56" i="34"/>
  <c r="AA56" i="34"/>
  <c r="Y56" i="34"/>
  <c r="W56" i="34"/>
  <c r="U56" i="34"/>
  <c r="S56" i="34"/>
  <c r="Q56" i="34"/>
  <c r="O56" i="34"/>
  <c r="M56" i="34"/>
  <c r="K56" i="34"/>
  <c r="I56" i="34"/>
  <c r="AC55" i="34"/>
  <c r="AA55" i="34"/>
  <c r="Y55" i="34"/>
  <c r="W55" i="34"/>
  <c r="U55" i="34"/>
  <c r="S55" i="34"/>
  <c r="Q55" i="34"/>
  <c r="O55" i="34"/>
  <c r="M55" i="34"/>
  <c r="K55" i="34"/>
  <c r="I55" i="34"/>
  <c r="AC54" i="34"/>
  <c r="AA54" i="34"/>
  <c r="Y54" i="34"/>
  <c r="W54" i="34"/>
  <c r="U54" i="34"/>
  <c r="S54" i="34"/>
  <c r="Q54" i="34"/>
  <c r="O54" i="34"/>
  <c r="M54" i="34"/>
  <c r="K54" i="34"/>
  <c r="I54" i="34"/>
  <c r="AC53" i="34"/>
  <c r="AA53" i="34"/>
  <c r="Y53" i="34"/>
  <c r="W53" i="34"/>
  <c r="U53" i="34"/>
  <c r="S53" i="34"/>
  <c r="Q53" i="34"/>
  <c r="O53" i="34"/>
  <c r="M53" i="34"/>
  <c r="K53" i="34"/>
  <c r="I53" i="34"/>
  <c r="AC52" i="34"/>
  <c r="AA52" i="34"/>
  <c r="Y52" i="34"/>
  <c r="W52" i="34"/>
  <c r="U52" i="34"/>
  <c r="S52" i="34"/>
  <c r="Q52" i="34"/>
  <c r="O52" i="34"/>
  <c r="M52" i="34"/>
  <c r="K52" i="34"/>
  <c r="I52" i="34"/>
  <c r="AC51" i="34"/>
  <c r="AA51" i="34"/>
  <c r="Y51" i="34"/>
  <c r="W51" i="34"/>
  <c r="U51" i="34"/>
  <c r="S51" i="34"/>
  <c r="Q51" i="34"/>
  <c r="O51" i="34"/>
  <c r="M51" i="34"/>
  <c r="K51" i="34"/>
  <c r="I51" i="34"/>
  <c r="AC50" i="34"/>
  <c r="AA50" i="34"/>
  <c r="Y50" i="34"/>
  <c r="W50" i="34"/>
  <c r="U50" i="34"/>
  <c r="S50" i="34"/>
  <c r="Q50" i="34"/>
  <c r="O50" i="34"/>
  <c r="M50" i="34"/>
  <c r="K50" i="34"/>
  <c r="I50" i="34"/>
  <c r="AC49" i="34"/>
  <c r="AA49" i="34"/>
  <c r="Y49" i="34"/>
  <c r="W49" i="34"/>
  <c r="U49" i="34"/>
  <c r="S49" i="34"/>
  <c r="Q49" i="34"/>
  <c r="O49" i="34"/>
  <c r="M49" i="34"/>
  <c r="K49" i="34"/>
  <c r="I49" i="34"/>
  <c r="AC48" i="34"/>
  <c r="AA48" i="34"/>
  <c r="Y48" i="34"/>
  <c r="W48" i="34"/>
  <c r="U48" i="34"/>
  <c r="S48" i="34"/>
  <c r="Q48" i="34"/>
  <c r="O48" i="34"/>
  <c r="M48" i="34"/>
  <c r="K48" i="34"/>
  <c r="I48" i="34"/>
  <c r="AC47" i="34"/>
  <c r="AA47" i="34"/>
  <c r="Y47" i="34"/>
  <c r="W47" i="34"/>
  <c r="U47" i="34"/>
  <c r="S47" i="34"/>
  <c r="Q47" i="34"/>
  <c r="O47" i="34"/>
  <c r="M47" i="34"/>
  <c r="K47" i="34"/>
  <c r="I47" i="34"/>
  <c r="AC46" i="34"/>
  <c r="AA46" i="34"/>
  <c r="Y46" i="34"/>
  <c r="W46" i="34"/>
  <c r="U46" i="34"/>
  <c r="S46" i="34"/>
  <c r="Q46" i="34"/>
  <c r="O46" i="34"/>
  <c r="M46" i="34"/>
  <c r="K46" i="34"/>
  <c r="I46" i="34"/>
  <c r="AC45" i="34"/>
  <c r="AA45" i="34"/>
  <c r="Y45" i="34"/>
  <c r="W45" i="34"/>
  <c r="U45" i="34"/>
  <c r="S45" i="34"/>
  <c r="Q45" i="34"/>
  <c r="O45" i="34"/>
  <c r="M45" i="34"/>
  <c r="K45" i="34"/>
  <c r="I45" i="34"/>
  <c r="AC43" i="34"/>
  <c r="AA43" i="34"/>
  <c r="Y43" i="34"/>
  <c r="W43" i="34"/>
  <c r="U43" i="34"/>
  <c r="S43" i="34"/>
  <c r="Q43" i="34"/>
  <c r="O43" i="34"/>
  <c r="M43" i="34"/>
  <c r="K43" i="34"/>
  <c r="I43" i="34"/>
  <c r="AC44" i="34"/>
  <c r="AA44" i="34"/>
  <c r="Y44" i="34"/>
  <c r="W44" i="34"/>
  <c r="U44" i="34"/>
  <c r="S44" i="34"/>
  <c r="Q44" i="34"/>
  <c r="O44" i="34"/>
  <c r="M44" i="34"/>
  <c r="K44" i="34"/>
  <c r="I44" i="34"/>
  <c r="AC42" i="34"/>
  <c r="AA42" i="34"/>
  <c r="Y42" i="34"/>
  <c r="W42" i="34"/>
  <c r="U42" i="34"/>
  <c r="S42" i="34"/>
  <c r="Q42" i="34"/>
  <c r="O42" i="34"/>
  <c r="M42" i="34"/>
  <c r="K42" i="34"/>
  <c r="I42" i="34"/>
  <c r="AC41" i="34"/>
  <c r="AA41" i="34"/>
  <c r="Y41" i="34"/>
  <c r="W41" i="34"/>
  <c r="U41" i="34"/>
  <c r="S41" i="34"/>
  <c r="Q41" i="34"/>
  <c r="O41" i="34"/>
  <c r="M41" i="34"/>
  <c r="K41" i="34"/>
  <c r="I41" i="34"/>
  <c r="AC40" i="34"/>
  <c r="AA40" i="34"/>
  <c r="Y40" i="34"/>
  <c r="W40" i="34"/>
  <c r="U40" i="34"/>
  <c r="S40" i="34"/>
  <c r="Q40" i="34"/>
  <c r="O40" i="34"/>
  <c r="M40" i="34"/>
  <c r="K40" i="34"/>
  <c r="I40" i="34"/>
  <c r="AC39" i="34"/>
  <c r="AA39" i="34"/>
  <c r="Y39" i="34"/>
  <c r="W39" i="34"/>
  <c r="U39" i="34"/>
  <c r="S39" i="34"/>
  <c r="Q39" i="34"/>
  <c r="O39" i="34"/>
  <c r="M39" i="34"/>
  <c r="K39" i="34"/>
  <c r="I39" i="34"/>
  <c r="AC38" i="34"/>
  <c r="AA38" i="34"/>
  <c r="Y38" i="34"/>
  <c r="W38" i="34"/>
  <c r="U38" i="34"/>
  <c r="S38" i="34"/>
  <c r="Q38" i="34"/>
  <c r="O38" i="34"/>
  <c r="M38" i="34"/>
  <c r="K38" i="34"/>
  <c r="I38" i="34"/>
  <c r="AC37" i="34"/>
  <c r="AA37" i="34"/>
  <c r="Y37" i="34"/>
  <c r="W37" i="34"/>
  <c r="U37" i="34"/>
  <c r="S37" i="34"/>
  <c r="Q37" i="34"/>
  <c r="O37" i="34"/>
  <c r="M37" i="34"/>
  <c r="K37" i="34"/>
  <c r="I37" i="34"/>
  <c r="AC36" i="34"/>
  <c r="AA36" i="34"/>
  <c r="Y36" i="34"/>
  <c r="W36" i="34"/>
  <c r="U36" i="34"/>
  <c r="S36" i="34"/>
  <c r="Q36" i="34"/>
  <c r="O36" i="34"/>
  <c r="M36" i="34"/>
  <c r="K36" i="34"/>
  <c r="I36" i="34"/>
  <c r="AC35" i="34"/>
  <c r="AA35" i="34"/>
  <c r="Y35" i="34"/>
  <c r="W35" i="34"/>
  <c r="U35" i="34"/>
  <c r="S35" i="34"/>
  <c r="Q35" i="34"/>
  <c r="O35" i="34"/>
  <c r="M35" i="34"/>
  <c r="K35" i="34"/>
  <c r="I35" i="34"/>
  <c r="AC34" i="34"/>
  <c r="AA34" i="34"/>
  <c r="Y34" i="34"/>
  <c r="W34" i="34"/>
  <c r="U34" i="34"/>
  <c r="S34" i="34"/>
  <c r="Q34" i="34"/>
  <c r="O34" i="34"/>
  <c r="M34" i="34"/>
  <c r="K34" i="34"/>
  <c r="I34" i="34"/>
  <c r="AC33" i="34"/>
  <c r="AA33" i="34"/>
  <c r="Y33" i="34"/>
  <c r="W33" i="34"/>
  <c r="U33" i="34"/>
  <c r="S33" i="34"/>
  <c r="Q33" i="34"/>
  <c r="O33" i="34"/>
  <c r="M33" i="34"/>
  <c r="K33" i="34"/>
  <c r="I33" i="34"/>
  <c r="AC32" i="34"/>
  <c r="AA32" i="34"/>
  <c r="Y32" i="34"/>
  <c r="W32" i="34"/>
  <c r="U32" i="34"/>
  <c r="S32" i="34"/>
  <c r="Q32" i="34"/>
  <c r="O32" i="34"/>
  <c r="M32" i="34"/>
  <c r="K32" i="34"/>
  <c r="I32" i="34"/>
  <c r="AC31" i="34"/>
  <c r="AA31" i="34"/>
  <c r="Y31" i="34"/>
  <c r="W31" i="34"/>
  <c r="U31" i="34"/>
  <c r="S31" i="34"/>
  <c r="Q31" i="34"/>
  <c r="O31" i="34"/>
  <c r="M31" i="34"/>
  <c r="K31" i="34"/>
  <c r="I31" i="34"/>
  <c r="AC30" i="34"/>
  <c r="AA30" i="34"/>
  <c r="Y30" i="34"/>
  <c r="W30" i="34"/>
  <c r="U30" i="34"/>
  <c r="S30" i="34"/>
  <c r="Q30" i="34"/>
  <c r="O30" i="34"/>
  <c r="M30" i="34"/>
  <c r="K30" i="34"/>
  <c r="I30" i="34"/>
  <c r="AC29" i="34"/>
  <c r="AA29" i="34"/>
  <c r="Y29" i="34"/>
  <c r="W29" i="34"/>
  <c r="U29" i="34"/>
  <c r="S29" i="34"/>
  <c r="Q29" i="34"/>
  <c r="O29" i="34"/>
  <c r="M29" i="34"/>
  <c r="K29" i="34"/>
  <c r="I29" i="34"/>
  <c r="AC28" i="34"/>
  <c r="AA28" i="34"/>
  <c r="Y28" i="34"/>
  <c r="W28" i="34"/>
  <c r="U28" i="34"/>
  <c r="S28" i="34"/>
  <c r="Q28" i="34"/>
  <c r="O28" i="34"/>
  <c r="M28" i="34"/>
  <c r="K28" i="34"/>
  <c r="I28" i="34"/>
  <c r="AC27" i="34"/>
  <c r="AA27" i="34"/>
  <c r="Y27" i="34"/>
  <c r="W27" i="34"/>
  <c r="U27" i="34"/>
  <c r="S27" i="34"/>
  <c r="Q27" i="34"/>
  <c r="O27" i="34"/>
  <c r="M27" i="34"/>
  <c r="K27" i="34"/>
  <c r="I27" i="34"/>
  <c r="AC26" i="34"/>
  <c r="AA26" i="34"/>
  <c r="Y26" i="34"/>
  <c r="W26" i="34"/>
  <c r="U26" i="34"/>
  <c r="S26" i="34"/>
  <c r="Q26" i="34"/>
  <c r="O26" i="34"/>
  <c r="M26" i="34"/>
  <c r="K26" i="34"/>
  <c r="I26" i="34"/>
  <c r="AC25" i="34"/>
  <c r="AA25" i="34"/>
  <c r="Y25" i="34"/>
  <c r="W25" i="34"/>
  <c r="U25" i="34"/>
  <c r="S25" i="34"/>
  <c r="Q25" i="34"/>
  <c r="O25" i="34"/>
  <c r="M25" i="34"/>
  <c r="K25" i="34"/>
  <c r="I25" i="34"/>
  <c r="AC24" i="34"/>
  <c r="AA24" i="34"/>
  <c r="Y24" i="34"/>
  <c r="W24" i="34"/>
  <c r="U24" i="34"/>
  <c r="S24" i="34"/>
  <c r="Q24" i="34"/>
  <c r="O24" i="34"/>
  <c r="M24" i="34"/>
  <c r="K24" i="34"/>
  <c r="I24" i="34"/>
  <c r="AC23" i="34"/>
  <c r="AA23" i="34"/>
  <c r="Y23" i="34"/>
  <c r="W23" i="34"/>
  <c r="U23" i="34"/>
  <c r="S23" i="34"/>
  <c r="Q23" i="34"/>
  <c r="O23" i="34"/>
  <c r="M23" i="34"/>
  <c r="K23" i="34"/>
  <c r="I23" i="34"/>
  <c r="AC22" i="34"/>
  <c r="AA22" i="34"/>
  <c r="Y22" i="34"/>
  <c r="W22" i="34"/>
  <c r="U22" i="34"/>
  <c r="S22" i="34"/>
  <c r="Q22" i="34"/>
  <c r="O22" i="34"/>
  <c r="M22" i="34"/>
  <c r="K22" i="34"/>
  <c r="I22" i="34"/>
  <c r="AC21" i="34"/>
  <c r="AA21" i="34"/>
  <c r="Y21" i="34"/>
  <c r="W21" i="34"/>
  <c r="U21" i="34"/>
  <c r="S21" i="34"/>
  <c r="Q21" i="34"/>
  <c r="O21" i="34"/>
  <c r="M21" i="34"/>
  <c r="K21" i="34"/>
  <c r="I21" i="34"/>
  <c r="AC20" i="34"/>
  <c r="AA20" i="34"/>
  <c r="Y20" i="34"/>
  <c r="W20" i="34"/>
  <c r="U20" i="34"/>
  <c r="S20" i="34"/>
  <c r="Q20" i="34"/>
  <c r="O20" i="34"/>
  <c r="M20" i="34"/>
  <c r="K20" i="34"/>
  <c r="I20" i="34"/>
  <c r="AC19" i="34"/>
  <c r="AA19" i="34"/>
  <c r="Y19" i="34"/>
  <c r="W19" i="34"/>
  <c r="U19" i="34"/>
  <c r="S19" i="34"/>
  <c r="Q19" i="34"/>
  <c r="O19" i="34"/>
  <c r="M19" i="34"/>
  <c r="K19" i="34"/>
  <c r="I19" i="34"/>
  <c r="AC18" i="34"/>
  <c r="AA18" i="34"/>
  <c r="Y18" i="34"/>
  <c r="W18" i="34"/>
  <c r="U18" i="34"/>
  <c r="S18" i="34"/>
  <c r="Q18" i="34"/>
  <c r="O18" i="34"/>
  <c r="M18" i="34"/>
  <c r="K18" i="34"/>
  <c r="I18" i="34"/>
  <c r="AC17" i="34"/>
  <c r="AA17" i="34"/>
  <c r="Y17" i="34"/>
  <c r="W17" i="34"/>
  <c r="U17" i="34"/>
  <c r="S17" i="34"/>
  <c r="Q17" i="34"/>
  <c r="O17" i="34"/>
  <c r="M17" i="34"/>
  <c r="K17" i="34"/>
  <c r="I17" i="34"/>
  <c r="AC16" i="34"/>
  <c r="AA16" i="34"/>
  <c r="Y16" i="34"/>
  <c r="W16" i="34"/>
  <c r="U16" i="34"/>
  <c r="S16" i="34"/>
  <c r="Q16" i="34"/>
  <c r="O16" i="34"/>
  <c r="M16" i="34"/>
  <c r="K16" i="34"/>
  <c r="I16" i="34"/>
  <c r="AC15" i="34"/>
  <c r="AA15" i="34"/>
  <c r="Y15" i="34"/>
  <c r="W15" i="34"/>
  <c r="U15" i="34"/>
  <c r="S15" i="34"/>
  <c r="Q15" i="34"/>
  <c r="O15" i="34"/>
  <c r="M15" i="34"/>
  <c r="K15" i="34"/>
  <c r="I15" i="34"/>
  <c r="AC14" i="34"/>
  <c r="AA14" i="34"/>
  <c r="Y14" i="34"/>
  <c r="W14" i="34"/>
  <c r="U14" i="34"/>
  <c r="S14" i="34"/>
  <c r="Q14" i="34"/>
  <c r="O14" i="34"/>
  <c r="M14" i="34"/>
  <c r="K14" i="34"/>
  <c r="I14" i="34"/>
  <c r="AC13" i="34"/>
  <c r="AA13" i="34"/>
  <c r="Y13" i="34"/>
  <c r="W13" i="34"/>
  <c r="U13" i="34"/>
  <c r="S13" i="34"/>
  <c r="Q13" i="34"/>
  <c r="O13" i="34"/>
  <c r="M13" i="34"/>
  <c r="K13" i="34"/>
  <c r="I13" i="34"/>
  <c r="AC12" i="34"/>
  <c r="AA12" i="34"/>
  <c r="Y12" i="34"/>
  <c r="W12" i="34"/>
  <c r="U12" i="34"/>
  <c r="S12" i="34"/>
  <c r="Q12" i="34"/>
  <c r="O12" i="34"/>
  <c r="M12" i="34"/>
  <c r="K12" i="34"/>
  <c r="I12" i="34"/>
  <c r="AC11" i="34"/>
  <c r="AA11" i="34"/>
  <c r="Y11" i="34"/>
  <c r="W11" i="34"/>
  <c r="U11" i="34"/>
  <c r="S11" i="34"/>
  <c r="Q11" i="34"/>
  <c r="O11" i="34"/>
  <c r="M11" i="34"/>
  <c r="K11" i="34"/>
  <c r="I11" i="34"/>
  <c r="AC10" i="34"/>
  <c r="AA10" i="34"/>
  <c r="Y10" i="34"/>
  <c r="W10" i="34"/>
  <c r="U10" i="34"/>
  <c r="S10" i="34"/>
  <c r="Q10" i="34"/>
  <c r="O10" i="34"/>
  <c r="M10" i="34"/>
  <c r="K10" i="34"/>
  <c r="I10" i="34"/>
  <c r="AC9" i="34"/>
  <c r="AA9" i="34"/>
  <c r="Y9" i="34"/>
  <c r="W9" i="34"/>
  <c r="U9" i="34"/>
  <c r="S9" i="34"/>
  <c r="Q9" i="34"/>
  <c r="O9" i="34"/>
  <c r="M9" i="34"/>
  <c r="K9" i="34"/>
  <c r="I9" i="34"/>
  <c r="AC8" i="34"/>
  <c r="AA8" i="34"/>
  <c r="Y8" i="34"/>
  <c r="W8" i="34"/>
  <c r="U8" i="34"/>
  <c r="S8" i="34"/>
  <c r="Q8" i="34"/>
  <c r="O8" i="34"/>
  <c r="M8" i="34"/>
  <c r="K8" i="34"/>
  <c r="I8" i="34"/>
  <c r="AC7" i="34"/>
  <c r="AA7" i="34"/>
  <c r="Y7" i="34"/>
  <c r="W7" i="34"/>
  <c r="U7" i="34"/>
  <c r="S7" i="34"/>
  <c r="Q7" i="34"/>
  <c r="O7" i="34"/>
  <c r="M7" i="34"/>
  <c r="K7" i="34"/>
  <c r="I7" i="34"/>
  <c r="AC6" i="34"/>
  <c r="AA6" i="34"/>
  <c r="Y6" i="34"/>
  <c r="W6" i="34"/>
  <c r="U6" i="34"/>
  <c r="S6" i="34"/>
  <c r="Q6" i="34"/>
  <c r="O6" i="34"/>
  <c r="M6" i="34"/>
  <c r="K6" i="34"/>
  <c r="I6" i="34"/>
  <c r="AC5" i="34"/>
  <c r="AA5" i="34"/>
  <c r="Y5" i="34"/>
  <c r="W5" i="34"/>
  <c r="U5" i="34"/>
  <c r="S5" i="34"/>
  <c r="Q5" i="34"/>
  <c r="O5" i="34"/>
  <c r="M5" i="34"/>
  <c r="K5" i="34"/>
  <c r="I5" i="34"/>
  <c r="AC4" i="34"/>
  <c r="AA4" i="34"/>
  <c r="Y4" i="34"/>
  <c r="W4" i="34"/>
  <c r="U4" i="34"/>
  <c r="S4" i="34"/>
  <c r="Q4" i="34"/>
  <c r="O4" i="34"/>
  <c r="M4" i="34"/>
  <c r="K4" i="34"/>
  <c r="I4" i="34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E121" i="33"/>
  <c r="E120" i="33"/>
  <c r="E119" i="33"/>
  <c r="E118" i="33"/>
  <c r="E117" i="33"/>
  <c r="E116" i="33"/>
  <c r="Y115" i="33"/>
  <c r="W115" i="33"/>
  <c r="U115" i="33"/>
  <c r="S115" i="33"/>
  <c r="Q115" i="33"/>
  <c r="O115" i="33"/>
  <c r="M115" i="33"/>
  <c r="K115" i="33"/>
  <c r="I115" i="33"/>
  <c r="Y114" i="33"/>
  <c r="W114" i="33"/>
  <c r="U114" i="33"/>
  <c r="S114" i="33"/>
  <c r="Q114" i="33"/>
  <c r="O114" i="33"/>
  <c r="M114" i="33"/>
  <c r="K114" i="33"/>
  <c r="I114" i="33"/>
  <c r="Y113" i="33"/>
  <c r="W113" i="33"/>
  <c r="U113" i="33"/>
  <c r="S113" i="33"/>
  <c r="Q113" i="33"/>
  <c r="O113" i="33"/>
  <c r="M113" i="33"/>
  <c r="K113" i="33"/>
  <c r="I113" i="33"/>
  <c r="Y112" i="33"/>
  <c r="W112" i="33"/>
  <c r="U112" i="33"/>
  <c r="S112" i="33"/>
  <c r="Q112" i="33"/>
  <c r="O112" i="33"/>
  <c r="M112" i="33"/>
  <c r="K112" i="33"/>
  <c r="I112" i="33"/>
  <c r="Y111" i="33"/>
  <c r="W111" i="33"/>
  <c r="U111" i="33"/>
  <c r="S111" i="33"/>
  <c r="Q111" i="33"/>
  <c r="O111" i="33"/>
  <c r="M111" i="33"/>
  <c r="K111" i="33"/>
  <c r="I111" i="33"/>
  <c r="Y110" i="33"/>
  <c r="W110" i="33"/>
  <c r="U110" i="33"/>
  <c r="S110" i="33"/>
  <c r="Q110" i="33"/>
  <c r="O110" i="33"/>
  <c r="M110" i="33"/>
  <c r="K110" i="33"/>
  <c r="I110" i="33"/>
  <c r="Y109" i="33"/>
  <c r="W109" i="33"/>
  <c r="U109" i="33"/>
  <c r="S109" i="33"/>
  <c r="Q109" i="33"/>
  <c r="O109" i="33"/>
  <c r="M109" i="33"/>
  <c r="K109" i="33"/>
  <c r="I109" i="33"/>
  <c r="Y108" i="33"/>
  <c r="W108" i="33"/>
  <c r="U108" i="33"/>
  <c r="S108" i="33"/>
  <c r="Q108" i="33"/>
  <c r="O108" i="33"/>
  <c r="M108" i="33"/>
  <c r="K108" i="33"/>
  <c r="I108" i="33"/>
  <c r="Y107" i="33"/>
  <c r="W107" i="33"/>
  <c r="U107" i="33"/>
  <c r="S107" i="33"/>
  <c r="Q107" i="33"/>
  <c r="O107" i="33"/>
  <c r="M107" i="33"/>
  <c r="K107" i="33"/>
  <c r="I107" i="33"/>
  <c r="Y106" i="33"/>
  <c r="W106" i="33"/>
  <c r="U106" i="33"/>
  <c r="S106" i="33"/>
  <c r="Q106" i="33"/>
  <c r="O106" i="33"/>
  <c r="M106" i="33"/>
  <c r="K106" i="33"/>
  <c r="I106" i="33"/>
  <c r="Y105" i="33"/>
  <c r="W105" i="33"/>
  <c r="U105" i="33"/>
  <c r="S105" i="33"/>
  <c r="Q105" i="33"/>
  <c r="O105" i="33"/>
  <c r="M105" i="33"/>
  <c r="K105" i="33"/>
  <c r="I105" i="33"/>
  <c r="Y104" i="33"/>
  <c r="W104" i="33"/>
  <c r="U104" i="33"/>
  <c r="S104" i="33"/>
  <c r="Q104" i="33"/>
  <c r="O104" i="33"/>
  <c r="M104" i="33"/>
  <c r="K104" i="33"/>
  <c r="I104" i="33"/>
  <c r="Y103" i="33"/>
  <c r="W103" i="33"/>
  <c r="U103" i="33"/>
  <c r="S103" i="33"/>
  <c r="Q103" i="33"/>
  <c r="O103" i="33"/>
  <c r="M103" i="33"/>
  <c r="K103" i="33"/>
  <c r="I103" i="33"/>
  <c r="Y102" i="33"/>
  <c r="W102" i="33"/>
  <c r="U102" i="33"/>
  <c r="S102" i="33"/>
  <c r="Q102" i="33"/>
  <c r="O102" i="33"/>
  <c r="M102" i="33"/>
  <c r="K102" i="33"/>
  <c r="I102" i="33"/>
  <c r="Y101" i="33"/>
  <c r="W101" i="33"/>
  <c r="U101" i="33"/>
  <c r="S101" i="33"/>
  <c r="Q101" i="33"/>
  <c r="O101" i="33"/>
  <c r="M101" i="33"/>
  <c r="K101" i="33"/>
  <c r="I101" i="33"/>
  <c r="Y100" i="33"/>
  <c r="W100" i="33"/>
  <c r="U100" i="33"/>
  <c r="S100" i="33"/>
  <c r="Q100" i="33"/>
  <c r="O100" i="33"/>
  <c r="M100" i="33"/>
  <c r="K100" i="33"/>
  <c r="I100" i="33"/>
  <c r="Y99" i="33"/>
  <c r="W99" i="33"/>
  <c r="U99" i="33"/>
  <c r="S99" i="33"/>
  <c r="Q99" i="33"/>
  <c r="O99" i="33"/>
  <c r="M99" i="33"/>
  <c r="K99" i="33"/>
  <c r="I99" i="33"/>
  <c r="Y98" i="33"/>
  <c r="W98" i="33"/>
  <c r="U98" i="33"/>
  <c r="S98" i="33"/>
  <c r="Q98" i="33"/>
  <c r="O98" i="33"/>
  <c r="M98" i="33"/>
  <c r="K98" i="33"/>
  <c r="I98" i="33"/>
  <c r="Y97" i="33"/>
  <c r="W97" i="33"/>
  <c r="U97" i="33"/>
  <c r="S97" i="33"/>
  <c r="Q97" i="33"/>
  <c r="O97" i="33"/>
  <c r="M97" i="33"/>
  <c r="K97" i="33"/>
  <c r="I97" i="33"/>
  <c r="Y96" i="33"/>
  <c r="W96" i="33"/>
  <c r="U96" i="33"/>
  <c r="S96" i="33"/>
  <c r="Q96" i="33"/>
  <c r="O96" i="33"/>
  <c r="M96" i="33"/>
  <c r="K96" i="33"/>
  <c r="I96" i="33"/>
  <c r="Y95" i="33"/>
  <c r="W95" i="33"/>
  <c r="U95" i="33"/>
  <c r="S95" i="33"/>
  <c r="Q95" i="33"/>
  <c r="O95" i="33"/>
  <c r="M95" i="33"/>
  <c r="K95" i="33"/>
  <c r="I95" i="33"/>
  <c r="Y94" i="33"/>
  <c r="W94" i="33"/>
  <c r="U94" i="33"/>
  <c r="S94" i="33"/>
  <c r="Q94" i="33"/>
  <c r="O94" i="33"/>
  <c r="M94" i="33"/>
  <c r="K94" i="33"/>
  <c r="I94" i="33"/>
  <c r="Y93" i="33"/>
  <c r="W93" i="33"/>
  <c r="U93" i="33"/>
  <c r="S93" i="33"/>
  <c r="Q93" i="33"/>
  <c r="O93" i="33"/>
  <c r="M93" i="33"/>
  <c r="K93" i="33"/>
  <c r="I93" i="33"/>
  <c r="Y92" i="33"/>
  <c r="W92" i="33"/>
  <c r="U92" i="33"/>
  <c r="S92" i="33"/>
  <c r="Q92" i="33"/>
  <c r="O92" i="33"/>
  <c r="M92" i="33"/>
  <c r="K92" i="33"/>
  <c r="I92" i="33"/>
  <c r="Y91" i="33"/>
  <c r="W91" i="33"/>
  <c r="U91" i="33"/>
  <c r="S91" i="33"/>
  <c r="Q91" i="33"/>
  <c r="O91" i="33"/>
  <c r="M91" i="33"/>
  <c r="K91" i="33"/>
  <c r="I91" i="33"/>
  <c r="Y90" i="33"/>
  <c r="W90" i="33"/>
  <c r="U90" i="33"/>
  <c r="S90" i="33"/>
  <c r="Q90" i="33"/>
  <c r="O90" i="33"/>
  <c r="M90" i="33"/>
  <c r="K90" i="33"/>
  <c r="I90" i="33"/>
  <c r="Y89" i="33"/>
  <c r="W89" i="33"/>
  <c r="U89" i="33"/>
  <c r="S89" i="33"/>
  <c r="Q89" i="33"/>
  <c r="O89" i="33"/>
  <c r="M89" i="33"/>
  <c r="K89" i="33"/>
  <c r="I89" i="33"/>
  <c r="Y88" i="33"/>
  <c r="W88" i="33"/>
  <c r="U88" i="33"/>
  <c r="S88" i="33"/>
  <c r="Q88" i="33"/>
  <c r="O88" i="33"/>
  <c r="M88" i="33"/>
  <c r="K88" i="33"/>
  <c r="I88" i="33"/>
  <c r="Y87" i="33"/>
  <c r="W87" i="33"/>
  <c r="U87" i="33"/>
  <c r="S87" i="33"/>
  <c r="Q87" i="33"/>
  <c r="O87" i="33"/>
  <c r="M87" i="33"/>
  <c r="K87" i="33"/>
  <c r="I87" i="33"/>
  <c r="Y86" i="33"/>
  <c r="W86" i="33"/>
  <c r="U86" i="33"/>
  <c r="S86" i="33"/>
  <c r="Q86" i="33"/>
  <c r="O86" i="33"/>
  <c r="M86" i="33"/>
  <c r="K86" i="33"/>
  <c r="I86" i="33"/>
  <c r="Y85" i="33"/>
  <c r="W85" i="33"/>
  <c r="U85" i="33"/>
  <c r="S85" i="33"/>
  <c r="Q85" i="33"/>
  <c r="O85" i="33"/>
  <c r="M85" i="33"/>
  <c r="K85" i="33"/>
  <c r="I85" i="33"/>
  <c r="Y84" i="33"/>
  <c r="W84" i="33"/>
  <c r="U84" i="33"/>
  <c r="S84" i="33"/>
  <c r="Q84" i="33"/>
  <c r="O84" i="33"/>
  <c r="M84" i="33"/>
  <c r="K84" i="33"/>
  <c r="I84" i="33"/>
  <c r="Y83" i="33"/>
  <c r="W83" i="33"/>
  <c r="U83" i="33"/>
  <c r="S83" i="33"/>
  <c r="Q83" i="33"/>
  <c r="O83" i="33"/>
  <c r="M83" i="33"/>
  <c r="K83" i="33"/>
  <c r="I83" i="33"/>
  <c r="Y82" i="33"/>
  <c r="W82" i="33"/>
  <c r="U82" i="33"/>
  <c r="S82" i="33"/>
  <c r="Q82" i="33"/>
  <c r="O82" i="33"/>
  <c r="M82" i="33"/>
  <c r="K82" i="33"/>
  <c r="I82" i="33"/>
  <c r="Y81" i="33"/>
  <c r="W81" i="33"/>
  <c r="U81" i="33"/>
  <c r="S81" i="33"/>
  <c r="Q81" i="33"/>
  <c r="O81" i="33"/>
  <c r="M81" i="33"/>
  <c r="K81" i="33"/>
  <c r="I81" i="33"/>
  <c r="Y80" i="33"/>
  <c r="W80" i="33"/>
  <c r="U80" i="33"/>
  <c r="S80" i="33"/>
  <c r="Q80" i="33"/>
  <c r="O80" i="33"/>
  <c r="M80" i="33"/>
  <c r="K80" i="33"/>
  <c r="I80" i="33"/>
  <c r="Y79" i="33"/>
  <c r="W79" i="33"/>
  <c r="U79" i="33"/>
  <c r="S79" i="33"/>
  <c r="Q79" i="33"/>
  <c r="O79" i="33"/>
  <c r="M79" i="33"/>
  <c r="K79" i="33"/>
  <c r="I79" i="33"/>
  <c r="Y78" i="33"/>
  <c r="W78" i="33"/>
  <c r="U78" i="33"/>
  <c r="S78" i="33"/>
  <c r="Q78" i="33"/>
  <c r="O78" i="33"/>
  <c r="M78" i="33"/>
  <c r="K78" i="33"/>
  <c r="I78" i="33"/>
  <c r="Y77" i="33"/>
  <c r="W77" i="33"/>
  <c r="U77" i="33"/>
  <c r="S77" i="33"/>
  <c r="Q77" i="33"/>
  <c r="O77" i="33"/>
  <c r="M77" i="33"/>
  <c r="K77" i="33"/>
  <c r="I77" i="33"/>
  <c r="Y76" i="33"/>
  <c r="W76" i="33"/>
  <c r="U76" i="33"/>
  <c r="S76" i="33"/>
  <c r="Q76" i="33"/>
  <c r="O76" i="33"/>
  <c r="M76" i="33"/>
  <c r="K76" i="33"/>
  <c r="I76" i="33"/>
  <c r="S75" i="33"/>
  <c r="E75" i="33" s="1"/>
  <c r="S74" i="33"/>
  <c r="E74" i="33" s="1"/>
  <c r="Y73" i="33"/>
  <c r="W73" i="33"/>
  <c r="U73" i="33"/>
  <c r="S73" i="33"/>
  <c r="Q73" i="33"/>
  <c r="O73" i="33"/>
  <c r="M73" i="33"/>
  <c r="K73" i="33"/>
  <c r="I73" i="33"/>
  <c r="Y72" i="33"/>
  <c r="W72" i="33"/>
  <c r="U72" i="33"/>
  <c r="S72" i="33"/>
  <c r="Q72" i="33"/>
  <c r="O72" i="33"/>
  <c r="M72" i="33"/>
  <c r="K72" i="33"/>
  <c r="I72" i="33"/>
  <c r="Y71" i="33"/>
  <c r="W71" i="33"/>
  <c r="U71" i="33"/>
  <c r="S71" i="33"/>
  <c r="Q71" i="33"/>
  <c r="O71" i="33"/>
  <c r="M71" i="33"/>
  <c r="K71" i="33"/>
  <c r="I71" i="33"/>
  <c r="Y70" i="33"/>
  <c r="W70" i="33"/>
  <c r="U70" i="33"/>
  <c r="S70" i="33"/>
  <c r="Q70" i="33"/>
  <c r="O70" i="33"/>
  <c r="M70" i="33"/>
  <c r="K70" i="33"/>
  <c r="I70" i="33"/>
  <c r="Y69" i="33"/>
  <c r="W69" i="33"/>
  <c r="U69" i="33"/>
  <c r="S69" i="33"/>
  <c r="Q69" i="33"/>
  <c r="O69" i="33"/>
  <c r="M69" i="33"/>
  <c r="K69" i="33"/>
  <c r="I69" i="33"/>
  <c r="Y68" i="33"/>
  <c r="W68" i="33"/>
  <c r="U68" i="33"/>
  <c r="S68" i="33"/>
  <c r="Q68" i="33"/>
  <c r="O68" i="33"/>
  <c r="M68" i="33"/>
  <c r="K68" i="33"/>
  <c r="I68" i="33"/>
  <c r="Y67" i="33"/>
  <c r="W67" i="33"/>
  <c r="U67" i="33"/>
  <c r="S67" i="33"/>
  <c r="Q67" i="33"/>
  <c r="O67" i="33"/>
  <c r="M67" i="33"/>
  <c r="K67" i="33"/>
  <c r="I67" i="33"/>
  <c r="Y66" i="33"/>
  <c r="W66" i="33"/>
  <c r="U66" i="33"/>
  <c r="S66" i="33"/>
  <c r="Q66" i="33"/>
  <c r="O66" i="33"/>
  <c r="M66" i="33"/>
  <c r="K66" i="33"/>
  <c r="I66" i="33"/>
  <c r="Y65" i="33"/>
  <c r="W65" i="33"/>
  <c r="U65" i="33"/>
  <c r="S65" i="33"/>
  <c r="Q65" i="33"/>
  <c r="O65" i="33"/>
  <c r="M65" i="33"/>
  <c r="K65" i="33"/>
  <c r="I65" i="33"/>
  <c r="Y64" i="33"/>
  <c r="W64" i="33"/>
  <c r="U64" i="33"/>
  <c r="S64" i="33"/>
  <c r="Q64" i="33"/>
  <c r="O64" i="33"/>
  <c r="M64" i="33"/>
  <c r="K64" i="33"/>
  <c r="I64" i="33"/>
  <c r="Y63" i="33"/>
  <c r="W63" i="33"/>
  <c r="U63" i="33"/>
  <c r="S63" i="33"/>
  <c r="Q63" i="33"/>
  <c r="O63" i="33"/>
  <c r="M63" i="33"/>
  <c r="K63" i="33"/>
  <c r="I63" i="33"/>
  <c r="Y62" i="33"/>
  <c r="W62" i="33"/>
  <c r="U62" i="33"/>
  <c r="S62" i="33"/>
  <c r="Q62" i="33"/>
  <c r="O62" i="33"/>
  <c r="M62" i="33"/>
  <c r="K62" i="33"/>
  <c r="I62" i="33"/>
  <c r="Y61" i="33"/>
  <c r="W61" i="33"/>
  <c r="U61" i="33"/>
  <c r="S61" i="33"/>
  <c r="Q61" i="33"/>
  <c r="O61" i="33"/>
  <c r="M61" i="33"/>
  <c r="K61" i="33"/>
  <c r="I61" i="33"/>
  <c r="U60" i="33"/>
  <c r="E60" i="33" s="1"/>
  <c r="U59" i="33"/>
  <c r="E59" i="33" s="1"/>
  <c r="Y58" i="33"/>
  <c r="W58" i="33"/>
  <c r="U58" i="33"/>
  <c r="S58" i="33"/>
  <c r="Q58" i="33"/>
  <c r="O58" i="33"/>
  <c r="M58" i="33"/>
  <c r="K58" i="33"/>
  <c r="I58" i="33"/>
  <c r="Y57" i="33"/>
  <c r="W57" i="33"/>
  <c r="U57" i="33"/>
  <c r="S57" i="33"/>
  <c r="Q57" i="33"/>
  <c r="O57" i="33"/>
  <c r="M57" i="33"/>
  <c r="K57" i="33"/>
  <c r="I57" i="33"/>
  <c r="Y56" i="33"/>
  <c r="W56" i="33"/>
  <c r="U56" i="33"/>
  <c r="S56" i="33"/>
  <c r="Q56" i="33"/>
  <c r="O56" i="33"/>
  <c r="M56" i="33"/>
  <c r="K56" i="33"/>
  <c r="I56" i="33"/>
  <c r="Y55" i="33"/>
  <c r="W55" i="33"/>
  <c r="U55" i="33"/>
  <c r="S55" i="33"/>
  <c r="Q55" i="33"/>
  <c r="O55" i="33"/>
  <c r="M55" i="33"/>
  <c r="K55" i="33"/>
  <c r="I55" i="33"/>
  <c r="Y54" i="33"/>
  <c r="W54" i="33"/>
  <c r="U54" i="33"/>
  <c r="S54" i="33"/>
  <c r="Q54" i="33"/>
  <c r="O54" i="33"/>
  <c r="M54" i="33"/>
  <c r="K54" i="33"/>
  <c r="I54" i="33"/>
  <c r="Y53" i="33"/>
  <c r="W53" i="33"/>
  <c r="U53" i="33"/>
  <c r="S53" i="33"/>
  <c r="Q53" i="33"/>
  <c r="O53" i="33"/>
  <c r="M53" i="33"/>
  <c r="K53" i="33"/>
  <c r="I53" i="33"/>
  <c r="Y52" i="33"/>
  <c r="W52" i="33"/>
  <c r="U52" i="33"/>
  <c r="S52" i="33"/>
  <c r="Q52" i="33"/>
  <c r="O52" i="33"/>
  <c r="M52" i="33"/>
  <c r="K52" i="33"/>
  <c r="I52" i="33"/>
  <c r="Y51" i="33"/>
  <c r="W51" i="33"/>
  <c r="U51" i="33"/>
  <c r="S51" i="33"/>
  <c r="Q51" i="33"/>
  <c r="O51" i="33"/>
  <c r="M51" i="33"/>
  <c r="K51" i="33"/>
  <c r="I51" i="33"/>
  <c r="Y50" i="33"/>
  <c r="W50" i="33"/>
  <c r="U50" i="33"/>
  <c r="S50" i="33"/>
  <c r="Q50" i="33"/>
  <c r="O50" i="33"/>
  <c r="M50" i="33"/>
  <c r="K50" i="33"/>
  <c r="I50" i="33"/>
  <c r="Y49" i="33"/>
  <c r="W49" i="33"/>
  <c r="U49" i="33"/>
  <c r="S49" i="33"/>
  <c r="Q49" i="33"/>
  <c r="O49" i="33"/>
  <c r="M49" i="33"/>
  <c r="K49" i="33"/>
  <c r="I49" i="33"/>
  <c r="Y48" i="33"/>
  <c r="W48" i="33"/>
  <c r="U48" i="33"/>
  <c r="S48" i="33"/>
  <c r="Q48" i="33"/>
  <c r="O48" i="33"/>
  <c r="M48" i="33"/>
  <c r="K48" i="33"/>
  <c r="I48" i="33"/>
  <c r="Y47" i="33"/>
  <c r="W47" i="33"/>
  <c r="U47" i="33"/>
  <c r="S47" i="33"/>
  <c r="Q47" i="33"/>
  <c r="O47" i="33"/>
  <c r="M47" i="33"/>
  <c r="K47" i="33"/>
  <c r="I47" i="33"/>
  <c r="Y46" i="33"/>
  <c r="W46" i="33"/>
  <c r="U46" i="33"/>
  <c r="S46" i="33"/>
  <c r="Q46" i="33"/>
  <c r="O46" i="33"/>
  <c r="M46" i="33"/>
  <c r="K46" i="33"/>
  <c r="I46" i="33"/>
  <c r="Y45" i="33"/>
  <c r="W45" i="33"/>
  <c r="U45" i="33"/>
  <c r="S45" i="33"/>
  <c r="Q45" i="33"/>
  <c r="O45" i="33"/>
  <c r="M45" i="33"/>
  <c r="K45" i="33"/>
  <c r="I45" i="33"/>
  <c r="Y44" i="33"/>
  <c r="W44" i="33"/>
  <c r="U44" i="33"/>
  <c r="S44" i="33"/>
  <c r="Q44" i="33"/>
  <c r="O44" i="33"/>
  <c r="M44" i="33"/>
  <c r="K44" i="33"/>
  <c r="I44" i="33"/>
  <c r="Y43" i="33"/>
  <c r="W43" i="33"/>
  <c r="U43" i="33"/>
  <c r="S43" i="33"/>
  <c r="Q43" i="33"/>
  <c r="O43" i="33"/>
  <c r="M43" i="33"/>
  <c r="K43" i="33"/>
  <c r="I43" i="33"/>
  <c r="S42" i="33"/>
  <c r="E42" i="33" s="1"/>
  <c r="S41" i="33"/>
  <c r="E41" i="33" s="1"/>
  <c r="Y40" i="33"/>
  <c r="W40" i="33"/>
  <c r="U40" i="33"/>
  <c r="S40" i="33"/>
  <c r="Q40" i="33"/>
  <c r="O40" i="33"/>
  <c r="M40" i="33"/>
  <c r="K40" i="33"/>
  <c r="I40" i="33"/>
  <c r="Y39" i="33"/>
  <c r="W39" i="33"/>
  <c r="U39" i="33"/>
  <c r="S39" i="33"/>
  <c r="Q39" i="33"/>
  <c r="O39" i="33"/>
  <c r="M39" i="33"/>
  <c r="K39" i="33"/>
  <c r="I39" i="33"/>
  <c r="Y38" i="33"/>
  <c r="W38" i="33"/>
  <c r="U38" i="33"/>
  <c r="S38" i="33"/>
  <c r="Q38" i="33"/>
  <c r="O38" i="33"/>
  <c r="M38" i="33"/>
  <c r="K38" i="33"/>
  <c r="I38" i="33"/>
  <c r="Y37" i="33"/>
  <c r="W37" i="33"/>
  <c r="U37" i="33"/>
  <c r="S37" i="33"/>
  <c r="Q37" i="33"/>
  <c r="O37" i="33"/>
  <c r="M37" i="33"/>
  <c r="K37" i="33"/>
  <c r="I37" i="33"/>
  <c r="Y36" i="33"/>
  <c r="W36" i="33"/>
  <c r="U36" i="33"/>
  <c r="S36" i="33"/>
  <c r="Q36" i="33"/>
  <c r="O36" i="33"/>
  <c r="M36" i="33"/>
  <c r="K36" i="33"/>
  <c r="I36" i="33"/>
  <c r="Y35" i="33"/>
  <c r="W35" i="33"/>
  <c r="U35" i="33"/>
  <c r="S35" i="33"/>
  <c r="Q35" i="33"/>
  <c r="O35" i="33"/>
  <c r="M35" i="33"/>
  <c r="K35" i="33"/>
  <c r="I35" i="33"/>
  <c r="Y34" i="33"/>
  <c r="W34" i="33"/>
  <c r="U34" i="33"/>
  <c r="S34" i="33"/>
  <c r="Q34" i="33"/>
  <c r="O34" i="33"/>
  <c r="M34" i="33"/>
  <c r="K34" i="33"/>
  <c r="I34" i="33"/>
  <c r="Y33" i="33"/>
  <c r="W33" i="33"/>
  <c r="U33" i="33"/>
  <c r="S33" i="33"/>
  <c r="Q33" i="33"/>
  <c r="O33" i="33"/>
  <c r="M33" i="33"/>
  <c r="K33" i="33"/>
  <c r="I33" i="33"/>
  <c r="Y32" i="33"/>
  <c r="W32" i="33"/>
  <c r="U32" i="33"/>
  <c r="S32" i="33"/>
  <c r="Q32" i="33"/>
  <c r="O32" i="33"/>
  <c r="M32" i="33"/>
  <c r="K32" i="33"/>
  <c r="I32" i="33"/>
  <c r="Y31" i="33"/>
  <c r="W31" i="33"/>
  <c r="U31" i="33"/>
  <c r="S31" i="33"/>
  <c r="Q31" i="33"/>
  <c r="O31" i="33"/>
  <c r="M31" i="33"/>
  <c r="K31" i="33"/>
  <c r="I31" i="33"/>
  <c r="Y30" i="33"/>
  <c r="W30" i="33"/>
  <c r="U30" i="33"/>
  <c r="S30" i="33"/>
  <c r="Q30" i="33"/>
  <c r="O30" i="33"/>
  <c r="M30" i="33"/>
  <c r="K30" i="33"/>
  <c r="I30" i="33"/>
  <c r="Y29" i="33"/>
  <c r="W29" i="33"/>
  <c r="U29" i="33"/>
  <c r="S29" i="33"/>
  <c r="Q29" i="33"/>
  <c r="O29" i="33"/>
  <c r="M29" i="33"/>
  <c r="K29" i="33"/>
  <c r="I29" i="33"/>
  <c r="Y28" i="33"/>
  <c r="W28" i="33"/>
  <c r="U28" i="33"/>
  <c r="S28" i="33"/>
  <c r="Q28" i="33"/>
  <c r="O28" i="33"/>
  <c r="M28" i="33"/>
  <c r="K28" i="33"/>
  <c r="I28" i="33"/>
  <c r="Y27" i="33"/>
  <c r="W27" i="33"/>
  <c r="U27" i="33"/>
  <c r="S27" i="33"/>
  <c r="Q27" i="33"/>
  <c r="O27" i="33"/>
  <c r="M27" i="33"/>
  <c r="K27" i="33"/>
  <c r="I27" i="33"/>
  <c r="Y26" i="33"/>
  <c r="W26" i="33"/>
  <c r="U26" i="33"/>
  <c r="S26" i="33"/>
  <c r="Q26" i="33"/>
  <c r="O26" i="33"/>
  <c r="M26" i="33"/>
  <c r="K26" i="33"/>
  <c r="I26" i="33"/>
  <c r="Y25" i="33"/>
  <c r="W25" i="33"/>
  <c r="U25" i="33"/>
  <c r="S25" i="33"/>
  <c r="Q25" i="33"/>
  <c r="O25" i="33"/>
  <c r="M25" i="33"/>
  <c r="K25" i="33"/>
  <c r="I25" i="33"/>
  <c r="Y24" i="33"/>
  <c r="W24" i="33"/>
  <c r="U24" i="33"/>
  <c r="S24" i="33"/>
  <c r="Q24" i="33"/>
  <c r="O24" i="33"/>
  <c r="M24" i="33"/>
  <c r="K24" i="33"/>
  <c r="I24" i="33"/>
  <c r="Y23" i="33"/>
  <c r="W23" i="33"/>
  <c r="U23" i="33"/>
  <c r="S23" i="33"/>
  <c r="Q23" i="33"/>
  <c r="O23" i="33"/>
  <c r="M23" i="33"/>
  <c r="K23" i="33"/>
  <c r="I23" i="33"/>
  <c r="Y22" i="33"/>
  <c r="W22" i="33"/>
  <c r="U22" i="33"/>
  <c r="S22" i="33"/>
  <c r="Q22" i="33"/>
  <c r="O22" i="33"/>
  <c r="M22" i="33"/>
  <c r="I22" i="33"/>
  <c r="Y21" i="33"/>
  <c r="W21" i="33"/>
  <c r="U21" i="33"/>
  <c r="S21" i="33"/>
  <c r="Q21" i="33"/>
  <c r="O21" i="33"/>
  <c r="M21" i="33"/>
  <c r="K21" i="33"/>
  <c r="I21" i="33"/>
  <c r="Y20" i="33"/>
  <c r="W20" i="33"/>
  <c r="U20" i="33"/>
  <c r="S20" i="33"/>
  <c r="Q20" i="33"/>
  <c r="O20" i="33"/>
  <c r="M20" i="33"/>
  <c r="K20" i="33"/>
  <c r="I20" i="33"/>
  <c r="Y19" i="33"/>
  <c r="W19" i="33"/>
  <c r="U19" i="33"/>
  <c r="S19" i="33"/>
  <c r="Q19" i="33"/>
  <c r="O19" i="33"/>
  <c r="M19" i="33"/>
  <c r="K19" i="33"/>
  <c r="I19" i="33"/>
  <c r="Y18" i="33"/>
  <c r="W18" i="33"/>
  <c r="U18" i="33"/>
  <c r="S18" i="33"/>
  <c r="Q18" i="33"/>
  <c r="O18" i="33"/>
  <c r="M18" i="33"/>
  <c r="K18" i="33"/>
  <c r="I18" i="33"/>
  <c r="Y17" i="33"/>
  <c r="W17" i="33"/>
  <c r="U17" i="33"/>
  <c r="S17" i="33"/>
  <c r="Q17" i="33"/>
  <c r="O17" i="33"/>
  <c r="M17" i="33"/>
  <c r="K17" i="33"/>
  <c r="I17" i="33"/>
  <c r="Y16" i="33"/>
  <c r="W16" i="33"/>
  <c r="U16" i="33"/>
  <c r="S16" i="33"/>
  <c r="Q16" i="33"/>
  <c r="O16" i="33"/>
  <c r="M16" i="33"/>
  <c r="K16" i="33"/>
  <c r="I16" i="33"/>
  <c r="Y15" i="33"/>
  <c r="W15" i="33"/>
  <c r="U15" i="33"/>
  <c r="S15" i="33"/>
  <c r="Q15" i="33"/>
  <c r="O15" i="33"/>
  <c r="M15" i="33"/>
  <c r="K15" i="33"/>
  <c r="I15" i="33"/>
  <c r="Y14" i="33"/>
  <c r="W14" i="33"/>
  <c r="U14" i="33"/>
  <c r="S14" i="33"/>
  <c r="Q14" i="33"/>
  <c r="O14" i="33"/>
  <c r="M14" i="33"/>
  <c r="K14" i="33"/>
  <c r="I14" i="33"/>
  <c r="Y13" i="33"/>
  <c r="W13" i="33"/>
  <c r="U13" i="33"/>
  <c r="S13" i="33"/>
  <c r="Q13" i="33"/>
  <c r="O13" i="33"/>
  <c r="M13" i="33"/>
  <c r="K13" i="33"/>
  <c r="I13" i="33"/>
  <c r="Y12" i="33"/>
  <c r="W12" i="33"/>
  <c r="U12" i="33"/>
  <c r="S12" i="33"/>
  <c r="Q12" i="33"/>
  <c r="O12" i="33"/>
  <c r="M12" i="33"/>
  <c r="K12" i="33"/>
  <c r="I12" i="33"/>
  <c r="Y11" i="33"/>
  <c r="W11" i="33"/>
  <c r="U11" i="33"/>
  <c r="S11" i="33"/>
  <c r="Q11" i="33"/>
  <c r="O11" i="33"/>
  <c r="M11" i="33"/>
  <c r="K11" i="33"/>
  <c r="I11" i="33"/>
  <c r="Y10" i="33"/>
  <c r="W10" i="33"/>
  <c r="U10" i="33"/>
  <c r="S10" i="33"/>
  <c r="Q10" i="33"/>
  <c r="O10" i="33"/>
  <c r="M10" i="33"/>
  <c r="K10" i="33"/>
  <c r="I10" i="33"/>
  <c r="Y9" i="33"/>
  <c r="W9" i="33"/>
  <c r="U9" i="33"/>
  <c r="S9" i="33"/>
  <c r="Q9" i="33"/>
  <c r="O9" i="33"/>
  <c r="M9" i="33"/>
  <c r="K9" i="33"/>
  <c r="I9" i="33"/>
  <c r="Y8" i="33"/>
  <c r="W8" i="33"/>
  <c r="U8" i="33"/>
  <c r="S8" i="33"/>
  <c r="Q8" i="33"/>
  <c r="O8" i="33"/>
  <c r="M8" i="33"/>
  <c r="K8" i="33"/>
  <c r="I8" i="33"/>
  <c r="Y7" i="33"/>
  <c r="W7" i="33"/>
  <c r="U7" i="33"/>
  <c r="S7" i="33"/>
  <c r="Q7" i="33"/>
  <c r="O7" i="33"/>
  <c r="M7" i="33"/>
  <c r="K7" i="33"/>
  <c r="I7" i="33"/>
  <c r="Y6" i="33"/>
  <c r="W6" i="33"/>
  <c r="U6" i="33"/>
  <c r="S6" i="33"/>
  <c r="Q6" i="33"/>
  <c r="O6" i="33"/>
  <c r="M6" i="33"/>
  <c r="K6" i="33"/>
  <c r="I6" i="33"/>
  <c r="Y5" i="33"/>
  <c r="W5" i="33"/>
  <c r="U5" i="33"/>
  <c r="S5" i="33"/>
  <c r="Q5" i="33"/>
  <c r="O5" i="33"/>
  <c r="M5" i="33"/>
  <c r="K5" i="33"/>
  <c r="I5" i="33"/>
  <c r="Y4" i="33"/>
  <c r="W4" i="33"/>
  <c r="U4" i="33"/>
  <c r="S4" i="33"/>
  <c r="Q4" i="33"/>
  <c r="O4" i="33"/>
  <c r="M4" i="33"/>
  <c r="K4" i="33"/>
  <c r="I4" i="33"/>
  <c r="E63" i="33" l="1"/>
  <c r="E57" i="34"/>
  <c r="E94" i="34"/>
  <c r="E97" i="34"/>
  <c r="E114" i="33"/>
  <c r="E63" i="34"/>
  <c r="E79" i="34"/>
  <c r="E115" i="33"/>
  <c r="E44" i="34"/>
  <c r="E27" i="34"/>
  <c r="E95" i="34"/>
  <c r="E35" i="34"/>
  <c r="E21" i="34"/>
  <c r="E16" i="34"/>
  <c r="E48" i="34"/>
  <c r="E9" i="34"/>
  <c r="E20" i="34"/>
  <c r="E74" i="34"/>
  <c r="E85" i="34"/>
  <c r="E32" i="34"/>
  <c r="E11" i="34"/>
  <c r="E33" i="34"/>
  <c r="E18" i="34"/>
  <c r="E17" i="34"/>
  <c r="E4" i="34"/>
  <c r="E64" i="34"/>
  <c r="E86" i="34"/>
  <c r="E34" i="34"/>
  <c r="E51" i="34"/>
  <c r="E96" i="34"/>
  <c r="E67" i="34"/>
  <c r="E36" i="34"/>
  <c r="E83" i="34"/>
  <c r="E92" i="34"/>
  <c r="E23" i="34"/>
  <c r="E26" i="34"/>
  <c r="E40" i="34"/>
  <c r="E49" i="34"/>
  <c r="E58" i="34"/>
  <c r="E66" i="34"/>
  <c r="E69" i="34"/>
  <c r="E53" i="34"/>
  <c r="E52" i="34"/>
  <c r="E13" i="34"/>
  <c r="E22" i="34"/>
  <c r="E30" i="34"/>
  <c r="E68" i="34"/>
  <c r="E81" i="34"/>
  <c r="E89" i="34"/>
  <c r="E75" i="34"/>
  <c r="E7" i="34"/>
  <c r="E6" i="34"/>
  <c r="E82" i="34"/>
  <c r="E55" i="34"/>
  <c r="E65" i="34"/>
  <c r="E59" i="34"/>
  <c r="E71" i="34"/>
  <c r="E72" i="34"/>
  <c r="E84" i="34"/>
  <c r="E76" i="34"/>
  <c r="E93" i="34"/>
  <c r="E10" i="34"/>
  <c r="E50" i="34"/>
  <c r="E91" i="34"/>
  <c r="E42" i="34"/>
  <c r="E77" i="34"/>
  <c r="E12" i="34"/>
  <c r="E15" i="34"/>
  <c r="E29" i="34"/>
  <c r="E38" i="34"/>
  <c r="E46" i="34"/>
  <c r="E87" i="34"/>
  <c r="E88" i="34"/>
  <c r="E8" i="34"/>
  <c r="E73" i="34"/>
  <c r="E90" i="34"/>
  <c r="E60" i="34"/>
  <c r="E41" i="34"/>
  <c r="E31" i="34"/>
  <c r="E45" i="34"/>
  <c r="E54" i="34"/>
  <c r="E62" i="34"/>
  <c r="E37" i="34"/>
  <c r="E39" i="34"/>
  <c r="E28" i="34"/>
  <c r="E5" i="34"/>
  <c r="E19" i="34"/>
  <c r="E80" i="34"/>
  <c r="E25" i="34"/>
  <c r="E24" i="34"/>
  <c r="E14" i="34"/>
  <c r="E56" i="34"/>
  <c r="E43" i="34"/>
  <c r="E47" i="34"/>
  <c r="E61" i="34"/>
  <c r="E70" i="34"/>
  <c r="E78" i="34"/>
  <c r="E12" i="33"/>
  <c r="E13" i="33"/>
  <c r="E14" i="33"/>
  <c r="E55" i="33"/>
  <c r="E71" i="33"/>
  <c r="E47" i="33"/>
  <c r="E62" i="33"/>
  <c r="E49" i="33"/>
  <c r="E87" i="33"/>
  <c r="E103" i="33"/>
  <c r="E39" i="33"/>
  <c r="E95" i="33"/>
  <c r="E111" i="33"/>
  <c r="E105" i="33"/>
  <c r="E31" i="33"/>
  <c r="E36" i="33"/>
  <c r="E79" i="33"/>
  <c r="E90" i="33"/>
  <c r="E113" i="33"/>
  <c r="E4" i="33"/>
  <c r="E20" i="33"/>
  <c r="E23" i="33"/>
  <c r="E27" i="33"/>
  <c r="E29" i="33"/>
  <c r="E35" i="33"/>
  <c r="E88" i="33"/>
  <c r="E15" i="33"/>
  <c r="E85" i="33"/>
  <c r="E8" i="33"/>
  <c r="E5" i="33"/>
  <c r="E24" i="33"/>
  <c r="E34" i="33"/>
  <c r="E61" i="33"/>
  <c r="E80" i="33"/>
  <c r="E81" i="33"/>
  <c r="E98" i="33"/>
  <c r="E102" i="33"/>
  <c r="E92" i="33"/>
  <c r="E6" i="33"/>
  <c r="E28" i="33"/>
  <c r="E32" i="33"/>
  <c r="E48" i="33"/>
  <c r="E67" i="33"/>
  <c r="E68" i="33"/>
  <c r="E69" i="33"/>
  <c r="E82" i="33"/>
  <c r="E89" i="33"/>
  <c r="E106" i="33"/>
  <c r="E110" i="33"/>
  <c r="E97" i="33"/>
  <c r="E112" i="33"/>
  <c r="E96" i="33"/>
  <c r="E7" i="33"/>
  <c r="E30" i="33"/>
  <c r="E70" i="33"/>
  <c r="E76" i="33"/>
  <c r="E10" i="33"/>
  <c r="E17" i="33"/>
  <c r="E21" i="33"/>
  <c r="E38" i="33"/>
  <c r="E43" i="33"/>
  <c r="E45" i="33"/>
  <c r="E52" i="33"/>
  <c r="E58" i="33"/>
  <c r="E65" i="33"/>
  <c r="E78" i="33"/>
  <c r="E84" i="33"/>
  <c r="E86" i="33"/>
  <c r="E93" i="33"/>
  <c r="E100" i="33"/>
  <c r="E104" i="33"/>
  <c r="E22" i="33"/>
  <c r="E57" i="33"/>
  <c r="E77" i="33"/>
  <c r="E91" i="33"/>
  <c r="E9" i="33"/>
  <c r="E44" i="33"/>
  <c r="E83" i="33"/>
  <c r="E16" i="33"/>
  <c r="E18" i="33"/>
  <c r="E25" i="33"/>
  <c r="E51" i="33"/>
  <c r="E53" i="33"/>
  <c r="E72" i="33"/>
  <c r="E73" i="33"/>
  <c r="E99" i="33"/>
  <c r="E101" i="33"/>
  <c r="E108" i="33"/>
  <c r="E37" i="33"/>
  <c r="E56" i="33"/>
  <c r="E50" i="33"/>
  <c r="E11" i="33"/>
  <c r="E19" i="33"/>
  <c r="E26" i="33"/>
  <c r="E33" i="33"/>
  <c r="E40" i="33"/>
  <c r="E46" i="33"/>
  <c r="E54" i="33"/>
  <c r="E64" i="33"/>
  <c r="E66" i="33"/>
  <c r="E94" i="33"/>
  <c r="E107" i="33"/>
  <c r="E109" i="33"/>
  <c r="F40" i="33" l="1"/>
  <c r="F14" i="33"/>
  <c r="F76" i="33"/>
  <c r="F8" i="34"/>
  <c r="F25" i="34"/>
  <c r="F66" i="34"/>
  <c r="F38" i="34"/>
  <c r="F26" i="34"/>
  <c r="F23" i="34"/>
  <c r="F92" i="34"/>
  <c r="F67" i="34"/>
  <c r="F72" i="34"/>
  <c r="F88" i="34"/>
  <c r="F87" i="34"/>
  <c r="F46" i="34"/>
  <c r="F55" i="34"/>
  <c r="F28" i="34"/>
  <c r="F39" i="34"/>
  <c r="F37" i="34"/>
  <c r="F77" i="34"/>
  <c r="F5" i="34"/>
  <c r="F69" i="34"/>
  <c r="F18" i="34"/>
  <c r="F29" i="34"/>
  <c r="F12" i="34"/>
  <c r="F61" i="34"/>
  <c r="F47" i="34"/>
  <c r="F93" i="34"/>
  <c r="F24" i="34"/>
  <c r="F71" i="34"/>
  <c r="F59" i="34"/>
  <c r="F49" i="34"/>
  <c r="F15" i="34"/>
  <c r="F7" i="34"/>
  <c r="F50" i="34"/>
  <c r="F6" i="34"/>
  <c r="F20" i="34"/>
  <c r="F86" i="34"/>
  <c r="F35" i="34"/>
  <c r="F83" i="34"/>
  <c r="F97" i="34"/>
  <c r="F48" i="34"/>
  <c r="F42" i="34"/>
  <c r="F9" i="34"/>
  <c r="F94" i="34"/>
  <c r="F80" i="34"/>
  <c r="F19" i="34"/>
  <c r="F4" i="34"/>
  <c r="F85" i="34"/>
  <c r="F34" i="34"/>
  <c r="F54" i="34"/>
  <c r="F45" i="34"/>
  <c r="F10" i="34"/>
  <c r="F17" i="34"/>
  <c r="F73" i="34"/>
  <c r="F95" i="34"/>
  <c r="F64" i="34"/>
  <c r="F91" i="34"/>
  <c r="F63" i="34"/>
  <c r="F76" i="34"/>
  <c r="F52" i="34"/>
  <c r="F65" i="34"/>
  <c r="F40" i="34"/>
  <c r="F14" i="34"/>
  <c r="F82" i="34"/>
  <c r="F58" i="34"/>
  <c r="F30" i="34"/>
  <c r="F53" i="34"/>
  <c r="F96" i="34"/>
  <c r="F57" i="34"/>
  <c r="F84" i="34"/>
  <c r="F81" i="34"/>
  <c r="F68" i="34"/>
  <c r="F36" i="34"/>
  <c r="F16" i="34"/>
  <c r="F89" i="34"/>
  <c r="F79" i="34"/>
  <c r="F22" i="34"/>
  <c r="F13" i="34"/>
  <c r="F31" i="34"/>
  <c r="F33" i="34"/>
  <c r="F56" i="34"/>
  <c r="F60" i="34"/>
  <c r="F51" i="34"/>
  <c r="F41" i="34"/>
  <c r="F75" i="34"/>
  <c r="F11" i="34"/>
  <c r="F62" i="34"/>
  <c r="F90" i="34"/>
  <c r="F44" i="34"/>
  <c r="F21" i="34"/>
  <c r="F74" i="34"/>
  <c r="F78" i="34"/>
  <c r="F70" i="34"/>
  <c r="F43" i="34"/>
  <c r="F27" i="34"/>
  <c r="F32" i="34"/>
  <c r="F33" i="33"/>
  <c r="F74" i="33"/>
  <c r="F52" i="33"/>
  <c r="F70" i="33"/>
  <c r="F5" i="33"/>
  <c r="F69" i="33"/>
  <c r="F53" i="33"/>
  <c r="F100" i="33"/>
  <c r="F90" i="33"/>
  <c r="F46" i="33"/>
  <c r="F25" i="33"/>
  <c r="F65" i="33"/>
  <c r="F24" i="33"/>
  <c r="F110" i="33"/>
  <c r="F79" i="33"/>
  <c r="F87" i="33"/>
  <c r="F111" i="33"/>
  <c r="F31" i="33"/>
  <c r="F30" i="33"/>
  <c r="F106" i="33"/>
  <c r="F26" i="33"/>
  <c r="F19" i="33"/>
  <c r="F82" i="33"/>
  <c r="F86" i="33"/>
  <c r="F43" i="33"/>
  <c r="F15" i="33"/>
  <c r="F22" i="33"/>
  <c r="F35" i="33"/>
  <c r="F34" i="33"/>
  <c r="F93" i="33"/>
  <c r="F18" i="33"/>
  <c r="F48" i="33"/>
  <c r="F84" i="33"/>
  <c r="F39" i="33"/>
  <c r="F120" i="33"/>
  <c r="F9" i="33"/>
  <c r="F7" i="33"/>
  <c r="F45" i="33"/>
  <c r="F60" i="33"/>
  <c r="F109" i="33"/>
  <c r="F54" i="33"/>
  <c r="F11" i="33"/>
  <c r="F99" i="33"/>
  <c r="F16" i="33"/>
  <c r="F121" i="33"/>
  <c r="F21" i="33"/>
  <c r="F96" i="33"/>
  <c r="F49" i="33"/>
  <c r="F98" i="33"/>
  <c r="F28" i="33"/>
  <c r="F64" i="33"/>
  <c r="F101" i="33"/>
  <c r="F107" i="33"/>
  <c r="F47" i="33"/>
  <c r="F62" i="33"/>
  <c r="F4" i="33"/>
  <c r="F114" i="33"/>
  <c r="F17" i="33"/>
  <c r="F92" i="33"/>
  <c r="F89" i="33"/>
  <c r="F80" i="33"/>
  <c r="F66" i="33"/>
  <c r="F36" i="33"/>
  <c r="F12" i="33"/>
  <c r="F95" i="33"/>
  <c r="F13" i="33"/>
  <c r="F73" i="33"/>
  <c r="F97" i="33"/>
  <c r="F113" i="33"/>
  <c r="F59" i="33"/>
  <c r="F10" i="33"/>
  <c r="F85" i="33"/>
  <c r="F88" i="33"/>
  <c r="F75" i="33"/>
  <c r="F51" i="33"/>
  <c r="F108" i="33"/>
  <c r="F94" i="33"/>
  <c r="F117" i="33"/>
  <c r="F72" i="33"/>
  <c r="F29" i="33"/>
  <c r="F104" i="33"/>
  <c r="F58" i="33"/>
  <c r="F8" i="33"/>
  <c r="F83" i="33"/>
  <c r="F71" i="33"/>
  <c r="F77" i="33"/>
  <c r="F23" i="33"/>
  <c r="F81" i="33"/>
  <c r="F20" i="33"/>
  <c r="F6" i="33"/>
  <c r="F118" i="33"/>
  <c r="F119" i="33"/>
  <c r="F57" i="33"/>
  <c r="F116" i="33"/>
  <c r="F61" i="33"/>
  <c r="F63" i="33"/>
  <c r="F78" i="33"/>
  <c r="F38" i="33"/>
  <c r="F67" i="33"/>
  <c r="F50" i="33"/>
  <c r="F112" i="33"/>
  <c r="F56" i="33"/>
  <c r="F115" i="33"/>
  <c r="F55" i="33"/>
  <c r="F27" i="33"/>
  <c r="F42" i="33"/>
  <c r="F44" i="33"/>
  <c r="F105" i="33"/>
  <c r="F37" i="33"/>
  <c r="F103" i="33"/>
  <c r="F41" i="33"/>
  <c r="F91" i="33"/>
  <c r="F102" i="33"/>
  <c r="F68" i="33"/>
  <c r="F32" i="33"/>
  <c r="AB128" i="27" l="1"/>
  <c r="Z128" i="27"/>
  <c r="AB127" i="27"/>
  <c r="Z127" i="27"/>
  <c r="AB126" i="27"/>
  <c r="Z126" i="27"/>
  <c r="AB125" i="27"/>
  <c r="Z125" i="27"/>
  <c r="AB124" i="27"/>
  <c r="Z124" i="27"/>
  <c r="AB123" i="27"/>
  <c r="Z123" i="27"/>
  <c r="AB122" i="27"/>
  <c r="Z122" i="27"/>
  <c r="AB121" i="27"/>
  <c r="Z121" i="27"/>
  <c r="AB120" i="27"/>
  <c r="Z120" i="27"/>
  <c r="AB119" i="27"/>
  <c r="Z119" i="27"/>
  <c r="T128" i="27"/>
  <c r="T127" i="27"/>
  <c r="T126" i="27"/>
  <c r="T125" i="27"/>
  <c r="T124" i="27"/>
  <c r="T123" i="27"/>
  <c r="T122" i="27"/>
  <c r="T121" i="27"/>
  <c r="T120" i="27"/>
  <c r="T119" i="27"/>
  <c r="X128" i="27"/>
  <c r="X127" i="27"/>
  <c r="X126" i="27"/>
  <c r="X125" i="27"/>
  <c r="X124" i="27"/>
  <c r="X123" i="27"/>
  <c r="X122" i="27"/>
  <c r="X121" i="27"/>
  <c r="X120" i="27"/>
  <c r="X119" i="27"/>
  <c r="V128" i="27"/>
  <c r="V127" i="27"/>
  <c r="V126" i="27"/>
  <c r="V125" i="27"/>
  <c r="V124" i="27"/>
  <c r="V123" i="27"/>
  <c r="V122" i="27"/>
  <c r="V121" i="27"/>
  <c r="V120" i="27"/>
  <c r="V119" i="27"/>
  <c r="R128" i="27"/>
  <c r="R127" i="27"/>
  <c r="R126" i="27"/>
  <c r="R125" i="27"/>
  <c r="R124" i="27"/>
  <c r="R123" i="27"/>
  <c r="R122" i="27"/>
  <c r="R121" i="27"/>
  <c r="R120" i="27"/>
  <c r="R119" i="27"/>
  <c r="P128" i="27"/>
  <c r="P127" i="27"/>
  <c r="P126" i="27"/>
  <c r="P125" i="27"/>
  <c r="P124" i="27"/>
  <c r="P123" i="27"/>
  <c r="P122" i="27"/>
  <c r="P121" i="27"/>
  <c r="P120" i="27"/>
  <c r="P119" i="27"/>
  <c r="N128" i="27"/>
  <c r="N127" i="27"/>
  <c r="N126" i="27"/>
  <c r="N125" i="27"/>
  <c r="N124" i="27"/>
  <c r="N123" i="27"/>
  <c r="N122" i="27"/>
  <c r="N121" i="27"/>
  <c r="N120" i="27"/>
  <c r="N119" i="27"/>
  <c r="L128" i="27"/>
  <c r="L127" i="27"/>
  <c r="L126" i="27"/>
  <c r="L125" i="27"/>
  <c r="L124" i="27"/>
  <c r="L123" i="27"/>
  <c r="L122" i="27"/>
  <c r="L121" i="27"/>
  <c r="L120" i="27"/>
  <c r="L119" i="27"/>
  <c r="J128" i="27"/>
  <c r="J127" i="27"/>
  <c r="J126" i="27"/>
  <c r="J125" i="27"/>
  <c r="J124" i="27"/>
  <c r="J123" i="27"/>
  <c r="J122" i="27"/>
  <c r="J121" i="27"/>
  <c r="J120" i="27"/>
  <c r="J119" i="27"/>
  <c r="H128" i="27"/>
  <c r="H127" i="27"/>
  <c r="H126" i="27"/>
  <c r="H125" i="27"/>
  <c r="H124" i="27"/>
  <c r="H123" i="27"/>
  <c r="H122" i="27"/>
  <c r="H121" i="27"/>
  <c r="H120" i="27"/>
  <c r="H119" i="27"/>
  <c r="Q34" i="29"/>
  <c r="Q28" i="29"/>
  <c r="Q57" i="29"/>
  <c r="E57" i="29" s="1"/>
  <c r="Q45" i="29"/>
  <c r="Q68" i="29"/>
  <c r="Q62" i="29"/>
  <c r="Q44" i="29"/>
  <c r="Q42" i="29"/>
  <c r="Q38" i="29"/>
  <c r="Q37" i="29"/>
  <c r="O45" i="29"/>
  <c r="O68" i="29"/>
  <c r="O62" i="29"/>
  <c r="O44" i="29"/>
  <c r="O42" i="29"/>
  <c r="O38" i="29"/>
  <c r="O37" i="29"/>
  <c r="O26" i="29"/>
  <c r="E125" i="29"/>
  <c r="E124" i="29"/>
  <c r="E123" i="29"/>
  <c r="E122" i="29"/>
  <c r="S45" i="29"/>
  <c r="S68" i="29"/>
  <c r="S62" i="29"/>
  <c r="S44" i="29"/>
  <c r="S42" i="29"/>
  <c r="S38" i="29"/>
  <c r="S37" i="29"/>
  <c r="E45" i="29" l="1"/>
  <c r="E68" i="29"/>
  <c r="E62" i="29"/>
  <c r="E37" i="29"/>
  <c r="E38" i="29"/>
  <c r="E42" i="29"/>
  <c r="E44" i="29"/>
  <c r="I87" i="29" l="1"/>
  <c r="E87" i="29" s="1"/>
  <c r="I86" i="29"/>
  <c r="E86" i="29" s="1"/>
  <c r="I63" i="29"/>
  <c r="E63" i="29" s="1"/>
  <c r="I34" i="29"/>
  <c r="E34" i="29" s="1"/>
  <c r="I90" i="29"/>
  <c r="E90" i="29" s="1"/>
  <c r="I88" i="29"/>
  <c r="E88" i="29" s="1"/>
  <c r="I28" i="29"/>
  <c r="E28" i="29" s="1"/>
  <c r="I37" i="27"/>
  <c r="Y84" i="29" l="1"/>
  <c r="W84" i="29"/>
  <c r="U84" i="29"/>
  <c r="S84" i="29"/>
  <c r="Q84" i="29"/>
  <c r="O84" i="29"/>
  <c r="M84" i="29"/>
  <c r="K84" i="29"/>
  <c r="I84" i="29"/>
  <c r="Y83" i="29"/>
  <c r="W83" i="29"/>
  <c r="U83" i="29"/>
  <c r="S83" i="29"/>
  <c r="Q83" i="29"/>
  <c r="O83" i="29"/>
  <c r="M83" i="29"/>
  <c r="K83" i="29"/>
  <c r="I83" i="29"/>
  <c r="Y61" i="29"/>
  <c r="W61" i="29"/>
  <c r="U61" i="29"/>
  <c r="S61" i="29"/>
  <c r="Q61" i="29"/>
  <c r="O61" i="29"/>
  <c r="M61" i="29"/>
  <c r="K61" i="29"/>
  <c r="I61" i="29"/>
  <c r="I39" i="27"/>
  <c r="K39" i="27"/>
  <c r="M39" i="27"/>
  <c r="O39" i="27"/>
  <c r="Q39" i="27"/>
  <c r="S39" i="27"/>
  <c r="U39" i="27"/>
  <c r="W39" i="27"/>
  <c r="Y39" i="27"/>
  <c r="AA39" i="27"/>
  <c r="AC39" i="27"/>
  <c r="I29" i="27"/>
  <c r="K29" i="27"/>
  <c r="M29" i="27"/>
  <c r="O29" i="27"/>
  <c r="Q29" i="27"/>
  <c r="S29" i="27"/>
  <c r="U29" i="27"/>
  <c r="W29" i="27"/>
  <c r="Y29" i="27"/>
  <c r="AA29" i="27"/>
  <c r="AC29" i="27"/>
  <c r="I44" i="27"/>
  <c r="K44" i="27"/>
  <c r="M44" i="27"/>
  <c r="O44" i="27"/>
  <c r="Q44" i="27"/>
  <c r="S44" i="27"/>
  <c r="U44" i="27"/>
  <c r="W44" i="27"/>
  <c r="Y44" i="27"/>
  <c r="AA44" i="27"/>
  <c r="AC44" i="27"/>
  <c r="I43" i="27"/>
  <c r="K43" i="27"/>
  <c r="M43" i="27"/>
  <c r="O43" i="27"/>
  <c r="Q43" i="27"/>
  <c r="S43" i="27"/>
  <c r="U43" i="27"/>
  <c r="W43" i="27"/>
  <c r="Y43" i="27"/>
  <c r="AA43" i="27"/>
  <c r="AC43" i="27"/>
  <c r="I61" i="27"/>
  <c r="K61" i="27"/>
  <c r="M61" i="27"/>
  <c r="O61" i="27"/>
  <c r="Q61" i="27"/>
  <c r="S61" i="27"/>
  <c r="U61" i="27"/>
  <c r="W61" i="27"/>
  <c r="Y61" i="27"/>
  <c r="AA61" i="27"/>
  <c r="AC61" i="27"/>
  <c r="I46" i="27"/>
  <c r="K46" i="27"/>
  <c r="M46" i="27"/>
  <c r="O46" i="27"/>
  <c r="Q46" i="27"/>
  <c r="S46" i="27"/>
  <c r="U46" i="27"/>
  <c r="W46" i="27"/>
  <c r="Y46" i="27"/>
  <c r="AA46" i="27"/>
  <c r="AC46" i="27"/>
  <c r="I51" i="27"/>
  <c r="K51" i="27"/>
  <c r="M51" i="27"/>
  <c r="O51" i="27"/>
  <c r="Q51" i="27"/>
  <c r="S51" i="27"/>
  <c r="U51" i="27"/>
  <c r="W51" i="27"/>
  <c r="Y51" i="27"/>
  <c r="AA51" i="27"/>
  <c r="AC51" i="27"/>
  <c r="I66" i="27"/>
  <c r="K66" i="27"/>
  <c r="M66" i="27"/>
  <c r="O66" i="27"/>
  <c r="Q66" i="27"/>
  <c r="S66" i="27"/>
  <c r="U66" i="27"/>
  <c r="W66" i="27"/>
  <c r="Y66" i="27"/>
  <c r="AA66" i="27"/>
  <c r="AC66" i="27"/>
  <c r="I69" i="27"/>
  <c r="K69" i="27"/>
  <c r="M69" i="27"/>
  <c r="O69" i="27"/>
  <c r="Q69" i="27"/>
  <c r="S69" i="27"/>
  <c r="U69" i="27"/>
  <c r="W69" i="27"/>
  <c r="Y69" i="27"/>
  <c r="AA69" i="27"/>
  <c r="AC69" i="27"/>
  <c r="I67" i="27"/>
  <c r="K67" i="27"/>
  <c r="M67" i="27"/>
  <c r="O67" i="27"/>
  <c r="Q67" i="27"/>
  <c r="S67" i="27"/>
  <c r="U67" i="27"/>
  <c r="W67" i="27"/>
  <c r="Y67" i="27"/>
  <c r="AA67" i="27"/>
  <c r="AC67" i="27"/>
  <c r="I64" i="27"/>
  <c r="K64" i="27"/>
  <c r="M64" i="27"/>
  <c r="O64" i="27"/>
  <c r="Q64" i="27"/>
  <c r="S64" i="27"/>
  <c r="U64" i="27"/>
  <c r="W64" i="27"/>
  <c r="Y64" i="27"/>
  <c r="AA64" i="27"/>
  <c r="AC64" i="27"/>
  <c r="I71" i="27"/>
  <c r="K71" i="27"/>
  <c r="M71" i="27"/>
  <c r="O71" i="27"/>
  <c r="Q71" i="27"/>
  <c r="S71" i="27"/>
  <c r="U71" i="27"/>
  <c r="W71" i="27"/>
  <c r="Y71" i="27"/>
  <c r="AA71" i="27"/>
  <c r="AC71" i="27"/>
  <c r="I68" i="27"/>
  <c r="K68" i="27"/>
  <c r="M68" i="27"/>
  <c r="O68" i="27"/>
  <c r="Q68" i="27"/>
  <c r="S68" i="27"/>
  <c r="U68" i="27"/>
  <c r="W68" i="27"/>
  <c r="Y68" i="27"/>
  <c r="AA68" i="27"/>
  <c r="AC68" i="27"/>
  <c r="I54" i="27"/>
  <c r="K54" i="27"/>
  <c r="M54" i="27"/>
  <c r="O54" i="27"/>
  <c r="Q54" i="27"/>
  <c r="S54" i="27"/>
  <c r="U54" i="27"/>
  <c r="W54" i="27"/>
  <c r="Y54" i="27"/>
  <c r="AA54" i="27"/>
  <c r="AC54" i="27"/>
  <c r="I70" i="27"/>
  <c r="K70" i="27"/>
  <c r="M70" i="27"/>
  <c r="O70" i="27"/>
  <c r="Q70" i="27"/>
  <c r="S70" i="27"/>
  <c r="U70" i="27"/>
  <c r="W70" i="27"/>
  <c r="Y70" i="27"/>
  <c r="AA70" i="27"/>
  <c r="AC70" i="27"/>
  <c r="I63" i="27"/>
  <c r="K63" i="27"/>
  <c r="M63" i="27"/>
  <c r="O63" i="27"/>
  <c r="Q63" i="27"/>
  <c r="S63" i="27"/>
  <c r="U63" i="27"/>
  <c r="W63" i="27"/>
  <c r="Y63" i="27"/>
  <c r="AA63" i="27"/>
  <c r="AC63" i="27"/>
  <c r="I65" i="27"/>
  <c r="K65" i="27"/>
  <c r="M65" i="27"/>
  <c r="O65" i="27"/>
  <c r="Q65" i="27"/>
  <c r="S65" i="27"/>
  <c r="U65" i="27"/>
  <c r="W65" i="27"/>
  <c r="Y65" i="27"/>
  <c r="AA65" i="27"/>
  <c r="AC65" i="27"/>
  <c r="I55" i="27"/>
  <c r="K55" i="27"/>
  <c r="M55" i="27"/>
  <c r="O55" i="27"/>
  <c r="Q55" i="27"/>
  <c r="S55" i="27"/>
  <c r="U55" i="27"/>
  <c r="W55" i="27"/>
  <c r="Y55" i="27"/>
  <c r="AA55" i="27"/>
  <c r="AC55" i="27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53" i="29"/>
  <c r="K53" i="29"/>
  <c r="M53" i="29"/>
  <c r="O53" i="29"/>
  <c r="Q53" i="29"/>
  <c r="S53" i="29"/>
  <c r="U53" i="29"/>
  <c r="W53" i="29"/>
  <c r="Y53" i="29"/>
  <c r="I106" i="29"/>
  <c r="K106" i="29"/>
  <c r="M106" i="29"/>
  <c r="O106" i="29"/>
  <c r="Q106" i="29"/>
  <c r="S106" i="29"/>
  <c r="U106" i="29"/>
  <c r="W106" i="29"/>
  <c r="Y106" i="29"/>
  <c r="I107" i="29"/>
  <c r="K107" i="29"/>
  <c r="M107" i="29"/>
  <c r="O107" i="29"/>
  <c r="Q107" i="29"/>
  <c r="S107" i="29"/>
  <c r="U107" i="29"/>
  <c r="W107" i="29"/>
  <c r="Y107" i="29"/>
  <c r="I110" i="29"/>
  <c r="K110" i="29"/>
  <c r="M110" i="29"/>
  <c r="O110" i="29"/>
  <c r="Q110" i="29"/>
  <c r="S110" i="29"/>
  <c r="U110" i="29"/>
  <c r="W110" i="29"/>
  <c r="Y110" i="29"/>
  <c r="I111" i="29"/>
  <c r="K111" i="29"/>
  <c r="M111" i="29"/>
  <c r="O111" i="29"/>
  <c r="Q111" i="29"/>
  <c r="S111" i="29"/>
  <c r="U111" i="29"/>
  <c r="W111" i="29"/>
  <c r="Y111" i="29"/>
  <c r="I108" i="29"/>
  <c r="K108" i="29"/>
  <c r="M108" i="29"/>
  <c r="O108" i="29"/>
  <c r="Q108" i="29"/>
  <c r="S108" i="29"/>
  <c r="U108" i="29"/>
  <c r="W108" i="29"/>
  <c r="Y108" i="29"/>
  <c r="I109" i="29"/>
  <c r="K109" i="29"/>
  <c r="M109" i="29"/>
  <c r="O109" i="29"/>
  <c r="Q109" i="29"/>
  <c r="S109" i="29"/>
  <c r="U109" i="29"/>
  <c r="W109" i="29"/>
  <c r="Y109" i="29"/>
  <c r="I41" i="29"/>
  <c r="K41" i="29"/>
  <c r="M41" i="29"/>
  <c r="O41" i="29"/>
  <c r="Q41" i="29"/>
  <c r="S41" i="29"/>
  <c r="U41" i="29"/>
  <c r="W41" i="29"/>
  <c r="Y41" i="29"/>
  <c r="I43" i="29"/>
  <c r="K43" i="29"/>
  <c r="M43" i="29"/>
  <c r="O43" i="29"/>
  <c r="Q43" i="29"/>
  <c r="S43" i="29"/>
  <c r="U43" i="29"/>
  <c r="W43" i="29"/>
  <c r="Y43" i="29"/>
  <c r="I69" i="29"/>
  <c r="K69" i="29"/>
  <c r="M69" i="29"/>
  <c r="O69" i="29"/>
  <c r="Q69" i="29"/>
  <c r="S69" i="29"/>
  <c r="U69" i="29"/>
  <c r="W69" i="29"/>
  <c r="Y69" i="29"/>
  <c r="I70" i="29"/>
  <c r="K70" i="29"/>
  <c r="M70" i="29"/>
  <c r="O70" i="29"/>
  <c r="Q70" i="29"/>
  <c r="S70" i="29"/>
  <c r="U70" i="29"/>
  <c r="W70" i="29"/>
  <c r="Y70" i="29"/>
  <c r="I97" i="29"/>
  <c r="K97" i="29"/>
  <c r="M97" i="29"/>
  <c r="O97" i="29"/>
  <c r="Q97" i="29"/>
  <c r="S97" i="29"/>
  <c r="U97" i="29"/>
  <c r="W97" i="29"/>
  <c r="Y97" i="29"/>
  <c r="I56" i="29"/>
  <c r="K56" i="29"/>
  <c r="M56" i="29"/>
  <c r="O56" i="29"/>
  <c r="Q56" i="29"/>
  <c r="S56" i="29"/>
  <c r="U56" i="29"/>
  <c r="W56" i="29"/>
  <c r="Y56" i="29"/>
  <c r="I58" i="29"/>
  <c r="K58" i="29"/>
  <c r="M58" i="29"/>
  <c r="O58" i="29"/>
  <c r="Q58" i="29"/>
  <c r="S58" i="29"/>
  <c r="U58" i="29"/>
  <c r="W58" i="29"/>
  <c r="Y58" i="29"/>
  <c r="I59" i="29"/>
  <c r="K59" i="29"/>
  <c r="M59" i="29"/>
  <c r="O59" i="29"/>
  <c r="Q59" i="29"/>
  <c r="S59" i="29"/>
  <c r="U59" i="29"/>
  <c r="W59" i="29"/>
  <c r="Y59" i="29"/>
  <c r="I112" i="29"/>
  <c r="K112" i="29"/>
  <c r="M112" i="29"/>
  <c r="O112" i="29"/>
  <c r="Q112" i="29"/>
  <c r="S112" i="29"/>
  <c r="U112" i="29"/>
  <c r="W112" i="29"/>
  <c r="Y112" i="29"/>
  <c r="I113" i="29"/>
  <c r="K113" i="29"/>
  <c r="M113" i="29"/>
  <c r="O113" i="29"/>
  <c r="Q113" i="29"/>
  <c r="S113" i="29"/>
  <c r="U113" i="29"/>
  <c r="W113" i="29"/>
  <c r="Y113" i="29"/>
  <c r="I114" i="29"/>
  <c r="K114" i="29"/>
  <c r="M114" i="29"/>
  <c r="O114" i="29"/>
  <c r="Q114" i="29"/>
  <c r="S114" i="29"/>
  <c r="U114" i="29"/>
  <c r="W114" i="29"/>
  <c r="Y114" i="29"/>
  <c r="I105" i="29"/>
  <c r="K105" i="29"/>
  <c r="M105" i="29"/>
  <c r="O105" i="29"/>
  <c r="Q105" i="29"/>
  <c r="S105" i="29"/>
  <c r="U105" i="29"/>
  <c r="W105" i="29"/>
  <c r="Y105" i="29"/>
  <c r="I81" i="29"/>
  <c r="K81" i="29"/>
  <c r="M81" i="29"/>
  <c r="O81" i="29"/>
  <c r="Q81" i="29"/>
  <c r="S81" i="29"/>
  <c r="U81" i="29"/>
  <c r="W81" i="29"/>
  <c r="Y81" i="29"/>
  <c r="I82" i="29"/>
  <c r="K82" i="29"/>
  <c r="M82" i="29"/>
  <c r="O82" i="29"/>
  <c r="Q82" i="29"/>
  <c r="S82" i="29"/>
  <c r="U82" i="29"/>
  <c r="W82" i="29"/>
  <c r="Y82" i="29"/>
  <c r="I96" i="29"/>
  <c r="K96" i="29"/>
  <c r="M96" i="29"/>
  <c r="O96" i="29"/>
  <c r="Q96" i="29"/>
  <c r="S96" i="29"/>
  <c r="U96" i="29"/>
  <c r="W96" i="29"/>
  <c r="Y96" i="29"/>
  <c r="I98" i="29"/>
  <c r="K98" i="29"/>
  <c r="M98" i="29"/>
  <c r="O98" i="29"/>
  <c r="Q98" i="29"/>
  <c r="S98" i="29"/>
  <c r="U98" i="29"/>
  <c r="W98" i="29"/>
  <c r="Y98" i="29"/>
  <c r="I94" i="29"/>
  <c r="K94" i="29"/>
  <c r="M94" i="29"/>
  <c r="O94" i="29"/>
  <c r="Q94" i="29"/>
  <c r="S94" i="29"/>
  <c r="U94" i="29"/>
  <c r="W94" i="29"/>
  <c r="Y94" i="29"/>
  <c r="I54" i="29"/>
  <c r="K54" i="29"/>
  <c r="M54" i="29"/>
  <c r="O54" i="29"/>
  <c r="Q54" i="29"/>
  <c r="S54" i="29"/>
  <c r="U54" i="29"/>
  <c r="W54" i="29"/>
  <c r="Y54" i="29"/>
  <c r="I95" i="29"/>
  <c r="K95" i="29"/>
  <c r="M95" i="29"/>
  <c r="O95" i="29"/>
  <c r="Q95" i="29"/>
  <c r="S95" i="29"/>
  <c r="U95" i="29"/>
  <c r="W95" i="29"/>
  <c r="Y95" i="29"/>
  <c r="I35" i="27"/>
  <c r="K35" i="27"/>
  <c r="M35" i="27"/>
  <c r="O35" i="27"/>
  <c r="Q35" i="27"/>
  <c r="S35" i="27"/>
  <c r="U35" i="27"/>
  <c r="W35" i="27"/>
  <c r="Y35" i="27"/>
  <c r="AA35" i="27"/>
  <c r="AC35" i="27"/>
  <c r="I27" i="27"/>
  <c r="K27" i="27"/>
  <c r="M27" i="27"/>
  <c r="O27" i="27"/>
  <c r="Q27" i="27"/>
  <c r="S27" i="27"/>
  <c r="U27" i="27"/>
  <c r="W27" i="27"/>
  <c r="Y27" i="27"/>
  <c r="AA27" i="27"/>
  <c r="AC27" i="27"/>
  <c r="I42" i="27"/>
  <c r="K42" i="27"/>
  <c r="M42" i="27"/>
  <c r="O42" i="27"/>
  <c r="Q42" i="27"/>
  <c r="S42" i="27"/>
  <c r="U42" i="27"/>
  <c r="W42" i="27"/>
  <c r="Y42" i="27"/>
  <c r="AA42" i="27"/>
  <c r="AC42" i="27"/>
  <c r="I41" i="27"/>
  <c r="K41" i="27"/>
  <c r="M41" i="27"/>
  <c r="O41" i="27"/>
  <c r="Q41" i="27"/>
  <c r="S41" i="27"/>
  <c r="U41" i="27"/>
  <c r="W41" i="27"/>
  <c r="Y41" i="27"/>
  <c r="AA41" i="27"/>
  <c r="AC41" i="27"/>
  <c r="I64" i="29"/>
  <c r="K64" i="29"/>
  <c r="M64" i="29"/>
  <c r="O64" i="29"/>
  <c r="Q64" i="29"/>
  <c r="S64" i="29"/>
  <c r="U64" i="29"/>
  <c r="W64" i="29"/>
  <c r="Y64" i="29"/>
  <c r="I93" i="29"/>
  <c r="K93" i="29"/>
  <c r="M93" i="29"/>
  <c r="O93" i="29"/>
  <c r="Q93" i="29"/>
  <c r="S93" i="29"/>
  <c r="U93" i="29"/>
  <c r="W93" i="29"/>
  <c r="Y93" i="29"/>
  <c r="I60" i="29"/>
  <c r="K60" i="29"/>
  <c r="M60" i="29"/>
  <c r="O60" i="29"/>
  <c r="Q60" i="29"/>
  <c r="S60" i="29"/>
  <c r="U60" i="29"/>
  <c r="W60" i="29"/>
  <c r="Y60" i="29"/>
  <c r="E84" i="29" l="1"/>
  <c r="E83" i="29"/>
  <c r="E61" i="29"/>
  <c r="E39" i="27"/>
  <c r="E29" i="27"/>
  <c r="E69" i="27"/>
  <c r="E85" i="27"/>
  <c r="E46" i="27"/>
  <c r="E43" i="27"/>
  <c r="E79" i="27"/>
  <c r="E65" i="27"/>
  <c r="E44" i="27"/>
  <c r="E89" i="27"/>
  <c r="E84" i="27"/>
  <c r="E63" i="27"/>
  <c r="E82" i="27"/>
  <c r="E86" i="27"/>
  <c r="E81" i="27"/>
  <c r="E68" i="27"/>
  <c r="E66" i="27"/>
  <c r="E64" i="27"/>
  <c r="E55" i="27"/>
  <c r="E67" i="27"/>
  <c r="E61" i="27"/>
  <c r="E83" i="27"/>
  <c r="E70" i="27"/>
  <c r="E88" i="27"/>
  <c r="E51" i="27"/>
  <c r="E87" i="27"/>
  <c r="E80" i="27"/>
  <c r="E54" i="27"/>
  <c r="E71" i="27"/>
  <c r="E109" i="29"/>
  <c r="E108" i="29"/>
  <c r="E111" i="29"/>
  <c r="E110" i="29"/>
  <c r="E43" i="29"/>
  <c r="E106" i="29"/>
  <c r="E41" i="29"/>
  <c r="E107" i="29"/>
  <c r="E53" i="29"/>
  <c r="E112" i="29"/>
  <c r="E59" i="29"/>
  <c r="E105" i="29"/>
  <c r="E114" i="29"/>
  <c r="E56" i="29"/>
  <c r="E58" i="29"/>
  <c r="E70" i="29"/>
  <c r="E69" i="29"/>
  <c r="E113" i="29"/>
  <c r="E97" i="29"/>
  <c r="E41" i="27"/>
  <c r="E42" i="27"/>
  <c r="E27" i="27"/>
  <c r="E35" i="27"/>
  <c r="E82" i="29"/>
  <c r="E81" i="29"/>
  <c r="E96" i="29"/>
  <c r="E95" i="29"/>
  <c r="E94" i="29"/>
  <c r="E54" i="29"/>
  <c r="E98" i="29"/>
  <c r="E93" i="29"/>
  <c r="E64" i="29"/>
  <c r="E60" i="29"/>
  <c r="I74" i="27"/>
  <c r="K74" i="27"/>
  <c r="M74" i="27"/>
  <c r="O74" i="27"/>
  <c r="Q74" i="27"/>
  <c r="S74" i="27"/>
  <c r="U74" i="27"/>
  <c r="W74" i="27"/>
  <c r="Y74" i="27"/>
  <c r="AA74" i="27"/>
  <c r="AC74" i="27"/>
  <c r="I50" i="27"/>
  <c r="K50" i="27"/>
  <c r="M50" i="27"/>
  <c r="O50" i="27"/>
  <c r="Q50" i="27"/>
  <c r="S50" i="27"/>
  <c r="U50" i="27"/>
  <c r="W50" i="27"/>
  <c r="Y50" i="27"/>
  <c r="AA50" i="27"/>
  <c r="AC50" i="27"/>
  <c r="I73" i="27"/>
  <c r="K73" i="27"/>
  <c r="M73" i="27"/>
  <c r="O73" i="27"/>
  <c r="Q73" i="27"/>
  <c r="S73" i="27"/>
  <c r="U73" i="27"/>
  <c r="W73" i="27"/>
  <c r="Y73" i="27"/>
  <c r="AA73" i="27"/>
  <c r="AC73" i="27"/>
  <c r="I49" i="27"/>
  <c r="K49" i="27"/>
  <c r="M49" i="27"/>
  <c r="O49" i="27"/>
  <c r="Q49" i="27"/>
  <c r="S49" i="27"/>
  <c r="U49" i="27"/>
  <c r="W49" i="27"/>
  <c r="Y49" i="27"/>
  <c r="AA49" i="27"/>
  <c r="AC49" i="27"/>
  <c r="I56" i="27"/>
  <c r="K56" i="27"/>
  <c r="M56" i="27"/>
  <c r="O56" i="27"/>
  <c r="Q56" i="27"/>
  <c r="S56" i="27"/>
  <c r="U56" i="27"/>
  <c r="W56" i="27"/>
  <c r="Y56" i="27"/>
  <c r="AA56" i="27"/>
  <c r="AC56" i="27"/>
  <c r="I25" i="29"/>
  <c r="K25" i="29"/>
  <c r="M25" i="29"/>
  <c r="O25" i="29"/>
  <c r="Q25" i="29"/>
  <c r="S25" i="29"/>
  <c r="U25" i="29"/>
  <c r="W25" i="29"/>
  <c r="Y25" i="29"/>
  <c r="I55" i="29"/>
  <c r="K55" i="29"/>
  <c r="M55" i="29"/>
  <c r="O55" i="29"/>
  <c r="Q55" i="29"/>
  <c r="S55" i="29"/>
  <c r="U55" i="29"/>
  <c r="W55" i="29"/>
  <c r="Y55" i="29"/>
  <c r="I21" i="29"/>
  <c r="K21" i="29"/>
  <c r="M21" i="29"/>
  <c r="O21" i="29"/>
  <c r="Q21" i="29"/>
  <c r="S21" i="29"/>
  <c r="U21" i="29"/>
  <c r="W21" i="29"/>
  <c r="Y21" i="29"/>
  <c r="I51" i="29"/>
  <c r="K51" i="29"/>
  <c r="M51" i="29"/>
  <c r="O51" i="29"/>
  <c r="Q51" i="29"/>
  <c r="S51" i="29"/>
  <c r="U51" i="29"/>
  <c r="W51" i="29"/>
  <c r="Y51" i="29"/>
  <c r="I79" i="29"/>
  <c r="K79" i="29"/>
  <c r="M79" i="29"/>
  <c r="O79" i="29"/>
  <c r="Q79" i="29"/>
  <c r="S79" i="29"/>
  <c r="U79" i="29"/>
  <c r="W79" i="29"/>
  <c r="Y79" i="29"/>
  <c r="I52" i="29"/>
  <c r="K52" i="29"/>
  <c r="M52" i="29"/>
  <c r="O52" i="29"/>
  <c r="Q52" i="29"/>
  <c r="S52" i="29"/>
  <c r="U52" i="29"/>
  <c r="W52" i="29"/>
  <c r="Y52" i="29"/>
  <c r="I92" i="29"/>
  <c r="K92" i="29"/>
  <c r="M92" i="29"/>
  <c r="O92" i="29"/>
  <c r="Q92" i="29"/>
  <c r="S92" i="29"/>
  <c r="U92" i="29"/>
  <c r="W92" i="29"/>
  <c r="Y92" i="29"/>
  <c r="I71" i="29"/>
  <c r="K71" i="29"/>
  <c r="M71" i="29"/>
  <c r="O71" i="29"/>
  <c r="Q71" i="29"/>
  <c r="S71" i="29"/>
  <c r="U71" i="29"/>
  <c r="W71" i="29"/>
  <c r="Y71" i="29"/>
  <c r="I75" i="29"/>
  <c r="K75" i="29"/>
  <c r="M75" i="29"/>
  <c r="O75" i="29"/>
  <c r="Q75" i="29"/>
  <c r="S75" i="29"/>
  <c r="U75" i="29"/>
  <c r="W75" i="29"/>
  <c r="Y75" i="29"/>
  <c r="I91" i="29"/>
  <c r="K91" i="29"/>
  <c r="M91" i="29"/>
  <c r="O91" i="29"/>
  <c r="Q91" i="29"/>
  <c r="S91" i="29"/>
  <c r="U91" i="29"/>
  <c r="W91" i="29"/>
  <c r="Y91" i="29"/>
  <c r="I100" i="29"/>
  <c r="K100" i="29"/>
  <c r="M100" i="29"/>
  <c r="O100" i="29"/>
  <c r="Q100" i="29"/>
  <c r="S100" i="29"/>
  <c r="U100" i="29"/>
  <c r="W100" i="29"/>
  <c r="Y100" i="29"/>
  <c r="I103" i="29"/>
  <c r="K103" i="29"/>
  <c r="M103" i="29"/>
  <c r="O103" i="29"/>
  <c r="Q103" i="29"/>
  <c r="S103" i="29"/>
  <c r="U103" i="29"/>
  <c r="W103" i="29"/>
  <c r="Y103" i="29"/>
  <c r="I104" i="29"/>
  <c r="K104" i="29"/>
  <c r="M104" i="29"/>
  <c r="O104" i="29"/>
  <c r="Q104" i="29"/>
  <c r="S104" i="29"/>
  <c r="U104" i="29"/>
  <c r="W104" i="29"/>
  <c r="Y104" i="29"/>
  <c r="I32" i="29"/>
  <c r="K32" i="29"/>
  <c r="M32" i="29"/>
  <c r="O32" i="29"/>
  <c r="Q32" i="29"/>
  <c r="S32" i="29"/>
  <c r="U32" i="29"/>
  <c r="W32" i="29"/>
  <c r="Y32" i="29"/>
  <c r="I33" i="29"/>
  <c r="K33" i="29"/>
  <c r="M33" i="29"/>
  <c r="O33" i="29"/>
  <c r="Q33" i="29"/>
  <c r="S33" i="29"/>
  <c r="U33" i="29"/>
  <c r="W33" i="29"/>
  <c r="Y33" i="29"/>
  <c r="I66" i="29"/>
  <c r="K66" i="29"/>
  <c r="M66" i="29"/>
  <c r="O66" i="29"/>
  <c r="Q66" i="29"/>
  <c r="S66" i="29"/>
  <c r="U66" i="29"/>
  <c r="W66" i="29"/>
  <c r="Y66" i="29"/>
  <c r="I80" i="29"/>
  <c r="K80" i="29"/>
  <c r="M80" i="29"/>
  <c r="O80" i="29"/>
  <c r="Q80" i="29"/>
  <c r="S80" i="29"/>
  <c r="U80" i="29"/>
  <c r="W80" i="29"/>
  <c r="Y80" i="29"/>
  <c r="I46" i="29"/>
  <c r="K46" i="29"/>
  <c r="M46" i="29"/>
  <c r="O46" i="29"/>
  <c r="Q46" i="29"/>
  <c r="S46" i="29"/>
  <c r="U46" i="29"/>
  <c r="W46" i="29"/>
  <c r="Y46" i="29"/>
  <c r="I31" i="29"/>
  <c r="K31" i="29"/>
  <c r="M31" i="29"/>
  <c r="O31" i="29"/>
  <c r="Q31" i="29"/>
  <c r="S31" i="29"/>
  <c r="U31" i="29"/>
  <c r="W31" i="29"/>
  <c r="Y31" i="29"/>
  <c r="I20" i="29"/>
  <c r="K20" i="29"/>
  <c r="M20" i="29"/>
  <c r="O20" i="29"/>
  <c r="Q20" i="29"/>
  <c r="S20" i="29"/>
  <c r="U20" i="29"/>
  <c r="W20" i="29"/>
  <c r="Y20" i="29"/>
  <c r="I101" i="29"/>
  <c r="K101" i="29"/>
  <c r="M101" i="29"/>
  <c r="O101" i="29"/>
  <c r="Q101" i="29"/>
  <c r="S101" i="29"/>
  <c r="U101" i="29"/>
  <c r="W101" i="29"/>
  <c r="Y101" i="29"/>
  <c r="I102" i="29"/>
  <c r="K102" i="29"/>
  <c r="M102" i="29"/>
  <c r="O102" i="29"/>
  <c r="Q102" i="29"/>
  <c r="S102" i="29"/>
  <c r="U102" i="29"/>
  <c r="W102" i="29"/>
  <c r="Y102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40" i="27"/>
  <c r="K40" i="27"/>
  <c r="M40" i="27"/>
  <c r="O40" i="27"/>
  <c r="Q40" i="27"/>
  <c r="S40" i="27"/>
  <c r="U40" i="27"/>
  <c r="W40" i="27"/>
  <c r="Y40" i="27"/>
  <c r="AA40" i="27"/>
  <c r="AC40" i="27"/>
  <c r="I28" i="27"/>
  <c r="K28" i="27"/>
  <c r="M28" i="27"/>
  <c r="O28" i="27"/>
  <c r="Q28" i="27"/>
  <c r="S28" i="27"/>
  <c r="U28" i="27"/>
  <c r="W28" i="27"/>
  <c r="Y28" i="27"/>
  <c r="AA28" i="27"/>
  <c r="AC28" i="27"/>
  <c r="I18" i="27"/>
  <c r="K18" i="27"/>
  <c r="M18" i="27"/>
  <c r="O18" i="27"/>
  <c r="Q18" i="27"/>
  <c r="S18" i="27"/>
  <c r="U18" i="27"/>
  <c r="W18" i="27"/>
  <c r="Y18" i="27"/>
  <c r="AA18" i="27"/>
  <c r="AC18" i="27"/>
  <c r="I76" i="27"/>
  <c r="K76" i="27"/>
  <c r="M76" i="27"/>
  <c r="O76" i="27"/>
  <c r="Q76" i="27"/>
  <c r="S76" i="27"/>
  <c r="U76" i="27"/>
  <c r="W76" i="27"/>
  <c r="Y76" i="27"/>
  <c r="AA76" i="27"/>
  <c r="AC76" i="27"/>
  <c r="I45" i="27"/>
  <c r="K45" i="27"/>
  <c r="M45" i="27"/>
  <c r="O45" i="27"/>
  <c r="Q45" i="27"/>
  <c r="S45" i="27"/>
  <c r="U45" i="27"/>
  <c r="W45" i="27"/>
  <c r="Y45" i="27"/>
  <c r="AA45" i="27"/>
  <c r="AC45" i="27"/>
  <c r="I53" i="27"/>
  <c r="K53" i="27"/>
  <c r="M53" i="27"/>
  <c r="O53" i="27"/>
  <c r="Q53" i="27"/>
  <c r="S53" i="27"/>
  <c r="U53" i="27"/>
  <c r="W53" i="27"/>
  <c r="Y53" i="27"/>
  <c r="AA53" i="27"/>
  <c r="AC53" i="27"/>
  <c r="I26" i="27"/>
  <c r="K26" i="27"/>
  <c r="M26" i="27"/>
  <c r="O26" i="27"/>
  <c r="Q26" i="27"/>
  <c r="S26" i="27"/>
  <c r="U26" i="27"/>
  <c r="W26" i="27"/>
  <c r="Y26" i="27"/>
  <c r="AA26" i="27"/>
  <c r="AC26" i="27"/>
  <c r="I58" i="27"/>
  <c r="K58" i="27"/>
  <c r="M58" i="27"/>
  <c r="O58" i="27"/>
  <c r="Q58" i="27"/>
  <c r="S58" i="27"/>
  <c r="U58" i="27"/>
  <c r="W58" i="27"/>
  <c r="Y58" i="27"/>
  <c r="AA58" i="27"/>
  <c r="AC58" i="27"/>
  <c r="I75" i="27"/>
  <c r="K75" i="27"/>
  <c r="M75" i="27"/>
  <c r="O75" i="27"/>
  <c r="Q75" i="27"/>
  <c r="S75" i="27"/>
  <c r="U75" i="27"/>
  <c r="W75" i="27"/>
  <c r="Y75" i="27"/>
  <c r="AA75" i="27"/>
  <c r="AC75" i="27"/>
  <c r="K37" i="27"/>
  <c r="AC33" i="27"/>
  <c r="AA33" i="27"/>
  <c r="Y33" i="27"/>
  <c r="W33" i="27"/>
  <c r="U33" i="27"/>
  <c r="S33" i="27"/>
  <c r="Q33" i="27"/>
  <c r="O33" i="27"/>
  <c r="M33" i="27"/>
  <c r="K33" i="27"/>
  <c r="I33" i="27"/>
  <c r="I17" i="27"/>
  <c r="K17" i="27"/>
  <c r="M17" i="27"/>
  <c r="O17" i="27"/>
  <c r="Q17" i="27"/>
  <c r="S17" i="27"/>
  <c r="U17" i="27"/>
  <c r="W17" i="27"/>
  <c r="Y17" i="27"/>
  <c r="AA17" i="27"/>
  <c r="AC17" i="27"/>
  <c r="I52" i="27"/>
  <c r="K52" i="27"/>
  <c r="M52" i="27"/>
  <c r="O52" i="27"/>
  <c r="Q52" i="27"/>
  <c r="S52" i="27"/>
  <c r="U52" i="27"/>
  <c r="W52" i="27"/>
  <c r="Y52" i="27"/>
  <c r="AA52" i="27"/>
  <c r="AC52" i="27"/>
  <c r="I117" i="29"/>
  <c r="K117" i="29"/>
  <c r="M117" i="29"/>
  <c r="O117" i="29"/>
  <c r="Q117" i="29"/>
  <c r="S117" i="29"/>
  <c r="U117" i="29"/>
  <c r="W117" i="29"/>
  <c r="Y117" i="29"/>
  <c r="I115" i="29"/>
  <c r="K115" i="29"/>
  <c r="M115" i="29"/>
  <c r="O115" i="29"/>
  <c r="Q115" i="29"/>
  <c r="S115" i="29"/>
  <c r="U115" i="29"/>
  <c r="W115" i="29"/>
  <c r="Y115" i="29"/>
  <c r="I118" i="29"/>
  <c r="K118" i="29"/>
  <c r="M118" i="29"/>
  <c r="O118" i="29"/>
  <c r="Q118" i="29"/>
  <c r="S118" i="29"/>
  <c r="U118" i="29"/>
  <c r="W118" i="29"/>
  <c r="Y118" i="29"/>
  <c r="I26" i="29"/>
  <c r="K26" i="29"/>
  <c r="M26" i="29"/>
  <c r="Q26" i="29"/>
  <c r="S26" i="29"/>
  <c r="U26" i="29"/>
  <c r="W26" i="29"/>
  <c r="Y26" i="29"/>
  <c r="I27" i="29"/>
  <c r="K27" i="29"/>
  <c r="M27" i="29"/>
  <c r="O27" i="29"/>
  <c r="Q27" i="29"/>
  <c r="S27" i="29"/>
  <c r="U27" i="29"/>
  <c r="W27" i="29"/>
  <c r="Y27" i="29"/>
  <c r="I116" i="29"/>
  <c r="K116" i="29"/>
  <c r="M116" i="29"/>
  <c r="O116" i="29"/>
  <c r="Q116" i="29"/>
  <c r="S116" i="29"/>
  <c r="U116" i="29"/>
  <c r="W116" i="29"/>
  <c r="Y116" i="29"/>
  <c r="I62" i="27"/>
  <c r="K62" i="27"/>
  <c r="M62" i="27"/>
  <c r="O62" i="27"/>
  <c r="Q62" i="27"/>
  <c r="S62" i="27"/>
  <c r="U62" i="27"/>
  <c r="W62" i="27"/>
  <c r="Y62" i="27"/>
  <c r="AA62" i="27"/>
  <c r="AC62" i="27"/>
  <c r="I59" i="27"/>
  <c r="K59" i="27"/>
  <c r="M59" i="27"/>
  <c r="O59" i="27"/>
  <c r="Q59" i="27"/>
  <c r="S59" i="27"/>
  <c r="U59" i="27"/>
  <c r="W59" i="27"/>
  <c r="Y59" i="27"/>
  <c r="AA59" i="27"/>
  <c r="AC59" i="27"/>
  <c r="I23" i="27"/>
  <c r="K23" i="27"/>
  <c r="M23" i="27"/>
  <c r="O23" i="27"/>
  <c r="Q23" i="27"/>
  <c r="S23" i="27"/>
  <c r="U23" i="27"/>
  <c r="W23" i="27"/>
  <c r="Y23" i="27"/>
  <c r="AA23" i="27"/>
  <c r="AC23" i="27"/>
  <c r="I77" i="27"/>
  <c r="K77" i="27"/>
  <c r="M77" i="27"/>
  <c r="O77" i="27"/>
  <c r="Q77" i="27"/>
  <c r="S77" i="27"/>
  <c r="U77" i="27"/>
  <c r="W77" i="27"/>
  <c r="Y77" i="27"/>
  <c r="AA77" i="27"/>
  <c r="AC77" i="27"/>
  <c r="I60" i="27"/>
  <c r="K60" i="27"/>
  <c r="M60" i="27"/>
  <c r="O60" i="27"/>
  <c r="Q60" i="27"/>
  <c r="S60" i="27"/>
  <c r="U60" i="27"/>
  <c r="W60" i="27"/>
  <c r="Y60" i="27"/>
  <c r="AA60" i="27"/>
  <c r="AC60" i="27"/>
  <c r="I40" i="29"/>
  <c r="K40" i="29"/>
  <c r="M40" i="29"/>
  <c r="O40" i="29"/>
  <c r="Q40" i="29"/>
  <c r="S40" i="29"/>
  <c r="U40" i="29"/>
  <c r="W40" i="29"/>
  <c r="Y40" i="29"/>
  <c r="I47" i="29"/>
  <c r="K47" i="29"/>
  <c r="M47" i="29"/>
  <c r="O47" i="29"/>
  <c r="Q47" i="29"/>
  <c r="S47" i="29"/>
  <c r="U47" i="29"/>
  <c r="W47" i="29"/>
  <c r="Y47" i="29"/>
  <c r="I119" i="29"/>
  <c r="K119" i="29"/>
  <c r="M119" i="29"/>
  <c r="O119" i="29"/>
  <c r="Q119" i="29"/>
  <c r="S119" i="29"/>
  <c r="U119" i="29"/>
  <c r="W119" i="29"/>
  <c r="Y119" i="29"/>
  <c r="I120" i="29"/>
  <c r="K120" i="29"/>
  <c r="M120" i="29"/>
  <c r="O120" i="29"/>
  <c r="Q120" i="29"/>
  <c r="S120" i="29"/>
  <c r="U120" i="29"/>
  <c r="W120" i="29"/>
  <c r="Y120" i="29"/>
  <c r="I121" i="29"/>
  <c r="K121" i="29"/>
  <c r="M121" i="29"/>
  <c r="O121" i="29"/>
  <c r="Q121" i="29"/>
  <c r="S121" i="29"/>
  <c r="U121" i="29"/>
  <c r="W121" i="29"/>
  <c r="Y121" i="29"/>
  <c r="I77" i="29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14" i="27"/>
  <c r="K14" i="27"/>
  <c r="M14" i="27"/>
  <c r="O14" i="27"/>
  <c r="Q14" i="27"/>
  <c r="S14" i="27"/>
  <c r="U14" i="27"/>
  <c r="W14" i="27"/>
  <c r="Y14" i="27"/>
  <c r="AA14" i="27"/>
  <c r="AC14" i="27"/>
  <c r="I19" i="27"/>
  <c r="K19" i="27"/>
  <c r="M19" i="27"/>
  <c r="O19" i="27"/>
  <c r="Q19" i="27"/>
  <c r="S19" i="27"/>
  <c r="U19" i="27"/>
  <c r="W19" i="27"/>
  <c r="Y19" i="27"/>
  <c r="AA19" i="27"/>
  <c r="AC19" i="27"/>
  <c r="I21" i="27"/>
  <c r="K21" i="27"/>
  <c r="M21" i="27"/>
  <c r="O21" i="27"/>
  <c r="Q21" i="27"/>
  <c r="S21" i="27"/>
  <c r="U21" i="27"/>
  <c r="W21" i="27"/>
  <c r="Y21" i="27"/>
  <c r="AA21" i="27"/>
  <c r="AC21" i="27"/>
  <c r="I78" i="27"/>
  <c r="K78" i="27"/>
  <c r="M78" i="27"/>
  <c r="O78" i="27"/>
  <c r="Q78" i="27"/>
  <c r="S78" i="27"/>
  <c r="U78" i="27"/>
  <c r="W78" i="27"/>
  <c r="Y78" i="27"/>
  <c r="AA78" i="27"/>
  <c r="AC78" i="27"/>
  <c r="I72" i="27"/>
  <c r="K72" i="27"/>
  <c r="M72" i="27"/>
  <c r="O72" i="27"/>
  <c r="Q72" i="27"/>
  <c r="S72" i="27"/>
  <c r="U72" i="27"/>
  <c r="W72" i="27"/>
  <c r="Y72" i="27"/>
  <c r="AA72" i="27"/>
  <c r="AC72" i="27"/>
  <c r="I22" i="27"/>
  <c r="K22" i="27"/>
  <c r="M22" i="27"/>
  <c r="O22" i="27"/>
  <c r="Q22" i="27"/>
  <c r="S22" i="27"/>
  <c r="U22" i="27"/>
  <c r="W22" i="27"/>
  <c r="Y22" i="27"/>
  <c r="AA22" i="27"/>
  <c r="AC22" i="27"/>
  <c r="I32" i="27"/>
  <c r="K32" i="27"/>
  <c r="M32" i="27"/>
  <c r="O32" i="27"/>
  <c r="Q32" i="27"/>
  <c r="S32" i="27"/>
  <c r="U32" i="27"/>
  <c r="W32" i="27"/>
  <c r="Y32" i="27"/>
  <c r="AA32" i="27"/>
  <c r="AC32" i="27"/>
  <c r="I30" i="27"/>
  <c r="K30" i="27"/>
  <c r="M30" i="27"/>
  <c r="O30" i="27"/>
  <c r="Q30" i="27"/>
  <c r="S30" i="27"/>
  <c r="U30" i="27"/>
  <c r="W30" i="27"/>
  <c r="Y30" i="27"/>
  <c r="AA30" i="27"/>
  <c r="AC30" i="27"/>
  <c r="I31" i="27"/>
  <c r="K31" i="27"/>
  <c r="M31" i="27"/>
  <c r="O31" i="27"/>
  <c r="Q31" i="27"/>
  <c r="S31" i="27"/>
  <c r="U31" i="27"/>
  <c r="W31" i="27"/>
  <c r="Y31" i="27"/>
  <c r="AA31" i="27"/>
  <c r="AC31" i="27"/>
  <c r="I15" i="27"/>
  <c r="K15" i="27"/>
  <c r="M15" i="27"/>
  <c r="O15" i="27"/>
  <c r="Q15" i="27"/>
  <c r="S15" i="27"/>
  <c r="U15" i="27"/>
  <c r="W15" i="27"/>
  <c r="Y15" i="27"/>
  <c r="AA15" i="27"/>
  <c r="AC15" i="27"/>
  <c r="I57" i="27"/>
  <c r="K57" i="27"/>
  <c r="M57" i="27"/>
  <c r="O57" i="27"/>
  <c r="Q57" i="27"/>
  <c r="S57" i="27"/>
  <c r="U57" i="27"/>
  <c r="W57" i="27"/>
  <c r="Y57" i="27"/>
  <c r="AA57" i="27"/>
  <c r="AC57" i="27"/>
  <c r="I11" i="27"/>
  <c r="K11" i="27"/>
  <c r="M11" i="27"/>
  <c r="O11" i="27"/>
  <c r="Q11" i="27"/>
  <c r="S11" i="27"/>
  <c r="U11" i="27"/>
  <c r="W11" i="27"/>
  <c r="Y11" i="27"/>
  <c r="AA11" i="27"/>
  <c r="AC11" i="27"/>
  <c r="I47" i="27"/>
  <c r="K47" i="27"/>
  <c r="M47" i="27"/>
  <c r="O47" i="27"/>
  <c r="Q47" i="27"/>
  <c r="S47" i="27"/>
  <c r="U47" i="27"/>
  <c r="W47" i="27"/>
  <c r="Y47" i="27"/>
  <c r="AA47" i="27"/>
  <c r="AC47" i="27"/>
  <c r="I48" i="27"/>
  <c r="K48" i="27"/>
  <c r="M48" i="27"/>
  <c r="O48" i="27"/>
  <c r="Q48" i="27"/>
  <c r="S48" i="27"/>
  <c r="U48" i="27"/>
  <c r="W48" i="27"/>
  <c r="Y48" i="27"/>
  <c r="AA48" i="27"/>
  <c r="AC48" i="27"/>
  <c r="I24" i="29"/>
  <c r="K24" i="29"/>
  <c r="M24" i="29"/>
  <c r="O24" i="29"/>
  <c r="Q24" i="29"/>
  <c r="S24" i="29"/>
  <c r="U24" i="29"/>
  <c r="W24" i="29"/>
  <c r="Y24" i="29"/>
  <c r="I48" i="29"/>
  <c r="K48" i="29"/>
  <c r="M48" i="29"/>
  <c r="O48" i="29"/>
  <c r="Q48" i="29"/>
  <c r="S48" i="29"/>
  <c r="U48" i="29"/>
  <c r="W48" i="29"/>
  <c r="Y48" i="29"/>
  <c r="I10" i="29"/>
  <c r="K10" i="29"/>
  <c r="M10" i="29"/>
  <c r="O10" i="29"/>
  <c r="Q10" i="29"/>
  <c r="S10" i="29"/>
  <c r="U10" i="29"/>
  <c r="W10" i="29"/>
  <c r="Y10" i="29"/>
  <c r="I76" i="29"/>
  <c r="K76" i="29"/>
  <c r="M76" i="29"/>
  <c r="O76" i="29"/>
  <c r="Q76" i="29"/>
  <c r="S76" i="29"/>
  <c r="U76" i="29"/>
  <c r="W76" i="29"/>
  <c r="Y76" i="29"/>
  <c r="I9" i="29"/>
  <c r="K9" i="29"/>
  <c r="M9" i="29"/>
  <c r="O9" i="29"/>
  <c r="Q9" i="29"/>
  <c r="S9" i="29"/>
  <c r="U9" i="29"/>
  <c r="W9" i="29"/>
  <c r="Y9" i="29"/>
  <c r="E26" i="29" l="1"/>
  <c r="E49" i="27"/>
  <c r="E25" i="29"/>
  <c r="E28" i="27"/>
  <c r="E56" i="27"/>
  <c r="E73" i="27"/>
  <c r="E50" i="27"/>
  <c r="E74" i="27"/>
  <c r="E18" i="27"/>
  <c r="E92" i="29"/>
  <c r="E79" i="29"/>
  <c r="E52" i="29"/>
  <c r="E21" i="29"/>
  <c r="E51" i="29"/>
  <c r="E55" i="29"/>
  <c r="E104" i="29"/>
  <c r="E103" i="29"/>
  <c r="E100" i="29"/>
  <c r="E71" i="29"/>
  <c r="E75" i="29"/>
  <c r="E91" i="29"/>
  <c r="E31" i="29"/>
  <c r="E46" i="29"/>
  <c r="E80" i="29"/>
  <c r="E66" i="29"/>
  <c r="E33" i="29"/>
  <c r="E32" i="29"/>
  <c r="E73" i="29"/>
  <c r="E72" i="29"/>
  <c r="E102" i="29"/>
  <c r="E101" i="29"/>
  <c r="E20" i="29"/>
  <c r="E40" i="27"/>
  <c r="E26" i="27"/>
  <c r="E17" i="27"/>
  <c r="E75" i="27"/>
  <c r="E58" i="27"/>
  <c r="E53" i="27"/>
  <c r="E45" i="27"/>
  <c r="E76" i="27"/>
  <c r="E33" i="27"/>
  <c r="E59" i="27"/>
  <c r="E52" i="27"/>
  <c r="E62" i="27"/>
  <c r="E116" i="29"/>
  <c r="E27" i="29"/>
  <c r="E118" i="29"/>
  <c r="E115" i="29"/>
  <c r="E117" i="29"/>
  <c r="E78" i="29"/>
  <c r="E60" i="27"/>
  <c r="E77" i="27"/>
  <c r="E23" i="27"/>
  <c r="E21" i="27"/>
  <c r="E77" i="29"/>
  <c r="E121" i="29"/>
  <c r="E120" i="29"/>
  <c r="E119" i="29"/>
  <c r="E47" i="29"/>
  <c r="E40" i="29"/>
  <c r="E32" i="27"/>
  <c r="E22" i="27"/>
  <c r="E72" i="27"/>
  <c r="E78" i="27"/>
  <c r="E19" i="27"/>
  <c r="E14" i="27"/>
  <c r="E47" i="27"/>
  <c r="E11" i="27"/>
  <c r="E31" i="27"/>
  <c r="E48" i="27"/>
  <c r="E15" i="27"/>
  <c r="E30" i="27"/>
  <c r="E57" i="27"/>
  <c r="E48" i="29"/>
  <c r="E24" i="29"/>
  <c r="E9" i="29"/>
  <c r="E76" i="29"/>
  <c r="E10" i="29"/>
  <c r="I85" i="29"/>
  <c r="K85" i="29"/>
  <c r="M85" i="29"/>
  <c r="O85" i="29"/>
  <c r="Q85" i="29"/>
  <c r="S85" i="29"/>
  <c r="U85" i="29"/>
  <c r="W85" i="29"/>
  <c r="Y85" i="29"/>
  <c r="S9" i="27"/>
  <c r="S4" i="27"/>
  <c r="S6" i="27"/>
  <c r="S7" i="27"/>
  <c r="S8" i="27"/>
  <c r="S20" i="27"/>
  <c r="S16" i="27"/>
  <c r="S13" i="27"/>
  <c r="S10" i="27"/>
  <c r="S36" i="27"/>
  <c r="S24" i="27"/>
  <c r="S34" i="27"/>
  <c r="S38" i="27"/>
  <c r="S25" i="27"/>
  <c r="S12" i="27"/>
  <c r="S37" i="27"/>
  <c r="S5" i="27"/>
  <c r="O9" i="27"/>
  <c r="O4" i="27"/>
  <c r="O6" i="27"/>
  <c r="O7" i="27"/>
  <c r="O8" i="27"/>
  <c r="O20" i="27"/>
  <c r="O16" i="27"/>
  <c r="O13" i="27"/>
  <c r="O10" i="27"/>
  <c r="O36" i="27"/>
  <c r="O24" i="27"/>
  <c r="O34" i="27"/>
  <c r="O38" i="27"/>
  <c r="O25" i="27"/>
  <c r="O12" i="27"/>
  <c r="O37" i="27"/>
  <c r="O5" i="27"/>
  <c r="E85" i="29" l="1"/>
  <c r="I65" i="29"/>
  <c r="K65" i="29"/>
  <c r="M65" i="29"/>
  <c r="O65" i="29"/>
  <c r="Q65" i="29"/>
  <c r="S65" i="29"/>
  <c r="U65" i="29"/>
  <c r="W65" i="29"/>
  <c r="Y65" i="29"/>
  <c r="I18" i="29"/>
  <c r="K18" i="29"/>
  <c r="M18" i="29"/>
  <c r="O18" i="29"/>
  <c r="Q18" i="29"/>
  <c r="S18" i="29"/>
  <c r="U18" i="29"/>
  <c r="W18" i="29"/>
  <c r="Y18" i="29"/>
  <c r="I29" i="29"/>
  <c r="K29" i="29"/>
  <c r="M29" i="29"/>
  <c r="O29" i="29"/>
  <c r="Q29" i="29"/>
  <c r="S29" i="29"/>
  <c r="U29" i="29"/>
  <c r="W29" i="29"/>
  <c r="Y29" i="29"/>
  <c r="I19" i="29"/>
  <c r="K19" i="29"/>
  <c r="M19" i="29"/>
  <c r="O19" i="29"/>
  <c r="Q19" i="29"/>
  <c r="S19" i="29"/>
  <c r="U19" i="29"/>
  <c r="W19" i="29"/>
  <c r="Y19" i="29"/>
  <c r="E19" i="29" l="1"/>
  <c r="E18" i="29"/>
  <c r="E29" i="29"/>
  <c r="E65" i="29"/>
  <c r="I89" i="29"/>
  <c r="K89" i="29"/>
  <c r="M89" i="29"/>
  <c r="O89" i="29"/>
  <c r="Q89" i="29"/>
  <c r="S89" i="29"/>
  <c r="U89" i="29"/>
  <c r="W89" i="29"/>
  <c r="Y89" i="29"/>
  <c r="I17" i="29"/>
  <c r="K17" i="29"/>
  <c r="M17" i="29"/>
  <c r="O17" i="29"/>
  <c r="Q17" i="29"/>
  <c r="S17" i="29"/>
  <c r="U17" i="29"/>
  <c r="W17" i="29"/>
  <c r="Y17" i="29"/>
  <c r="I35" i="29"/>
  <c r="K35" i="29"/>
  <c r="M35" i="29"/>
  <c r="O35" i="29"/>
  <c r="Q35" i="29"/>
  <c r="S35" i="29"/>
  <c r="U35" i="29"/>
  <c r="W35" i="29"/>
  <c r="Y35" i="29"/>
  <c r="E89" i="29" l="1"/>
  <c r="E17" i="29"/>
  <c r="E35" i="29"/>
  <c r="I10" i="27" l="1"/>
  <c r="K10" i="27"/>
  <c r="M10" i="27"/>
  <c r="Q10" i="27"/>
  <c r="U10" i="27"/>
  <c r="W10" i="27"/>
  <c r="Y10" i="27"/>
  <c r="AA10" i="27"/>
  <c r="AC10" i="27"/>
  <c r="I7" i="27"/>
  <c r="K7" i="27"/>
  <c r="M7" i="27"/>
  <c r="Q7" i="27"/>
  <c r="U7" i="27"/>
  <c r="W7" i="27"/>
  <c r="Y7" i="27"/>
  <c r="AA7" i="27"/>
  <c r="AC7" i="27"/>
  <c r="I13" i="27"/>
  <c r="K13" i="27"/>
  <c r="M13" i="27"/>
  <c r="Q13" i="27"/>
  <c r="U13" i="27"/>
  <c r="W13" i="27"/>
  <c r="Y13" i="27"/>
  <c r="AA13" i="27"/>
  <c r="AC13" i="27"/>
  <c r="I49" i="29"/>
  <c r="I36" i="29"/>
  <c r="E13" i="27" l="1"/>
  <c r="E7" i="27"/>
  <c r="E10" i="27"/>
  <c r="X153" i="29" l="1"/>
  <c r="V153" i="29"/>
  <c r="T153" i="29"/>
  <c r="R153" i="29"/>
  <c r="P153" i="29"/>
  <c r="N153" i="29"/>
  <c r="L153" i="29"/>
  <c r="J153" i="29"/>
  <c r="H153" i="29"/>
  <c r="AB92" i="27"/>
  <c r="Z92" i="27"/>
  <c r="X92" i="27"/>
  <c r="V92" i="27"/>
  <c r="T92" i="27"/>
  <c r="R92" i="27"/>
  <c r="P92" i="27"/>
  <c r="N92" i="27"/>
  <c r="L92" i="27"/>
  <c r="J92" i="27"/>
  <c r="H92" i="27"/>
  <c r="I39" i="29" l="1"/>
  <c r="K39" i="29"/>
  <c r="M39" i="29"/>
  <c r="O39" i="29"/>
  <c r="Q39" i="29"/>
  <c r="S39" i="29"/>
  <c r="U39" i="29"/>
  <c r="W39" i="29"/>
  <c r="Y39" i="29"/>
  <c r="I14" i="29"/>
  <c r="K14" i="29"/>
  <c r="M14" i="29"/>
  <c r="O14" i="29"/>
  <c r="Q14" i="29"/>
  <c r="S14" i="29"/>
  <c r="U14" i="29"/>
  <c r="W14" i="29"/>
  <c r="Y14" i="29"/>
  <c r="I30" i="29"/>
  <c r="I8" i="29"/>
  <c r="K8" i="29"/>
  <c r="M8" i="29"/>
  <c r="O8" i="29"/>
  <c r="Q8" i="29"/>
  <c r="S8" i="29"/>
  <c r="U8" i="29"/>
  <c r="W8" i="29"/>
  <c r="Y8" i="29"/>
  <c r="I7" i="29"/>
  <c r="K5" i="29"/>
  <c r="M5" i="29"/>
  <c r="O5" i="29"/>
  <c r="Q5" i="29"/>
  <c r="S5" i="29"/>
  <c r="U5" i="29"/>
  <c r="W5" i="29"/>
  <c r="Y5" i="29"/>
  <c r="K30" i="29"/>
  <c r="M30" i="29"/>
  <c r="O30" i="29"/>
  <c r="Q30" i="29"/>
  <c r="S30" i="29"/>
  <c r="U30" i="29"/>
  <c r="W30" i="29"/>
  <c r="Y30" i="29"/>
  <c r="I5" i="29"/>
  <c r="K13" i="29"/>
  <c r="M13" i="29"/>
  <c r="O13" i="29"/>
  <c r="Q13" i="29"/>
  <c r="S13" i="29"/>
  <c r="U13" i="29"/>
  <c r="W13" i="29"/>
  <c r="Y13" i="29"/>
  <c r="I50" i="29"/>
  <c r="I13" i="29"/>
  <c r="I6" i="29"/>
  <c r="K22" i="29"/>
  <c r="M22" i="29"/>
  <c r="O22" i="29"/>
  <c r="Q22" i="29"/>
  <c r="S22" i="29"/>
  <c r="U22" i="29"/>
  <c r="W22" i="29"/>
  <c r="Y22" i="29"/>
  <c r="I12" i="29"/>
  <c r="K67" i="29"/>
  <c r="M67" i="29"/>
  <c r="O67" i="29"/>
  <c r="Q67" i="29"/>
  <c r="S67" i="29"/>
  <c r="U67" i="29"/>
  <c r="W67" i="29"/>
  <c r="Y67" i="29"/>
  <c r="I22" i="29"/>
  <c r="K15" i="29"/>
  <c r="M15" i="29"/>
  <c r="O15" i="29"/>
  <c r="Q15" i="29"/>
  <c r="S15" i="29"/>
  <c r="U15" i="29"/>
  <c r="W15" i="29"/>
  <c r="Y15" i="29"/>
  <c r="K49" i="29"/>
  <c r="M49" i="29"/>
  <c r="O49" i="29"/>
  <c r="Q49" i="29"/>
  <c r="S49" i="29"/>
  <c r="U49" i="29"/>
  <c r="W49" i="29"/>
  <c r="Y49" i="29"/>
  <c r="I15" i="29"/>
  <c r="K36" i="29"/>
  <c r="M36" i="29"/>
  <c r="O36" i="29"/>
  <c r="Q36" i="29"/>
  <c r="S36" i="29"/>
  <c r="U36" i="29"/>
  <c r="W36" i="29"/>
  <c r="Y36" i="29"/>
  <c r="I99" i="29"/>
  <c r="I74" i="29"/>
  <c r="K99" i="29"/>
  <c r="M99" i="29"/>
  <c r="O99" i="29"/>
  <c r="Q99" i="29"/>
  <c r="S99" i="29"/>
  <c r="U99" i="29"/>
  <c r="W99" i="29"/>
  <c r="Y99" i="29"/>
  <c r="K4" i="29"/>
  <c r="M4" i="29"/>
  <c r="O4" i="29"/>
  <c r="Q4" i="29"/>
  <c r="S4" i="29"/>
  <c r="U4" i="29"/>
  <c r="W4" i="29"/>
  <c r="Y4" i="29"/>
  <c r="I4" i="29"/>
  <c r="K7" i="29"/>
  <c r="M7" i="29"/>
  <c r="O7" i="29"/>
  <c r="Q7" i="29"/>
  <c r="S7" i="29"/>
  <c r="U7" i="29"/>
  <c r="W7" i="29"/>
  <c r="Y7" i="29"/>
  <c r="K23" i="29"/>
  <c r="M23" i="29"/>
  <c r="O23" i="29"/>
  <c r="Q23" i="29"/>
  <c r="S23" i="29"/>
  <c r="U23" i="29"/>
  <c r="W23" i="29"/>
  <c r="Y23" i="29"/>
  <c r="I23" i="29"/>
  <c r="K6" i="29"/>
  <c r="M6" i="29"/>
  <c r="O6" i="29"/>
  <c r="Q6" i="29"/>
  <c r="S6" i="29"/>
  <c r="U6" i="29"/>
  <c r="W6" i="29"/>
  <c r="Y6" i="29"/>
  <c r="I67" i="29"/>
  <c r="K12" i="29"/>
  <c r="M12" i="29"/>
  <c r="O12" i="29"/>
  <c r="Q12" i="29"/>
  <c r="S12" i="29"/>
  <c r="U12" i="29"/>
  <c r="W12" i="29"/>
  <c r="Y12" i="29"/>
  <c r="I11" i="29"/>
  <c r="K74" i="29"/>
  <c r="M74" i="29"/>
  <c r="O74" i="29"/>
  <c r="Q74" i="29"/>
  <c r="S74" i="29"/>
  <c r="U74" i="29"/>
  <c r="W74" i="29"/>
  <c r="Y74" i="29"/>
  <c r="K11" i="29"/>
  <c r="M11" i="29"/>
  <c r="O11" i="29"/>
  <c r="Q11" i="29"/>
  <c r="S11" i="29"/>
  <c r="U11" i="29"/>
  <c r="W11" i="29"/>
  <c r="Y11" i="29"/>
  <c r="E67" i="29" l="1"/>
  <c r="E4" i="29"/>
  <c r="E39" i="29"/>
  <c r="E6" i="29"/>
  <c r="E74" i="29"/>
  <c r="E13" i="29"/>
  <c r="E30" i="29"/>
  <c r="E99" i="29"/>
  <c r="E36" i="29"/>
  <c r="E14" i="29"/>
  <c r="E23" i="29"/>
  <c r="E15" i="29"/>
  <c r="E49" i="29"/>
  <c r="E5" i="29"/>
  <c r="E11" i="29"/>
  <c r="E22" i="29"/>
  <c r="E12" i="29"/>
  <c r="E7" i="29"/>
  <c r="E8" i="29"/>
  <c r="AA5" i="27"/>
  <c r="I6" i="27"/>
  <c r="K6" i="27"/>
  <c r="M6" i="27"/>
  <c r="Q6" i="27"/>
  <c r="U6" i="27"/>
  <c r="W6" i="27"/>
  <c r="Y6" i="27"/>
  <c r="AA6" i="27"/>
  <c r="AC6" i="27"/>
  <c r="X180" i="29"/>
  <c r="V180" i="29"/>
  <c r="T180" i="29"/>
  <c r="R180" i="29"/>
  <c r="P180" i="29"/>
  <c r="N180" i="29"/>
  <c r="L180" i="29"/>
  <c r="J180" i="29"/>
  <c r="H180" i="29"/>
  <c r="X179" i="29"/>
  <c r="V179" i="29"/>
  <c r="T179" i="29"/>
  <c r="R179" i="29"/>
  <c r="P179" i="29"/>
  <c r="N179" i="29"/>
  <c r="L179" i="29"/>
  <c r="J179" i="29"/>
  <c r="H179" i="29"/>
  <c r="X178" i="29"/>
  <c r="V178" i="29"/>
  <c r="T178" i="29"/>
  <c r="R178" i="29"/>
  <c r="P178" i="29"/>
  <c r="N178" i="29"/>
  <c r="L178" i="29"/>
  <c r="J178" i="29"/>
  <c r="H178" i="29"/>
  <c r="X177" i="29"/>
  <c r="V177" i="29"/>
  <c r="T177" i="29"/>
  <c r="R177" i="29"/>
  <c r="P177" i="29"/>
  <c r="N177" i="29"/>
  <c r="L177" i="29"/>
  <c r="J177" i="29"/>
  <c r="H177" i="29"/>
  <c r="X176" i="29"/>
  <c r="V176" i="29"/>
  <c r="T176" i="29"/>
  <c r="R176" i="29"/>
  <c r="P176" i="29"/>
  <c r="N176" i="29"/>
  <c r="L176" i="29"/>
  <c r="J176" i="29"/>
  <c r="H176" i="29"/>
  <c r="X175" i="29"/>
  <c r="V175" i="29"/>
  <c r="T175" i="29"/>
  <c r="R175" i="29"/>
  <c r="P175" i="29"/>
  <c r="N175" i="29"/>
  <c r="L175" i="29"/>
  <c r="J175" i="29"/>
  <c r="H175" i="29"/>
  <c r="X174" i="29"/>
  <c r="V174" i="29"/>
  <c r="T174" i="29"/>
  <c r="R174" i="29"/>
  <c r="P174" i="29"/>
  <c r="N174" i="29"/>
  <c r="L174" i="29"/>
  <c r="J174" i="29"/>
  <c r="H174" i="29"/>
  <c r="X173" i="29"/>
  <c r="V173" i="29"/>
  <c r="T173" i="29"/>
  <c r="R173" i="29"/>
  <c r="P173" i="29"/>
  <c r="N173" i="29"/>
  <c r="L173" i="29"/>
  <c r="J173" i="29"/>
  <c r="H173" i="29"/>
  <c r="X172" i="29"/>
  <c r="V172" i="29"/>
  <c r="T172" i="29"/>
  <c r="R172" i="29"/>
  <c r="P172" i="29"/>
  <c r="N172" i="29"/>
  <c r="L172" i="29"/>
  <c r="J172" i="29"/>
  <c r="H172" i="29"/>
  <c r="X171" i="29"/>
  <c r="V171" i="29"/>
  <c r="T171" i="29"/>
  <c r="R171" i="29"/>
  <c r="P171" i="29"/>
  <c r="N171" i="29"/>
  <c r="L171" i="29"/>
  <c r="J171" i="29"/>
  <c r="H171" i="29"/>
  <c r="Y16" i="29"/>
  <c r="W16" i="29"/>
  <c r="U16" i="29"/>
  <c r="S16" i="29"/>
  <c r="Q16" i="29"/>
  <c r="O16" i="29"/>
  <c r="M16" i="29"/>
  <c r="K16" i="29"/>
  <c r="I16" i="29"/>
  <c r="Y50" i="29"/>
  <c r="W50" i="29"/>
  <c r="U50" i="29"/>
  <c r="S50" i="29"/>
  <c r="Q50" i="29"/>
  <c r="O50" i="29"/>
  <c r="M50" i="29"/>
  <c r="K50" i="29"/>
  <c r="AC37" i="27"/>
  <c r="AA37" i="27"/>
  <c r="Y37" i="27"/>
  <c r="W37" i="27"/>
  <c r="U37" i="27"/>
  <c r="Q37" i="27"/>
  <c r="M37" i="27"/>
  <c r="AC34" i="27"/>
  <c r="AA34" i="27"/>
  <c r="Y34" i="27"/>
  <c r="W34" i="27"/>
  <c r="U34" i="27"/>
  <c r="Q34" i="27"/>
  <c r="M34" i="27"/>
  <c r="K34" i="27"/>
  <c r="I34" i="27"/>
  <c r="AC38" i="27"/>
  <c r="AA38" i="27"/>
  <c r="Y38" i="27"/>
  <c r="W38" i="27"/>
  <c r="U38" i="27"/>
  <c r="Q38" i="27"/>
  <c r="M38" i="27"/>
  <c r="K38" i="27"/>
  <c r="I38" i="27"/>
  <c r="AC24" i="27"/>
  <c r="AA24" i="27"/>
  <c r="Y24" i="27"/>
  <c r="W24" i="27"/>
  <c r="U24" i="27"/>
  <c r="Q24" i="27"/>
  <c r="M24" i="27"/>
  <c r="K24" i="27"/>
  <c r="I24" i="27"/>
  <c r="AC12" i="27"/>
  <c r="AA12" i="27"/>
  <c r="Y12" i="27"/>
  <c r="W12" i="27"/>
  <c r="U12" i="27"/>
  <c r="Q12" i="27"/>
  <c r="M12" i="27"/>
  <c r="K12" i="27"/>
  <c r="I12" i="27"/>
  <c r="AC25" i="27"/>
  <c r="AA25" i="27"/>
  <c r="Y25" i="27"/>
  <c r="W25" i="27"/>
  <c r="U25" i="27"/>
  <c r="Q25" i="27"/>
  <c r="M25" i="27"/>
  <c r="K25" i="27"/>
  <c r="I25" i="27"/>
  <c r="AC36" i="27"/>
  <c r="AA36" i="27"/>
  <c r="Y36" i="27"/>
  <c r="W36" i="27"/>
  <c r="U36" i="27"/>
  <c r="Q36" i="27"/>
  <c r="M36" i="27"/>
  <c r="K36" i="27"/>
  <c r="I36" i="27"/>
  <c r="AC16" i="27"/>
  <c r="AA16" i="27"/>
  <c r="Y16" i="27"/>
  <c r="W16" i="27"/>
  <c r="U16" i="27"/>
  <c r="Q16" i="27"/>
  <c r="M16" i="27"/>
  <c r="K16" i="27"/>
  <c r="I16" i="27"/>
  <c r="AC8" i="27"/>
  <c r="AA8" i="27"/>
  <c r="Y8" i="27"/>
  <c r="W8" i="27"/>
  <c r="U8" i="27"/>
  <c r="Q8" i="27"/>
  <c r="M8" i="27"/>
  <c r="K8" i="27"/>
  <c r="I8" i="27"/>
  <c r="AC20" i="27"/>
  <c r="AA20" i="27"/>
  <c r="Y20" i="27"/>
  <c r="W20" i="27"/>
  <c r="U20" i="27"/>
  <c r="Q20" i="27"/>
  <c r="M20" i="27"/>
  <c r="K20" i="27"/>
  <c r="I20" i="27"/>
  <c r="AC4" i="27"/>
  <c r="AA4" i="27"/>
  <c r="Y4" i="27"/>
  <c r="W4" i="27"/>
  <c r="U4" i="27"/>
  <c r="Q4" i="27"/>
  <c r="M4" i="27"/>
  <c r="K4" i="27"/>
  <c r="I4" i="27"/>
  <c r="AC9" i="27"/>
  <c r="AA9" i="27"/>
  <c r="Y9" i="27"/>
  <c r="W9" i="27"/>
  <c r="U9" i="27"/>
  <c r="Q9" i="27"/>
  <c r="M9" i="27"/>
  <c r="K9" i="27"/>
  <c r="I9" i="27"/>
  <c r="AC5" i="27"/>
  <c r="Y5" i="27"/>
  <c r="W5" i="27"/>
  <c r="U5" i="27"/>
  <c r="Q5" i="27"/>
  <c r="M5" i="27"/>
  <c r="K5" i="27"/>
  <c r="I5" i="27"/>
  <c r="E9" i="27" l="1"/>
  <c r="E12" i="27"/>
  <c r="E38" i="27"/>
  <c r="E24" i="27"/>
  <c r="E34" i="27"/>
  <c r="E6" i="27"/>
  <c r="E5" i="27"/>
  <c r="E4" i="27"/>
  <c r="E16" i="27"/>
  <c r="E20" i="27"/>
  <c r="E36" i="27"/>
  <c r="E8" i="27"/>
  <c r="E25" i="27"/>
  <c r="E50" i="29"/>
  <c r="E16" i="29"/>
  <c r="F42" i="29" s="1"/>
  <c r="E37" i="27"/>
  <c r="F62" i="29" l="1"/>
  <c r="F122" i="29"/>
  <c r="F125" i="29"/>
  <c r="F44" i="29"/>
  <c r="F38" i="29"/>
  <c r="F45" i="29"/>
  <c r="F37" i="29"/>
  <c r="F123" i="29"/>
  <c r="F68" i="29"/>
  <c r="F57" i="29"/>
  <c r="F124" i="29"/>
  <c r="F61" i="29"/>
  <c r="F87" i="29"/>
  <c r="F90" i="29"/>
  <c r="F63" i="29"/>
  <c r="F88" i="29"/>
  <c r="F86" i="29"/>
  <c r="F84" i="29"/>
  <c r="F28" i="29"/>
  <c r="F83" i="29"/>
  <c r="F34" i="29"/>
  <c r="F26" i="29"/>
  <c r="F41" i="29"/>
  <c r="F65" i="27"/>
  <c r="F54" i="27"/>
  <c r="F84" i="27"/>
  <c r="F80" i="27"/>
  <c r="F68" i="27"/>
  <c r="F67" i="27"/>
  <c r="F89" i="27"/>
  <c r="F83" i="27"/>
  <c r="F43" i="27"/>
  <c r="F70" i="27"/>
  <c r="F51" i="27"/>
  <c r="F66" i="27"/>
  <c r="F85" i="27"/>
  <c r="F82" i="27"/>
  <c r="F55" i="27"/>
  <c r="F79" i="27"/>
  <c r="F87" i="27"/>
  <c r="F46" i="27"/>
  <c r="F86" i="27"/>
  <c r="F88" i="27"/>
  <c r="F44" i="27"/>
  <c r="F69" i="27"/>
  <c r="F29" i="27"/>
  <c r="F61" i="27"/>
  <c r="F39" i="27"/>
  <c r="F81" i="27"/>
  <c r="F71" i="27"/>
  <c r="F63" i="27"/>
  <c r="F64" i="27"/>
  <c r="F111" i="29"/>
  <c r="F59" i="29"/>
  <c r="F108" i="29"/>
  <c r="F106" i="29"/>
  <c r="F53" i="29"/>
  <c r="F109" i="29"/>
  <c r="F107" i="29"/>
  <c r="F43" i="29"/>
  <c r="F110" i="29"/>
  <c r="F69" i="29"/>
  <c r="F56" i="29"/>
  <c r="F114" i="29"/>
  <c r="F97" i="29"/>
  <c r="F58" i="29"/>
  <c r="F105" i="29"/>
  <c r="F112" i="29"/>
  <c r="F113" i="29"/>
  <c r="F70" i="29"/>
  <c r="F94" i="29"/>
  <c r="F82" i="29"/>
  <c r="F96" i="29"/>
  <c r="F81" i="29"/>
  <c r="F98" i="29"/>
  <c r="F95" i="29"/>
  <c r="F54" i="29"/>
  <c r="F25" i="29"/>
  <c r="F42" i="27"/>
  <c r="F27" i="27"/>
  <c r="F41" i="27"/>
  <c r="F35" i="27"/>
  <c r="F64" i="29"/>
  <c r="F93" i="29"/>
  <c r="F60" i="29"/>
  <c r="F104" i="29"/>
  <c r="F74" i="27"/>
  <c r="F73" i="27"/>
  <c r="F49" i="27"/>
  <c r="F56" i="27"/>
  <c r="F50" i="27"/>
  <c r="F55" i="29"/>
  <c r="F51" i="29"/>
  <c r="F21" i="29"/>
  <c r="F92" i="29"/>
  <c r="F79" i="29"/>
  <c r="F52" i="29"/>
  <c r="F75" i="29"/>
  <c r="F100" i="29"/>
  <c r="F91" i="29"/>
  <c r="F71" i="29"/>
  <c r="F103" i="29"/>
  <c r="F46" i="29"/>
  <c r="F32" i="29"/>
  <c r="F66" i="29"/>
  <c r="F33" i="29"/>
  <c r="F31" i="29"/>
  <c r="F80" i="29"/>
  <c r="F72" i="29"/>
  <c r="F73" i="29"/>
  <c r="F101" i="29"/>
  <c r="F20" i="29"/>
  <c r="F27" i="29"/>
  <c r="F102" i="29"/>
  <c r="F28" i="27"/>
  <c r="F40" i="27"/>
  <c r="F18" i="27"/>
  <c r="F33" i="27"/>
  <c r="F17" i="27"/>
  <c r="F53" i="27"/>
  <c r="F75" i="27"/>
  <c r="F26" i="27"/>
  <c r="F58" i="27"/>
  <c r="F76" i="27"/>
  <c r="F45" i="27"/>
  <c r="F116" i="29"/>
  <c r="F117" i="29"/>
  <c r="F115" i="29"/>
  <c r="F118" i="29"/>
  <c r="F77" i="29"/>
  <c r="F121" i="29"/>
  <c r="F119" i="29"/>
  <c r="F78" i="29"/>
  <c r="F47" i="29"/>
  <c r="F120" i="29"/>
  <c r="F40" i="29"/>
  <c r="F39" i="29"/>
  <c r="F24" i="29"/>
  <c r="F48" i="29"/>
  <c r="F99" i="29"/>
  <c r="F76" i="29"/>
  <c r="F17" i="29"/>
  <c r="F65" i="29"/>
  <c r="F50" i="29"/>
  <c r="F49" i="29"/>
  <c r="F67" i="29"/>
  <c r="F13" i="29"/>
  <c r="F30" i="29"/>
  <c r="F11" i="29"/>
  <c r="F29" i="29"/>
  <c r="F89" i="29"/>
  <c r="F6" i="29"/>
  <c r="F22" i="29"/>
  <c r="F7" i="29"/>
  <c r="F12" i="29"/>
  <c r="F35" i="29"/>
  <c r="F10" i="29"/>
  <c r="F16" i="29"/>
  <c r="F9" i="29"/>
  <c r="F14" i="29"/>
  <c r="F23" i="29"/>
  <c r="F18" i="29"/>
  <c r="F36" i="29"/>
  <c r="F4" i="29"/>
  <c r="F85" i="29"/>
  <c r="F8" i="29"/>
  <c r="F15" i="29"/>
  <c r="F5" i="29"/>
  <c r="F74" i="29"/>
  <c r="F19" i="29"/>
  <c r="F48" i="27" l="1"/>
  <c r="F62" i="27"/>
  <c r="F6" i="27"/>
  <c r="F34" i="27"/>
  <c r="F31" i="27"/>
  <c r="F14" i="27"/>
  <c r="F59" i="27"/>
  <c r="F4" i="27"/>
  <c r="F11" i="27"/>
  <c r="F32" i="27"/>
  <c r="F38" i="27"/>
  <c r="F24" i="27"/>
  <c r="F12" i="27"/>
  <c r="F15" i="27"/>
  <c r="F72" i="27"/>
  <c r="F8" i="27"/>
  <c r="F20" i="27"/>
  <c r="F21" i="27"/>
  <c r="F37" i="27"/>
  <c r="F78" i="27"/>
  <c r="F30" i="27"/>
  <c r="F23" i="27"/>
  <c r="F16" i="27"/>
  <c r="F25" i="27"/>
  <c r="F36" i="27"/>
  <c r="F7" i="27"/>
  <c r="F57" i="27"/>
  <c r="F22" i="27"/>
  <c r="F60" i="27"/>
  <c r="F10" i="27"/>
  <c r="F5" i="27"/>
  <c r="F9" i="27"/>
  <c r="F13" i="27"/>
  <c r="F47" i="27"/>
  <c r="F19" i="27"/>
  <c r="F77" i="27"/>
  <c r="F52" i="27"/>
</calcChain>
</file>

<file path=xl/sharedStrings.xml><?xml version="1.0" encoding="utf-8"?>
<sst xmlns="http://schemas.openxmlformats.org/spreadsheetml/2006/main" count="1004" uniqueCount="457">
  <si>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</si>
  <si>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</si>
  <si>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</si>
  <si>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</si>
  <si>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</si>
  <si>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</si>
  <si>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</si>
  <si>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</si>
  <si>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</si>
  <si>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</si>
  <si>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</si>
  <si>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</si>
  <si>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</si>
  <si>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</si>
  <si>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</si>
  <si>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</si>
  <si>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</si>
  <si>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</si>
  <si>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</si>
  <si>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</si>
  <si>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</si>
  <si>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</si>
  <si>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</si>
  <si>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</si>
  <si>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</si>
  <si>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</si>
  <si>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</si>
  <si>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</si>
  <si>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</si>
  <si>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</si>
  <si>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</si>
  <si>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</si>
  <si>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</si>
  <si>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</si>
  <si>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</si>
  <si>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</si>
  <si>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</si>
  <si>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</si>
  <si>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</si>
  <si>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</si>
  <si>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</si>
  <si>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</si>
  <si>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</si>
  <si>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</si>
  <si>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</si>
  <si>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</si>
  <si>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</si>
  <si>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</si>
  <si>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</si>
  <si>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</si>
  <si>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</si>
  <si>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</si>
  <si>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</si>
  <si>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</si>
  <si>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</si>
  <si>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</si>
  <si>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</si>
  <si>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</si>
  <si>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</si>
  <si>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</si>
  <si>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</si>
  <si>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</si>
  <si>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</si>
  <si>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</si>
  <si>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</si>
  <si>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</si>
  <si>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</si>
  <si>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</si>
  <si>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</si>
  <si>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</si>
  <si>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</si>
  <si>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</si>
  <si>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</si>
  <si>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</si>
  <si>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</si>
  <si>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</si>
  <si>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</si>
  <si>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</si>
  <si>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</si>
  <si>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</si>
  <si>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</si>
  <si>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</si>
  <si>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</si>
  <si>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</si>
  <si>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</si>
  <si>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</si>
  <si>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</si>
  <si>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</si>
  <si>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</si>
  <si>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</si>
  <si>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</si>
  <si>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</si>
  <si>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</si>
  <si>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</si>
  <si>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</si>
  <si>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</si>
  <si>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</si>
  <si>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</si>
  <si>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</si>
  <si>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</si>
  <si>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</si>
  <si>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</si>
  <si>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</si>
  <si>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</si>
  <si>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</si>
  <si>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</si>
  <si>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</si>
  <si>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</si>
  <si>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</si>
  <si>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</si>
  <si>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</si>
  <si>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</si>
  <si>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</si>
  <si>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</si>
  <si>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</si>
  <si>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</si>
  <si>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</si>
  <si>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</si>
  <si>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</si>
  <si>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</si>
  <si>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</si>
  <si>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</si>
  <si>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</si>
  <si>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</si>
  <si>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</si>
  <si>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</si>
  <si>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</si>
  <si>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</si>
  <si>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</si>
  <si>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</si>
  <si>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</si>
  <si>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</si>
  <si>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</si>
  <si>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</si>
  <si>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</si>
  <si>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</si>
  <si>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</si>
  <si>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</si>
  <si>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</si>
  <si>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</si>
  <si>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</si>
  <si>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</si>
  <si>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</si>
  <si>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</si>
  <si>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</si>
  <si>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</si>
  <si>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</si>
  <si>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</si>
  <si>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</si>
  <si>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</si>
  <si>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</si>
  <si>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</si>
  <si>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</si>
  <si>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</si>
  <si>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</si>
  <si>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</si>
  <si>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</si>
  <si>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</si>
  <si>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</si>
  <si>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</si>
  <si>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</si>
  <si>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</si>
  <si>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</si>
  <si>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</si>
  <si>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</si>
  <si>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</si>
  <si>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</si>
  <si>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</si>
  <si>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</si>
  <si>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</si>
  <si>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</si>
  <si>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</si>
  <si>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</si>
  <si>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</si>
  <si>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</si>
  <si>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</si>
  <si>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</si>
  <si>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</si>
  <si>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</si>
  <si>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</si>
  <si>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</si>
  <si>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</si>
  <si>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</si>
  <si>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</si>
  <si>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</si>
  <si>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</si>
  <si>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</si>
  <si>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</si>
  <si>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</si>
  <si>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</si>
  <si>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</si>
  <si>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</si>
  <si>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</si>
  <si>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</si>
  <si>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</si>
  <si>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</si>
  <si>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</si>
  <si>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</si>
  <si>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</si>
  <si>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</si>
  <si>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</si>
  <si>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</si>
  <si>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</si>
  <si>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</si>
  <si>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</si>
  <si>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</si>
  <si>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</si>
  <si>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</si>
  <si>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</si>
  <si>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</si>
  <si>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</si>
  <si>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</si>
  <si>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</si>
  <si>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</si>
  <si>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</si>
  <si>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</si>
  <si>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</si>
  <si>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</si>
  <si>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</si>
  <si>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</si>
  <si>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</si>
  <si>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</si>
  <si>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</si>
  <si>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</si>
  <si>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</si>
  <si>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</si>
  <si>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</si>
  <si>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</si>
  <si>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</si>
  <si>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</si>
  <si>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</si>
  <si>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</si>
  <si>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</si>
  <si>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</si>
  <si>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</si>
  <si>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</si>
  <si>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</si>
  <si>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</si>
  <si>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</si>
  <si>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</si>
  <si>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</si>
  <si>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</si>
  <si>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</si>
  <si>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</si>
  <si>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</si>
  <si>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</si>
  <si>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</si>
  <si>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</si>
  <si>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</si>
  <si>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</si>
  <si>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</si>
  <si>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</si>
  <si>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</si>
  <si>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</si>
  <si>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</si>
  <si>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</si>
  <si>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</si>
  <si>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</si>
  <si>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</si>
  <si>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</si>
  <si>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</si>
  <si>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</si>
  <si>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</si>
  <si>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</si>
  <si>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</si>
  <si>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</si>
  <si>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</si>
  <si>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</si>
  <si>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</si>
  <si>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</si>
  <si>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</si>
  <si>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</si>
  <si>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</si>
  <si>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</si>
  <si>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</si>
  <si>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</si>
  <si>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</si>
  <si>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</si>
  <si>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</si>
  <si>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</si>
  <si>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</si>
  <si>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</si>
  <si>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</si>
  <si>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</si>
  <si>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</si>
  <si>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</si>
  <si>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</si>
  <si>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</si>
  <si>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</si>
  <si>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</si>
  <si>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</si>
  <si>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</si>
  <si>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</si>
  <si>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</si>
  <si>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</si>
  <si>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</si>
  <si>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</si>
  <si>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</si>
  <si>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</si>
  <si>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</si>
  <si>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</si>
  <si>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</si>
  <si>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</si>
  <si>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</si>
  <si>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</si>
  <si>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</si>
  <si>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</si>
  <si>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</si>
  <si>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</si>
  <si>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</si>
  <si>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</si>
  <si>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</si>
  <si>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</si>
  <si>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</si>
  <si>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</si>
  <si>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</si>
  <si>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</si>
  <si>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</si>
  <si>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</si>
  <si>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</si>
  <si>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</si>
  <si>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</si>
  <si>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</si>
  <si>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</si>
  <si>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</si>
  <si>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</si>
  <si>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</si>
  <si>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</si>
  <si>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中2</t>
    <rPh sb="0" eb="1">
      <t>チュウ</t>
    </rPh>
    <phoneticPr fontId="2"/>
  </si>
  <si>
    <t>ｽﾄｩｰﾗ ｱﾚｸｻﾝﾀﾞﾙ実</t>
    <rPh sb="14" eb="15">
      <t>ミノル</t>
    </rPh>
    <phoneticPr fontId="2"/>
  </si>
  <si>
    <t>中3</t>
    <rPh sb="0" eb="1">
      <t>チュウ</t>
    </rPh>
    <phoneticPr fontId="2"/>
  </si>
  <si>
    <t>青山中</t>
    <rPh sb="0" eb="2">
      <t>アオヤマ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</si>
  <si>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</si>
  <si>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</si>
  <si>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</si>
  <si>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</si>
  <si>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</si>
  <si>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</si>
  <si>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</si>
  <si>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中2</t>
    <rPh sb="0" eb="1">
      <t>チュウ</t>
    </rPh>
    <phoneticPr fontId="2"/>
  </si>
  <si>
    <t>笠井　愛子</t>
    <rPh sb="0" eb="2">
      <t>カサイ</t>
    </rPh>
    <rPh sb="3" eb="5">
      <t>アイコ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</si>
  <si>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</si>
  <si>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</si>
  <si>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</si>
  <si>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</si>
  <si>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</si>
  <si>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</si>
  <si>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</si>
  <si>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</si>
  <si>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</si>
  <si>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</si>
  <si>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</si>
  <si>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</si>
  <si>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</si>
  <si>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</si>
  <si>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</si>
  <si>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</si>
  <si>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多治見北</t>
    <rPh sb="0" eb="4">
      <t>タジミキタ</t>
    </rPh>
    <phoneticPr fontId="2"/>
  </si>
  <si>
    <t>麗澤瑞浪</t>
    <rPh sb="0" eb="4">
      <t>レイタクミズナミ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</si>
  <si>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</si>
  <si>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</si>
  <si>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</si>
  <si>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</si>
  <si>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</si>
  <si>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</si>
  <si>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</si>
  <si>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</si>
  <si>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</si>
  <si>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</si>
  <si>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</si>
  <si>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</si>
  <si>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</si>
  <si>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</si>
  <si>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</si>
  <si>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</si>
  <si>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</si>
  <si>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</si>
  <si>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</si>
  <si>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</si>
  <si>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</si>
  <si>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</si>
  <si>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</si>
  <si>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</si>
  <si>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</si>
  <si>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</si>
  <si>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</si>
  <si>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</si>
  <si>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</si>
  <si>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</si>
  <si>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</si>
  <si>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</si>
  <si>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</si>
  <si>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</si>
  <si>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</si>
  <si>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</si>
  <si>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</si>
  <si>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</si>
  <si>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</si>
  <si>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</si>
  <si>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</si>
  <si>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岐阜ITC</t>
    <rPh sb="0" eb="2">
      <t>ギフ</t>
    </rPh>
    <phoneticPr fontId="2"/>
  </si>
  <si>
    <t>古林　由逢</t>
    <rPh sb="0" eb="2">
      <t>フルバヤシ</t>
    </rPh>
    <rPh sb="3" eb="4">
      <t>ヨシ</t>
    </rPh>
    <rPh sb="4" eb="5">
      <t>アイ</t>
    </rPh>
    <phoneticPr fontId="2"/>
  </si>
  <si>
    <t>麗澤瑞浪中</t>
    <rPh sb="0" eb="4">
      <t>レイタクミズナミ</t>
    </rPh>
    <rPh sb="4" eb="5">
      <t>チュウ</t>
    </rPh>
    <phoneticPr fontId="2"/>
  </si>
  <si>
    <t>草田ひなた</t>
    <rPh sb="0" eb="2">
      <t>クサダ</t>
    </rPh>
    <phoneticPr fontId="2"/>
  </si>
  <si>
    <t>レイクTA</t>
    <phoneticPr fontId="2"/>
  </si>
  <si>
    <t>中2</t>
    <rPh sb="0" eb="1">
      <t>チュウ</t>
    </rPh>
    <phoneticPr fontId="2"/>
  </si>
  <si>
    <t>佐々木ひなた</t>
    <rPh sb="0" eb="3">
      <t>ササキ</t>
    </rPh>
    <phoneticPr fontId="2"/>
  </si>
  <si>
    <t>Link</t>
    <phoneticPr fontId="2"/>
  </si>
  <si>
    <t>テニスラウンジ</t>
    <phoneticPr fontId="2"/>
  </si>
  <si>
    <t>中1</t>
    <rPh sb="0" eb="1">
      <t>チュウ</t>
    </rPh>
    <phoneticPr fontId="2"/>
  </si>
  <si>
    <t>安江　凛心</t>
    <rPh sb="0" eb="2">
      <t>ヤスエ</t>
    </rPh>
    <rPh sb="3" eb="4">
      <t>リン</t>
    </rPh>
    <rPh sb="4" eb="5">
      <t>ココロ</t>
    </rPh>
    <phoneticPr fontId="2"/>
  </si>
  <si>
    <t>中3</t>
    <rPh sb="0" eb="1">
      <t>チュウ</t>
    </rPh>
    <phoneticPr fontId="2"/>
  </si>
  <si>
    <t>藤田恵実里</t>
    <rPh sb="0" eb="2">
      <t>フジタ</t>
    </rPh>
    <rPh sb="2" eb="3">
      <t>メグミ</t>
    </rPh>
    <rPh sb="3" eb="4">
      <t>ミノ</t>
    </rPh>
    <rPh sb="4" eb="5">
      <t>サト</t>
    </rPh>
    <phoneticPr fontId="2"/>
  </si>
  <si>
    <t>岐阜北</t>
    <rPh sb="0" eb="3">
      <t>ギフキタ</t>
    </rPh>
    <phoneticPr fontId="2"/>
  </si>
  <si>
    <t>日置　心音</t>
    <rPh sb="0" eb="2">
      <t>ヒオキ</t>
    </rPh>
    <rPh sb="3" eb="5">
      <t>シンオン</t>
    </rPh>
    <phoneticPr fontId="2"/>
  </si>
  <si>
    <t>関商工</t>
    <rPh sb="0" eb="3">
      <t>セキショウコウ</t>
    </rPh>
    <phoneticPr fontId="2"/>
  </si>
  <si>
    <t>小林クラブ</t>
    <rPh sb="0" eb="2">
      <t>コバヤシ</t>
    </rPh>
    <phoneticPr fontId="2"/>
  </si>
  <si>
    <t>ウイルTA</t>
    <phoneticPr fontId="2"/>
  </si>
  <si>
    <t>市川　新太</t>
    <rPh sb="0" eb="2">
      <t>イチカワ</t>
    </rPh>
    <rPh sb="3" eb="4">
      <t>アラタ</t>
    </rPh>
    <rPh sb="4" eb="5">
      <t>フト</t>
    </rPh>
    <phoneticPr fontId="2"/>
  </si>
  <si>
    <t>岐阜西TC</t>
    <rPh sb="0" eb="2">
      <t>ギフ</t>
    </rPh>
    <rPh sb="2" eb="3">
      <t>ニシ</t>
    </rPh>
    <phoneticPr fontId="2"/>
  </si>
  <si>
    <t>浅野　　樹</t>
    <rPh sb="0" eb="2">
      <t>アサノ</t>
    </rPh>
    <rPh sb="4" eb="5">
      <t>ジュ</t>
    </rPh>
    <phoneticPr fontId="2"/>
  </si>
  <si>
    <t>小西　泰誠</t>
    <rPh sb="0" eb="2">
      <t>コニシ</t>
    </rPh>
    <rPh sb="3" eb="4">
      <t>ヤス</t>
    </rPh>
    <rPh sb="4" eb="5">
      <t>マコト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</si>
  <si>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</si>
  <si>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Link TS</t>
    <phoneticPr fontId="2"/>
  </si>
  <si>
    <t>石川　泰三</t>
    <rPh sb="0" eb="2">
      <t>イシカワ</t>
    </rPh>
    <rPh sb="3" eb="5">
      <t>タイゾウ</t>
    </rPh>
    <phoneticPr fontId="2"/>
  </si>
  <si>
    <t>Nick's Tennis Team</t>
  </si>
  <si>
    <t>続木宏心朗</t>
    <rPh sb="0" eb="2">
      <t>ツヅキ</t>
    </rPh>
    <rPh sb="2" eb="3">
      <t>ヒロシ</t>
    </rPh>
    <rPh sb="3" eb="4">
      <t>ココロ</t>
    </rPh>
    <rPh sb="4" eb="5">
      <t>ロウ</t>
    </rPh>
    <phoneticPr fontId="2"/>
  </si>
  <si>
    <t>佐野竜之介</t>
    <rPh sb="0" eb="2">
      <t>サノ</t>
    </rPh>
    <rPh sb="2" eb="5">
      <t>リュウノスケ</t>
    </rPh>
    <phoneticPr fontId="2"/>
  </si>
  <si>
    <t>各務原</t>
    <rPh sb="0" eb="3">
      <t>カカミガハラ</t>
    </rPh>
    <phoneticPr fontId="2"/>
  </si>
  <si>
    <t>各務原西</t>
    <rPh sb="0" eb="3">
      <t>カカミガハラ</t>
    </rPh>
    <rPh sb="3" eb="4">
      <t>ニシ</t>
    </rPh>
    <phoneticPr fontId="2"/>
  </si>
  <si>
    <t>岐阜東</t>
    <rPh sb="0" eb="3">
      <t>ギフヒガシ</t>
    </rPh>
    <phoneticPr fontId="2"/>
  </si>
  <si>
    <t>後藤　累伽</t>
  </si>
  <si>
    <t>丹羽　絢香</t>
  </si>
  <si>
    <t>髙木純愛梨</t>
  </si>
  <si>
    <t>花井　由弥</t>
  </si>
  <si>
    <t>橋本　侑美</t>
  </si>
  <si>
    <t>加茂</t>
  </si>
  <si>
    <t>寺戸　結菜</t>
  </si>
  <si>
    <t>大垣南</t>
  </si>
  <si>
    <t>小野　陽由</t>
  </si>
  <si>
    <t>瑞浪</t>
  </si>
  <si>
    <t>澤﨑　奈実</t>
  </si>
  <si>
    <t>各務原西</t>
  </si>
  <si>
    <t>服部市桜里</t>
  </si>
  <si>
    <t>松永　珠莉</t>
  </si>
  <si>
    <t>田中　智稀</t>
    <rPh sb="0" eb="2">
      <t>タナカ</t>
    </rPh>
    <rPh sb="3" eb="4">
      <t>サトシ</t>
    </rPh>
    <rPh sb="4" eb="5">
      <t>キ</t>
    </rPh>
    <phoneticPr fontId="2"/>
  </si>
  <si>
    <t>片桐　佳祐</t>
    <rPh sb="0" eb="2">
      <t>カタギリ</t>
    </rPh>
    <rPh sb="3" eb="5">
      <t>ケイスケ</t>
    </rPh>
    <phoneticPr fontId="2"/>
  </si>
  <si>
    <t>伏屋　慶一</t>
    <rPh sb="0" eb="2">
      <t>フセヤ</t>
    </rPh>
    <rPh sb="3" eb="5">
      <t>ヨシカズ</t>
    </rPh>
    <phoneticPr fontId="2"/>
  </si>
  <si>
    <t>山田優海音</t>
    <rPh sb="0" eb="2">
      <t>ヤマダ</t>
    </rPh>
    <rPh sb="2" eb="3">
      <t>ヤサ</t>
    </rPh>
    <rPh sb="3" eb="4">
      <t>ウミ</t>
    </rPh>
    <rPh sb="4" eb="5">
      <t>オト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</si>
  <si>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</si>
  <si>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小杉　修蔵</t>
    <rPh sb="0" eb="2">
      <t>コスギ</t>
    </rPh>
    <rPh sb="3" eb="5">
      <t>シュウゾウ</t>
    </rPh>
    <phoneticPr fontId="2"/>
  </si>
  <si>
    <t>木股　綜希</t>
    <rPh sb="0" eb="2">
      <t>キマタ</t>
    </rPh>
    <rPh sb="3" eb="4">
      <t>ソウ</t>
    </rPh>
    <rPh sb="4" eb="5">
      <t>キ</t>
    </rPh>
    <phoneticPr fontId="2"/>
  </si>
  <si>
    <t>多治見</t>
    <rPh sb="0" eb="3">
      <t>タジミ</t>
    </rPh>
    <phoneticPr fontId="2"/>
  </si>
  <si>
    <t>令和５年度ポイントランキング表（男子シングルス）　R5/8/21現在</t>
    <rPh sb="0" eb="1">
      <t>レイ</t>
    </rPh>
    <rPh sb="7" eb="9">
      <t>ダンシ</t>
    </rPh>
    <phoneticPr fontId="4"/>
  </si>
  <si>
    <t>令和５年度ポイントランキング表（女子シングルス）　R5/8/21現在</t>
    <rPh sb="0" eb="1">
      <t>レイ</t>
    </rPh>
    <rPh sb="1" eb="2">
      <t>ワ</t>
    </rPh>
    <rPh sb="16" eb="18">
      <t>ジョシ</t>
    </rPh>
    <rPh sb="32" eb="34">
      <t>ゲンザイ</t>
    </rPh>
    <phoneticPr fontId="4"/>
  </si>
  <si>
    <t>令和５年度ポイントランキング表（男子ダブルス）　R5/8/21現在</t>
    <rPh sb="0" eb="1">
      <t>レイ</t>
    </rPh>
    <rPh sb="1" eb="2">
      <t>ワ</t>
    </rPh>
    <rPh sb="16" eb="18">
      <t>ダンシ</t>
    </rPh>
    <phoneticPr fontId="4"/>
  </si>
  <si>
    <t>令和５年度ポイントランキング表（女子ダブルス）　R5/8/21現在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</si>
</sst>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11" fillId="0" borderId="41" xfId="0" applyFont="1" applyBorder="1">
      <alignment vertical="center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5" fillId="0" borderId="25" xfId="2" applyNumberFormat="1" applyBorder="1" applyAlignment="1">
      <alignment vertical="center"/>
    </xf>
    <xf numFmtId="0" fontId="11" fillId="0" borderId="47" xfId="0" applyFont="1" applyBorder="1">
      <alignment vertical="center"/>
    </xf>
    <xf numFmtId="0" fontId="5" fillId="0" borderId="47" xfId="2" applyBorder="1" applyAlignment="1">
      <alignment horizontal="center" vertical="center"/>
    </xf>
    <xf numFmtId="0" fontId="11" fillId="0" borderId="26" xfId="2" applyFont="1" applyBorder="1" applyAlignment="1">
      <alignment vertical="center" shrinkToFit="1"/>
    </xf>
    <xf numFmtId="185" fontId="11" fillId="2" borderId="48" xfId="0" applyNumberFormat="1" applyFont="1" applyFill="1" applyBorder="1">
      <alignment vertical="center"/>
    </xf>
    <xf numFmtId="176" fontId="5" fillId="2" borderId="27" xfId="2" applyNumberForma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vertical="center"/>
    </xf>
    <xf numFmtId="0" fontId="5" fillId="0" borderId="30" xfId="2" applyBorder="1" applyAlignment="1">
      <alignment horizontal="center" vertical="center"/>
    </xf>
    <xf numFmtId="0" fontId="5" fillId="0" borderId="26" xfId="2" applyBorder="1" applyAlignment="1">
      <alignment horizontal="center" vertical="center"/>
    </xf>
    <xf numFmtId="176" fontId="5" fillId="0" borderId="31" xfId="2" applyNumberFormat="1" applyBorder="1" applyAlignment="1">
      <alignment vertical="center"/>
    </xf>
    <xf numFmtId="0" fontId="11" fillId="0" borderId="11" xfId="0" applyFont="1" applyBorder="1">
      <alignment vertical="center"/>
    </xf>
    <xf numFmtId="0" fontId="5" fillId="0" borderId="11" xfId="2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185" fontId="11" fillId="2" borderId="20" xfId="0" applyNumberFormat="1" applyFont="1" applyFill="1" applyBorder="1">
      <alignment vertical="center"/>
    </xf>
    <xf numFmtId="176" fontId="5" fillId="2" borderId="13" xfId="2" applyNumberForma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0" fontId="5" fillId="0" borderId="32" xfId="2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11" fillId="0" borderId="23" xfId="2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5" fillId="0" borderId="3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4C77-0781-4EAE-A9B2-5D1D6F786DB3}">
  <sheetPr>
    <tabColor rgb="FF92D050"/>
    <pageSetUpPr fitToPage="1"/>
  </sheetPr>
  <dimension ref="A1:AC126"/>
  <sheetViews>
    <sheetView tabSelected="1" view="pageBreakPreview" zoomScale="115" zoomScaleNormal="85" zoomScaleSheetLayoutView="115" workbookViewId="0">
      <pane xSplit="7" ySplit="3" topLeftCell="H4" activePane="bottomRight" state="frozen"/>
      <selection pane="topRight" sqref="A1:AC1"/>
      <selection pane="bottomLeft" sqref="A1:AC1"/>
      <selection pane="bottomRight" sqref="A1:AC1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302" t="s">
        <v>453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29" ht="18.95" customHeight="1" thickBot="1" x14ac:dyDescent="0.2">
      <c r="A2" s="6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382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5" customHeight="1" x14ac:dyDescent="0.15">
      <c r="A4" s="227">
        <v>1</v>
      </c>
      <c r="B4" s="258" t="s">
        <v>19</v>
      </c>
      <c r="C4" s="259">
        <v>3</v>
      </c>
      <c r="D4" s="260" t="s">
        <v>20</v>
      </c>
      <c r="E4" s="254">
        <f t="shared" ref="E4:E35" si="0">SUM(G4,I4,K4,M4,O4,Q4,S4,U4,W4,Y4,AA4,AC4)</f>
        <v>142.5</v>
      </c>
      <c r="F4" s="96">
        <f t="shared" ref="F4:F35" si="1">RANK(E4,$E$4:$E$97)</f>
        <v>1</v>
      </c>
      <c r="G4" s="296">
        <v>87.5</v>
      </c>
      <c r="H4" s="97">
        <v>1</v>
      </c>
      <c r="I4" s="228">
        <f t="shared" ref="I4:I35" si="2">IF(H4="","",VLOOKUP(H4,H$103:I$123,2))</f>
        <v>33</v>
      </c>
      <c r="J4" s="97"/>
      <c r="K4" s="228" t="str">
        <f t="shared" ref="K4:K35" si="3">IF(J4="","",VLOOKUP(J4,J$103:K$123,2))</f>
        <v/>
      </c>
      <c r="L4" s="97"/>
      <c r="M4" s="228" t="str">
        <f t="shared" ref="M4:M35" si="4">IF(L4="","",VLOOKUP(L4,L$103:M$123,2))</f>
        <v/>
      </c>
      <c r="N4" s="97">
        <v>1</v>
      </c>
      <c r="O4" s="228">
        <f t="shared" ref="O4:O35" si="5">IF(N4="","",VLOOKUP(N4,N$103:O$125,2))</f>
        <v>22</v>
      </c>
      <c r="P4" s="97"/>
      <c r="Q4" s="228" t="str">
        <f t="shared" ref="Q4:Q35" si="6">IF(P4="","",VLOOKUP(P4,P$103:Q$123,2))</f>
        <v/>
      </c>
      <c r="R4" s="97"/>
      <c r="S4" s="228" t="str">
        <f t="shared" ref="S4:S35" si="7">IF(R4="","",VLOOKUP(R4,R$103:S$125,2))</f>
        <v/>
      </c>
      <c r="T4" s="97"/>
      <c r="U4" s="228" t="str">
        <f t="shared" ref="U4:U35" si="8">IF(T4="","",VLOOKUP(T4,T$103:U$123,2))</f>
        <v/>
      </c>
      <c r="V4" s="97"/>
      <c r="W4" s="228" t="str">
        <f t="shared" ref="W4:W35" si="9">IF(V4="","",VLOOKUP(V4,V$103:W$123,2))</f>
        <v/>
      </c>
      <c r="X4" s="97"/>
      <c r="Y4" s="228" t="str">
        <f t="shared" ref="Y4:Y35" si="10">IF(X4="","",VLOOKUP(X4,X$103:Y$125,2))</f>
        <v/>
      </c>
      <c r="Z4" s="97"/>
      <c r="AA4" s="228" t="str">
        <f t="shared" ref="AA4:AA35" si="11">IF(Z4="","",VLOOKUP(Z4,Z$103:AA$123,2))</f>
        <v/>
      </c>
      <c r="AB4" s="97"/>
      <c r="AC4" s="228" t="str">
        <f t="shared" ref="AC4:AC35" si="12">IF(AB4="","",VLOOKUP(AB4,AB$103:AC$123,2))</f>
        <v/>
      </c>
    </row>
    <row r="5" spans="1:29" ht="15.95" customHeight="1" x14ac:dyDescent="0.15">
      <c r="A5" s="225">
        <v>2</v>
      </c>
      <c r="B5" s="261" t="s">
        <v>21</v>
      </c>
      <c r="C5" s="17">
        <v>3</v>
      </c>
      <c r="D5" s="15" t="s">
        <v>22</v>
      </c>
      <c r="E5" s="255">
        <f t="shared" si="0"/>
        <v>103</v>
      </c>
      <c r="F5" s="98">
        <f t="shared" si="1"/>
        <v>2</v>
      </c>
      <c r="G5" s="256">
        <v>68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>
        <v>2</v>
      </c>
      <c r="O5" s="146">
        <f t="shared" si="5"/>
        <v>14</v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5">
        <v>3</v>
      </c>
      <c r="B6" s="257" t="s">
        <v>25</v>
      </c>
      <c r="C6" s="17">
        <v>2</v>
      </c>
      <c r="D6" s="15" t="s">
        <v>22</v>
      </c>
      <c r="E6" s="255">
        <f t="shared" si="0"/>
        <v>71.75</v>
      </c>
      <c r="F6" s="98">
        <f t="shared" si="1"/>
        <v>3</v>
      </c>
      <c r="G6" s="256">
        <v>23.75</v>
      </c>
      <c r="H6" s="16">
        <v>3</v>
      </c>
      <c r="I6" s="146">
        <f t="shared" si="2"/>
        <v>16</v>
      </c>
      <c r="J6" s="16">
        <v>1</v>
      </c>
      <c r="K6" s="146">
        <f t="shared" si="3"/>
        <v>22</v>
      </c>
      <c r="L6" s="16"/>
      <c r="M6" s="146" t="str">
        <f t="shared" si="4"/>
        <v/>
      </c>
      <c r="N6" s="16">
        <v>3</v>
      </c>
      <c r="O6" s="146">
        <f t="shared" si="5"/>
        <v>10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5">
        <v>4</v>
      </c>
      <c r="B7" s="261" t="s">
        <v>23</v>
      </c>
      <c r="C7" s="17">
        <v>3</v>
      </c>
      <c r="D7" s="15" t="s">
        <v>22</v>
      </c>
      <c r="E7" s="255">
        <f t="shared" si="0"/>
        <v>62.5</v>
      </c>
      <c r="F7" s="98">
        <f t="shared" si="1"/>
        <v>4</v>
      </c>
      <c r="G7" s="256">
        <v>40.5</v>
      </c>
      <c r="H7" s="16">
        <v>4</v>
      </c>
      <c r="I7" s="146">
        <f t="shared" si="2"/>
        <v>12</v>
      </c>
      <c r="J7" s="16"/>
      <c r="K7" s="146" t="str">
        <f t="shared" si="3"/>
        <v/>
      </c>
      <c r="L7" s="16"/>
      <c r="M7" s="146" t="str">
        <f t="shared" si="4"/>
        <v/>
      </c>
      <c r="N7" s="16">
        <v>4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5">
        <v>5</v>
      </c>
      <c r="B8" s="153" t="s">
        <v>359</v>
      </c>
      <c r="C8" s="17">
        <v>1</v>
      </c>
      <c r="D8" s="15" t="s">
        <v>22</v>
      </c>
      <c r="E8" s="255">
        <f t="shared" si="0"/>
        <v>42</v>
      </c>
      <c r="F8" s="98">
        <f t="shared" si="1"/>
        <v>5</v>
      </c>
      <c r="G8" s="256">
        <v>17</v>
      </c>
      <c r="H8" s="16">
        <v>6</v>
      </c>
      <c r="I8" s="146">
        <f t="shared" si="2"/>
        <v>9</v>
      </c>
      <c r="J8" s="16">
        <v>2</v>
      </c>
      <c r="K8" s="146">
        <f t="shared" si="3"/>
        <v>14</v>
      </c>
      <c r="L8" s="16"/>
      <c r="M8" s="146" t="str">
        <f t="shared" si="4"/>
        <v/>
      </c>
      <c r="N8" s="16"/>
      <c r="O8" s="146" t="str">
        <f t="shared" si="5"/>
        <v/>
      </c>
      <c r="P8" s="16">
        <v>7</v>
      </c>
      <c r="Q8" s="146">
        <f t="shared" si="6"/>
        <v>2</v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5">
        <v>6</v>
      </c>
      <c r="B9" s="261" t="s">
        <v>24</v>
      </c>
      <c r="C9" s="17">
        <v>3</v>
      </c>
      <c r="D9" s="15" t="s">
        <v>20</v>
      </c>
      <c r="E9" s="255">
        <f t="shared" si="0"/>
        <v>36.25</v>
      </c>
      <c r="F9" s="98">
        <f t="shared" si="1"/>
        <v>6</v>
      </c>
      <c r="G9" s="256">
        <v>26.25</v>
      </c>
      <c r="H9" s="16">
        <v>16</v>
      </c>
      <c r="I9" s="146">
        <f t="shared" si="2"/>
        <v>3</v>
      </c>
      <c r="J9" s="16"/>
      <c r="K9" s="146" t="str">
        <f t="shared" si="3"/>
        <v/>
      </c>
      <c r="L9" s="16"/>
      <c r="M9" s="146" t="str">
        <f t="shared" si="4"/>
        <v/>
      </c>
      <c r="N9" s="16">
        <v>6</v>
      </c>
      <c r="O9" s="146">
        <f t="shared" si="5"/>
        <v>7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5">
        <v>7</v>
      </c>
      <c r="B10" s="257" t="s">
        <v>26</v>
      </c>
      <c r="C10" s="17">
        <v>2</v>
      </c>
      <c r="D10" s="15" t="s">
        <v>22</v>
      </c>
      <c r="E10" s="255">
        <f t="shared" si="0"/>
        <v>33</v>
      </c>
      <c r="F10" s="98">
        <f t="shared" si="1"/>
        <v>7</v>
      </c>
      <c r="G10" s="256">
        <v>19</v>
      </c>
      <c r="H10" s="16">
        <v>16</v>
      </c>
      <c r="I10" s="146">
        <f t="shared" si="2"/>
        <v>3</v>
      </c>
      <c r="J10" s="16">
        <v>6</v>
      </c>
      <c r="K10" s="146">
        <f t="shared" si="3"/>
        <v>6</v>
      </c>
      <c r="L10" s="16"/>
      <c r="M10" s="146" t="str">
        <f t="shared" si="4"/>
        <v/>
      </c>
      <c r="N10" s="16">
        <v>7</v>
      </c>
      <c r="O10" s="146">
        <f t="shared" si="5"/>
        <v>5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5">
        <v>8</v>
      </c>
      <c r="B11" s="153" t="s">
        <v>360</v>
      </c>
      <c r="C11" s="17">
        <v>1</v>
      </c>
      <c r="D11" s="15" t="s">
        <v>22</v>
      </c>
      <c r="E11" s="255">
        <f t="shared" si="0"/>
        <v>33</v>
      </c>
      <c r="F11" s="98">
        <f t="shared" si="1"/>
        <v>7</v>
      </c>
      <c r="G11" s="256">
        <v>12</v>
      </c>
      <c r="H11" s="16">
        <v>5</v>
      </c>
      <c r="I11" s="146">
        <f t="shared" si="2"/>
        <v>10</v>
      </c>
      <c r="J11" s="16">
        <v>5</v>
      </c>
      <c r="K11" s="146">
        <f t="shared" si="3"/>
        <v>7</v>
      </c>
      <c r="L11" s="16"/>
      <c r="M11" s="146" t="str">
        <f t="shared" si="4"/>
        <v/>
      </c>
      <c r="N11" s="16"/>
      <c r="O11" s="146" t="str">
        <f t="shared" si="5"/>
        <v/>
      </c>
      <c r="P11" s="16">
        <v>5</v>
      </c>
      <c r="Q11" s="146">
        <f t="shared" si="6"/>
        <v>4</v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5">
        <v>9</v>
      </c>
      <c r="B12" s="257" t="s">
        <v>28</v>
      </c>
      <c r="C12" s="17">
        <v>1</v>
      </c>
      <c r="D12" s="15" t="s">
        <v>351</v>
      </c>
      <c r="E12" s="255">
        <f t="shared" si="0"/>
        <v>30</v>
      </c>
      <c r="F12" s="98">
        <f t="shared" si="1"/>
        <v>9</v>
      </c>
      <c r="G12" s="256">
        <v>15</v>
      </c>
      <c r="H12" s="16">
        <v>8</v>
      </c>
      <c r="I12" s="146">
        <f t="shared" si="2"/>
        <v>6</v>
      </c>
      <c r="J12" s="16">
        <v>16</v>
      </c>
      <c r="K12" s="146">
        <f t="shared" si="3"/>
        <v>2</v>
      </c>
      <c r="L12" s="16"/>
      <c r="M12" s="146" t="str">
        <f t="shared" si="4"/>
        <v/>
      </c>
      <c r="N12" s="16"/>
      <c r="O12" s="146" t="str">
        <f t="shared" si="5"/>
        <v/>
      </c>
      <c r="P12" s="16">
        <v>2</v>
      </c>
      <c r="Q12" s="146">
        <f t="shared" si="6"/>
        <v>7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5">
        <v>10</v>
      </c>
      <c r="B13" s="257" t="s">
        <v>40</v>
      </c>
      <c r="C13" s="17">
        <v>2</v>
      </c>
      <c r="D13" s="15" t="s">
        <v>22</v>
      </c>
      <c r="E13" s="255">
        <f t="shared" si="0"/>
        <v>23.75</v>
      </c>
      <c r="F13" s="98">
        <f t="shared" si="1"/>
        <v>10</v>
      </c>
      <c r="G13" s="256">
        <v>7.25</v>
      </c>
      <c r="H13" s="16">
        <v>32</v>
      </c>
      <c r="I13" s="146">
        <f t="shared" si="2"/>
        <v>1.5</v>
      </c>
      <c r="J13" s="16">
        <v>4</v>
      </c>
      <c r="K13" s="146">
        <f t="shared" si="3"/>
        <v>8</v>
      </c>
      <c r="L13" s="16"/>
      <c r="M13" s="146" t="str">
        <f t="shared" si="4"/>
        <v/>
      </c>
      <c r="N13" s="16">
        <v>5</v>
      </c>
      <c r="O13" s="146">
        <f t="shared" si="5"/>
        <v>7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5">
        <v>11</v>
      </c>
      <c r="B14" s="257" t="s">
        <v>27</v>
      </c>
      <c r="C14" s="17">
        <v>1</v>
      </c>
      <c r="D14" s="15" t="s">
        <v>38</v>
      </c>
      <c r="E14" s="255">
        <f t="shared" si="0"/>
        <v>23</v>
      </c>
      <c r="F14" s="98">
        <f t="shared" si="1"/>
        <v>11</v>
      </c>
      <c r="G14" s="256">
        <v>19</v>
      </c>
      <c r="H14" s="16">
        <v>16</v>
      </c>
      <c r="I14" s="146">
        <f t="shared" si="2"/>
        <v>3</v>
      </c>
      <c r="J14" s="16">
        <v>32</v>
      </c>
      <c r="K14" s="146">
        <f t="shared" si="3"/>
        <v>1</v>
      </c>
      <c r="L14" s="16"/>
      <c r="M14" s="146" t="str">
        <f t="shared" si="4"/>
        <v/>
      </c>
      <c r="N14" s="16"/>
      <c r="O14" s="146" t="str">
        <f t="shared" si="5"/>
        <v/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5">
        <v>12</v>
      </c>
      <c r="B15" s="257" t="s">
        <v>33</v>
      </c>
      <c r="C15" s="17">
        <v>2</v>
      </c>
      <c r="D15" s="15" t="s">
        <v>30</v>
      </c>
      <c r="E15" s="255">
        <f t="shared" si="0"/>
        <v>19.25</v>
      </c>
      <c r="F15" s="98">
        <f t="shared" si="1"/>
        <v>12</v>
      </c>
      <c r="G15" s="256">
        <v>11.75</v>
      </c>
      <c r="H15" s="16">
        <v>32</v>
      </c>
      <c r="I15" s="146">
        <f t="shared" si="2"/>
        <v>1.5</v>
      </c>
      <c r="J15" s="16">
        <v>32</v>
      </c>
      <c r="K15" s="146">
        <f t="shared" si="3"/>
        <v>1</v>
      </c>
      <c r="L15" s="16"/>
      <c r="M15" s="146" t="str">
        <f t="shared" si="4"/>
        <v/>
      </c>
      <c r="N15" s="16">
        <v>8</v>
      </c>
      <c r="O15" s="146">
        <f t="shared" si="5"/>
        <v>5</v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5">
        <v>13</v>
      </c>
      <c r="B16" s="257" t="s">
        <v>35</v>
      </c>
      <c r="C16" s="17">
        <v>2</v>
      </c>
      <c r="D16" s="15" t="s">
        <v>22</v>
      </c>
      <c r="E16" s="255">
        <f t="shared" si="0"/>
        <v>19</v>
      </c>
      <c r="F16" s="98">
        <f t="shared" si="1"/>
        <v>13</v>
      </c>
      <c r="G16" s="256">
        <v>9</v>
      </c>
      <c r="H16" s="16">
        <v>16</v>
      </c>
      <c r="I16" s="146">
        <f t="shared" si="2"/>
        <v>3</v>
      </c>
      <c r="J16" s="16">
        <v>7</v>
      </c>
      <c r="K16" s="146">
        <f t="shared" si="3"/>
        <v>5</v>
      </c>
      <c r="L16" s="16"/>
      <c r="M16" s="146" t="str">
        <f t="shared" si="4"/>
        <v/>
      </c>
      <c r="N16" s="16">
        <v>16</v>
      </c>
      <c r="O16" s="146">
        <f t="shared" si="5"/>
        <v>2</v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5">
        <v>14</v>
      </c>
      <c r="B17" s="257" t="s">
        <v>29</v>
      </c>
      <c r="C17" s="17">
        <v>3</v>
      </c>
      <c r="D17" s="15" t="s">
        <v>30</v>
      </c>
      <c r="E17" s="255">
        <f t="shared" si="0"/>
        <v>18.5</v>
      </c>
      <c r="F17" s="98">
        <f t="shared" si="1"/>
        <v>14</v>
      </c>
      <c r="G17" s="256">
        <v>13.5</v>
      </c>
      <c r="H17" s="16">
        <v>16</v>
      </c>
      <c r="I17" s="146">
        <f t="shared" si="2"/>
        <v>3</v>
      </c>
      <c r="J17" s="16"/>
      <c r="K17" s="146" t="str">
        <f t="shared" si="3"/>
        <v/>
      </c>
      <c r="L17" s="16"/>
      <c r="M17" s="146" t="str">
        <f t="shared" si="4"/>
        <v/>
      </c>
      <c r="N17" s="16">
        <v>16</v>
      </c>
      <c r="O17" s="146">
        <f t="shared" si="5"/>
        <v>2</v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5">
        <v>15</v>
      </c>
      <c r="B18" s="257" t="s">
        <v>54</v>
      </c>
      <c r="C18" s="17">
        <v>2</v>
      </c>
      <c r="D18" s="15" t="s">
        <v>30</v>
      </c>
      <c r="E18" s="255">
        <f t="shared" si="0"/>
        <v>18</v>
      </c>
      <c r="F18" s="98">
        <f t="shared" si="1"/>
        <v>15</v>
      </c>
      <c r="G18" s="256">
        <v>3.5</v>
      </c>
      <c r="H18" s="16">
        <v>32</v>
      </c>
      <c r="I18" s="146">
        <f t="shared" si="2"/>
        <v>1.5</v>
      </c>
      <c r="J18" s="16">
        <v>3</v>
      </c>
      <c r="K18" s="146">
        <f t="shared" si="3"/>
        <v>11</v>
      </c>
      <c r="L18" s="16"/>
      <c r="M18" s="146" t="str">
        <f t="shared" si="4"/>
        <v/>
      </c>
      <c r="N18" s="16">
        <v>16</v>
      </c>
      <c r="O18" s="146">
        <f t="shared" si="5"/>
        <v>2</v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5">
        <v>16</v>
      </c>
      <c r="B19" s="257" t="s">
        <v>97</v>
      </c>
      <c r="C19" s="17" t="s">
        <v>98</v>
      </c>
      <c r="D19" s="15" t="s">
        <v>99</v>
      </c>
      <c r="E19" s="255">
        <f t="shared" si="0"/>
        <v>17</v>
      </c>
      <c r="F19" s="98">
        <f t="shared" si="1"/>
        <v>16</v>
      </c>
      <c r="G19" s="256">
        <v>0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>
        <v>1</v>
      </c>
      <c r="Q19" s="146">
        <f t="shared" si="6"/>
        <v>11</v>
      </c>
      <c r="R19" s="16"/>
      <c r="S19" s="146" t="str">
        <f t="shared" si="7"/>
        <v/>
      </c>
      <c r="T19" s="16">
        <v>1</v>
      </c>
      <c r="U19" s="146">
        <f t="shared" si="8"/>
        <v>6</v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5">
        <v>17</v>
      </c>
      <c r="B20" s="257" t="s">
        <v>37</v>
      </c>
      <c r="C20" s="17">
        <v>3</v>
      </c>
      <c r="D20" s="15" t="s">
        <v>38</v>
      </c>
      <c r="E20" s="255">
        <f t="shared" si="0"/>
        <v>16.25</v>
      </c>
      <c r="F20" s="98">
        <f t="shared" si="1"/>
        <v>17</v>
      </c>
      <c r="G20" s="256">
        <v>8.25</v>
      </c>
      <c r="H20" s="16">
        <v>7</v>
      </c>
      <c r="I20" s="146">
        <f t="shared" si="2"/>
        <v>8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5">
        <v>18</v>
      </c>
      <c r="B21" s="257" t="s">
        <v>36</v>
      </c>
      <c r="C21" s="17">
        <v>1</v>
      </c>
      <c r="D21" s="15" t="s">
        <v>351</v>
      </c>
      <c r="E21" s="255">
        <f t="shared" si="0"/>
        <v>16</v>
      </c>
      <c r="F21" s="98">
        <f t="shared" si="1"/>
        <v>18</v>
      </c>
      <c r="G21" s="256">
        <v>9</v>
      </c>
      <c r="H21" s="16"/>
      <c r="I21" s="146" t="str">
        <f t="shared" si="2"/>
        <v/>
      </c>
      <c r="J21" s="16">
        <v>16</v>
      </c>
      <c r="K21" s="146">
        <f t="shared" si="3"/>
        <v>2</v>
      </c>
      <c r="L21" s="16"/>
      <c r="M21" s="146" t="str">
        <f t="shared" si="4"/>
        <v/>
      </c>
      <c r="N21" s="16"/>
      <c r="O21" s="146" t="str">
        <f t="shared" si="5"/>
        <v/>
      </c>
      <c r="P21" s="16">
        <v>3</v>
      </c>
      <c r="Q21" s="146">
        <f t="shared" si="6"/>
        <v>5</v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5">
        <v>19</v>
      </c>
      <c r="B22" s="261" t="s">
        <v>31</v>
      </c>
      <c r="C22" s="17">
        <v>3</v>
      </c>
      <c r="D22" s="15" t="s">
        <v>32</v>
      </c>
      <c r="E22" s="255">
        <f t="shared" si="0"/>
        <v>13.5</v>
      </c>
      <c r="F22" s="98">
        <f t="shared" si="1"/>
        <v>19</v>
      </c>
      <c r="G22" s="256">
        <v>12</v>
      </c>
      <c r="H22" s="16">
        <v>32</v>
      </c>
      <c r="I22" s="146">
        <f t="shared" si="2"/>
        <v>1.5</v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5">
        <v>20</v>
      </c>
      <c r="B23" s="261" t="s">
        <v>34</v>
      </c>
      <c r="C23" s="17">
        <v>3</v>
      </c>
      <c r="D23" s="15" t="s">
        <v>20</v>
      </c>
      <c r="E23" s="255">
        <f t="shared" si="0"/>
        <v>12.5</v>
      </c>
      <c r="F23" s="98">
        <f t="shared" si="1"/>
        <v>20</v>
      </c>
      <c r="G23" s="256">
        <v>9</v>
      </c>
      <c r="H23" s="16">
        <v>32</v>
      </c>
      <c r="I23" s="146">
        <f t="shared" si="2"/>
        <v>1.5</v>
      </c>
      <c r="J23" s="16"/>
      <c r="K23" s="146" t="str">
        <f t="shared" si="3"/>
        <v/>
      </c>
      <c r="L23" s="16"/>
      <c r="M23" s="146" t="str">
        <f t="shared" si="4"/>
        <v/>
      </c>
      <c r="N23" s="16">
        <v>16</v>
      </c>
      <c r="O23" s="146">
        <f t="shared" si="5"/>
        <v>2</v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5">
        <v>21</v>
      </c>
      <c r="B24" s="257" t="s">
        <v>47</v>
      </c>
      <c r="C24" s="17">
        <v>2</v>
      </c>
      <c r="D24" s="15" t="s">
        <v>22</v>
      </c>
      <c r="E24" s="255">
        <f t="shared" si="0"/>
        <v>11.25</v>
      </c>
      <c r="F24" s="98">
        <f t="shared" si="1"/>
        <v>21</v>
      </c>
      <c r="G24" s="256">
        <v>4.25</v>
      </c>
      <c r="H24" s="16">
        <v>16</v>
      </c>
      <c r="I24" s="146">
        <f t="shared" si="2"/>
        <v>3</v>
      </c>
      <c r="J24" s="16">
        <v>16</v>
      </c>
      <c r="K24" s="146">
        <f t="shared" si="3"/>
        <v>2</v>
      </c>
      <c r="L24" s="16"/>
      <c r="M24" s="146" t="str">
        <f t="shared" si="4"/>
        <v/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5">
        <v>22</v>
      </c>
      <c r="B25" s="257" t="s">
        <v>41</v>
      </c>
      <c r="C25" s="17">
        <v>1</v>
      </c>
      <c r="D25" s="15" t="s">
        <v>352</v>
      </c>
      <c r="E25" s="255">
        <f t="shared" si="0"/>
        <v>10.5</v>
      </c>
      <c r="F25" s="98">
        <f t="shared" si="1"/>
        <v>22</v>
      </c>
      <c r="G25" s="256">
        <v>7</v>
      </c>
      <c r="H25" s="16">
        <v>32</v>
      </c>
      <c r="I25" s="146">
        <f t="shared" si="2"/>
        <v>1.5</v>
      </c>
      <c r="J25" s="16">
        <v>16</v>
      </c>
      <c r="K25" s="146">
        <f t="shared" si="3"/>
        <v>2</v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5">
        <v>23</v>
      </c>
      <c r="B26" s="257" t="s">
        <v>111</v>
      </c>
      <c r="C26" s="17" t="s">
        <v>112</v>
      </c>
      <c r="D26" s="15" t="s">
        <v>113</v>
      </c>
      <c r="E26" s="255">
        <f t="shared" si="0"/>
        <v>10</v>
      </c>
      <c r="F26" s="98">
        <f t="shared" si="1"/>
        <v>23</v>
      </c>
      <c r="G26" s="256">
        <v>0</v>
      </c>
      <c r="H26" s="16"/>
      <c r="I26" s="146" t="str">
        <f t="shared" si="2"/>
        <v/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>
        <v>1</v>
      </c>
      <c r="S26" s="146">
        <f t="shared" si="7"/>
        <v>6</v>
      </c>
      <c r="T26" s="16">
        <v>2</v>
      </c>
      <c r="U26" s="146">
        <f t="shared" si="8"/>
        <v>4</v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5">
        <v>24</v>
      </c>
      <c r="B27" s="261" t="s">
        <v>51</v>
      </c>
      <c r="C27" s="17">
        <v>2</v>
      </c>
      <c r="D27" s="15" t="s">
        <v>30</v>
      </c>
      <c r="E27" s="255">
        <f t="shared" si="0"/>
        <v>9.75</v>
      </c>
      <c r="F27" s="98">
        <f t="shared" si="1"/>
        <v>24</v>
      </c>
      <c r="G27" s="256">
        <v>3.75</v>
      </c>
      <c r="H27" s="16"/>
      <c r="I27" s="146" t="str">
        <f t="shared" si="2"/>
        <v/>
      </c>
      <c r="J27" s="16">
        <v>16</v>
      </c>
      <c r="K27" s="146">
        <f t="shared" si="3"/>
        <v>2</v>
      </c>
      <c r="L27" s="16"/>
      <c r="M27" s="146" t="str">
        <f t="shared" si="4"/>
        <v/>
      </c>
      <c r="N27" s="16"/>
      <c r="O27" s="146" t="str">
        <f t="shared" si="5"/>
        <v/>
      </c>
      <c r="P27" s="16">
        <v>6</v>
      </c>
      <c r="Q27" s="146">
        <f t="shared" si="6"/>
        <v>4</v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5">
        <v>25</v>
      </c>
      <c r="B28" s="261" t="s">
        <v>383</v>
      </c>
      <c r="C28" s="17">
        <v>3</v>
      </c>
      <c r="D28" s="15" t="s">
        <v>30</v>
      </c>
      <c r="E28" s="255">
        <f t="shared" si="0"/>
        <v>9.25</v>
      </c>
      <c r="F28" s="98">
        <f t="shared" si="1"/>
        <v>25</v>
      </c>
      <c r="G28" s="256">
        <v>4.25</v>
      </c>
      <c r="H28" s="16">
        <v>16</v>
      </c>
      <c r="I28" s="146">
        <f t="shared" si="2"/>
        <v>3</v>
      </c>
      <c r="J28" s="16"/>
      <c r="K28" s="146" t="str">
        <f t="shared" si="3"/>
        <v/>
      </c>
      <c r="L28" s="16"/>
      <c r="M28" s="146" t="str">
        <f t="shared" si="4"/>
        <v/>
      </c>
      <c r="N28" s="16">
        <v>16</v>
      </c>
      <c r="O28" s="146">
        <f t="shared" si="5"/>
        <v>2</v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5">
        <v>26</v>
      </c>
      <c r="B29" s="257" t="s">
        <v>39</v>
      </c>
      <c r="C29" s="17">
        <v>1</v>
      </c>
      <c r="D29" s="15" t="s">
        <v>44</v>
      </c>
      <c r="E29" s="255">
        <f t="shared" si="0"/>
        <v>9</v>
      </c>
      <c r="F29" s="98">
        <f t="shared" si="1"/>
        <v>26</v>
      </c>
      <c r="G29" s="256">
        <v>8</v>
      </c>
      <c r="H29" s="16"/>
      <c r="I29" s="146" t="str">
        <f t="shared" si="2"/>
        <v/>
      </c>
      <c r="J29" s="16">
        <v>32</v>
      </c>
      <c r="K29" s="146">
        <f t="shared" si="3"/>
        <v>1</v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5">
        <v>27</v>
      </c>
      <c r="B30" s="257" t="s">
        <v>100</v>
      </c>
      <c r="C30" s="17" t="s">
        <v>98</v>
      </c>
      <c r="D30" s="15" t="s">
        <v>99</v>
      </c>
      <c r="E30" s="255">
        <f t="shared" si="0"/>
        <v>8</v>
      </c>
      <c r="F30" s="98">
        <f t="shared" si="1"/>
        <v>27</v>
      </c>
      <c r="G30" s="256">
        <v>0</v>
      </c>
      <c r="H30" s="16"/>
      <c r="I30" s="146" t="str">
        <f t="shared" si="2"/>
        <v/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>
        <v>4</v>
      </c>
      <c r="Q30" s="146">
        <f t="shared" si="6"/>
        <v>5</v>
      </c>
      <c r="R30" s="16"/>
      <c r="S30" s="146" t="str">
        <f t="shared" si="7"/>
        <v/>
      </c>
      <c r="T30" s="16">
        <v>3</v>
      </c>
      <c r="U30" s="146">
        <f t="shared" si="8"/>
        <v>3</v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5">
        <v>28</v>
      </c>
      <c r="B31" s="153" t="s">
        <v>361</v>
      </c>
      <c r="C31" s="17">
        <v>1</v>
      </c>
      <c r="D31" s="15" t="s">
        <v>22</v>
      </c>
      <c r="E31" s="255">
        <f t="shared" si="0"/>
        <v>7.5</v>
      </c>
      <c r="F31" s="98">
        <f t="shared" si="1"/>
        <v>28</v>
      </c>
      <c r="G31" s="256">
        <v>2</v>
      </c>
      <c r="H31" s="16">
        <v>32</v>
      </c>
      <c r="I31" s="146">
        <f t="shared" si="2"/>
        <v>1.5</v>
      </c>
      <c r="J31" s="16">
        <v>16</v>
      </c>
      <c r="K31" s="146">
        <f t="shared" si="3"/>
        <v>2</v>
      </c>
      <c r="L31" s="16"/>
      <c r="M31" s="146" t="str">
        <f t="shared" si="4"/>
        <v/>
      </c>
      <c r="N31" s="16"/>
      <c r="O31" s="146" t="str">
        <f t="shared" si="5"/>
        <v/>
      </c>
      <c r="P31" s="16">
        <v>8</v>
      </c>
      <c r="Q31" s="146">
        <f t="shared" si="6"/>
        <v>2</v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5">
        <v>29</v>
      </c>
      <c r="B32" s="257" t="s">
        <v>49</v>
      </c>
      <c r="C32" s="17">
        <v>1</v>
      </c>
      <c r="D32" s="15" t="s">
        <v>351</v>
      </c>
      <c r="E32" s="255">
        <f t="shared" si="0"/>
        <v>7</v>
      </c>
      <c r="F32" s="98">
        <f t="shared" si="1"/>
        <v>29</v>
      </c>
      <c r="G32" s="256">
        <v>4</v>
      </c>
      <c r="H32" s="16">
        <v>16</v>
      </c>
      <c r="I32" s="146">
        <f t="shared" si="2"/>
        <v>3</v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5">
        <v>30</v>
      </c>
      <c r="B33" s="257" t="s">
        <v>42</v>
      </c>
      <c r="C33" s="17">
        <v>1</v>
      </c>
      <c r="D33" s="15" t="s">
        <v>353</v>
      </c>
      <c r="E33" s="255">
        <f t="shared" si="0"/>
        <v>7</v>
      </c>
      <c r="F33" s="98">
        <f t="shared" si="1"/>
        <v>29</v>
      </c>
      <c r="G33" s="256">
        <v>7</v>
      </c>
      <c r="H33" s="16"/>
      <c r="I33" s="146" t="str">
        <f t="shared" si="2"/>
        <v/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5">
        <v>31</v>
      </c>
      <c r="B34" s="257" t="s">
        <v>327</v>
      </c>
      <c r="C34" s="17" t="s">
        <v>112</v>
      </c>
      <c r="D34" s="15" t="s">
        <v>99</v>
      </c>
      <c r="E34" s="255">
        <f t="shared" si="0"/>
        <v>6</v>
      </c>
      <c r="F34" s="98">
        <f t="shared" si="1"/>
        <v>31</v>
      </c>
      <c r="G34" s="256">
        <v>0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>
        <v>2</v>
      </c>
      <c r="S34" s="146">
        <f t="shared" si="7"/>
        <v>4</v>
      </c>
      <c r="T34" s="16">
        <v>4</v>
      </c>
      <c r="U34" s="146">
        <f t="shared" si="8"/>
        <v>2</v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5">
        <v>32</v>
      </c>
      <c r="B35" s="261" t="s">
        <v>43</v>
      </c>
      <c r="C35" s="17">
        <v>3</v>
      </c>
      <c r="D35" s="15" t="s">
        <v>44</v>
      </c>
      <c r="E35" s="255">
        <f t="shared" si="0"/>
        <v>6</v>
      </c>
      <c r="F35" s="98">
        <f t="shared" si="1"/>
        <v>31</v>
      </c>
      <c r="G35" s="256">
        <v>6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5">
        <v>33</v>
      </c>
      <c r="B36" s="261" t="s">
        <v>48</v>
      </c>
      <c r="C36" s="17">
        <v>3</v>
      </c>
      <c r="D36" s="15" t="s">
        <v>30</v>
      </c>
      <c r="E36" s="255">
        <f t="shared" ref="E36:E67" si="13">SUM(G36,I36,K36,M36,O36,Q36,S36,U36,W36,Y36,AA36,AC36)</f>
        <v>6</v>
      </c>
      <c r="F36" s="98">
        <f t="shared" ref="F36:F67" si="14">RANK(E36,$E$4:$E$97)</f>
        <v>31</v>
      </c>
      <c r="G36" s="256">
        <v>4</v>
      </c>
      <c r="H36" s="16"/>
      <c r="I36" s="146" t="str">
        <f t="shared" ref="I36:I67" si="15">IF(H36="","",VLOOKUP(H36,H$103:I$123,2))</f>
        <v/>
      </c>
      <c r="J36" s="16"/>
      <c r="K36" s="146" t="str">
        <f t="shared" ref="K36:K67" si="16">IF(J36="","",VLOOKUP(J36,J$103:K$123,2))</f>
        <v/>
      </c>
      <c r="L36" s="16"/>
      <c r="M36" s="146" t="str">
        <f t="shared" ref="M36:M67" si="17">IF(L36="","",VLOOKUP(L36,L$103:M$123,2))</f>
        <v/>
      </c>
      <c r="N36" s="16">
        <v>16</v>
      </c>
      <c r="O36" s="146">
        <f t="shared" ref="O36:O67" si="18">IF(N36="","",VLOOKUP(N36,N$103:O$125,2))</f>
        <v>2</v>
      </c>
      <c r="P36" s="16"/>
      <c r="Q36" s="146" t="str">
        <f t="shared" ref="Q36:Q67" si="19">IF(P36="","",VLOOKUP(P36,P$103:Q$123,2))</f>
        <v/>
      </c>
      <c r="R36" s="16"/>
      <c r="S36" s="146" t="str">
        <f t="shared" ref="S36:S67" si="20">IF(R36="","",VLOOKUP(R36,R$103:S$125,2))</f>
        <v/>
      </c>
      <c r="T36" s="16"/>
      <c r="U36" s="146" t="str">
        <f t="shared" ref="U36:U67" si="21">IF(T36="","",VLOOKUP(T36,T$103:U$123,2))</f>
        <v/>
      </c>
      <c r="V36" s="16"/>
      <c r="W36" s="146" t="str">
        <f t="shared" ref="W36:W67" si="22">IF(V36="","",VLOOKUP(V36,V$103:W$123,2))</f>
        <v/>
      </c>
      <c r="X36" s="16"/>
      <c r="Y36" s="146" t="str">
        <f t="shared" ref="Y36:Y67" si="23">IF(X36="","",VLOOKUP(X36,X$103:Y$125,2))</f>
        <v/>
      </c>
      <c r="Z36" s="16"/>
      <c r="AA36" s="146" t="str">
        <f t="shared" ref="AA36:AA67" si="24">IF(Z36="","",VLOOKUP(Z36,Z$103:AA$123,2))</f>
        <v/>
      </c>
      <c r="AB36" s="16"/>
      <c r="AC36" s="146" t="str">
        <f t="shared" ref="AC36:AC67" si="25">IF(AB36="","",VLOOKUP(AB36,AB$103:AC$123,2))</f>
        <v/>
      </c>
    </row>
    <row r="37" spans="1:29" ht="15.95" customHeight="1" x14ac:dyDescent="0.15">
      <c r="A37" s="225">
        <v>34</v>
      </c>
      <c r="B37" s="257" t="s">
        <v>62</v>
      </c>
      <c r="C37" s="17">
        <v>2</v>
      </c>
      <c r="D37" s="15" t="s">
        <v>22</v>
      </c>
      <c r="E37" s="255">
        <f t="shared" si="13"/>
        <v>6</v>
      </c>
      <c r="F37" s="98">
        <f t="shared" si="14"/>
        <v>31</v>
      </c>
      <c r="G37" s="256">
        <v>2</v>
      </c>
      <c r="H37" s="16"/>
      <c r="I37" s="146" t="str">
        <f t="shared" si="15"/>
        <v/>
      </c>
      <c r="J37" s="16">
        <v>8</v>
      </c>
      <c r="K37" s="146">
        <f t="shared" si="16"/>
        <v>4</v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5">
        <v>35</v>
      </c>
      <c r="B38" s="261" t="s">
        <v>45</v>
      </c>
      <c r="C38" s="17">
        <v>3</v>
      </c>
      <c r="D38" s="15" t="s">
        <v>46</v>
      </c>
      <c r="E38" s="255">
        <f t="shared" si="13"/>
        <v>5.75</v>
      </c>
      <c r="F38" s="98">
        <f t="shared" si="14"/>
        <v>35</v>
      </c>
      <c r="G38" s="256">
        <v>4.25</v>
      </c>
      <c r="H38" s="16">
        <v>32</v>
      </c>
      <c r="I38" s="146">
        <f t="shared" si="15"/>
        <v>1.5</v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5">
        <v>36</v>
      </c>
      <c r="B39" s="257" t="s">
        <v>52</v>
      </c>
      <c r="C39" s="17">
        <v>3</v>
      </c>
      <c r="D39" s="15" t="s">
        <v>53</v>
      </c>
      <c r="E39" s="255">
        <f t="shared" si="13"/>
        <v>5</v>
      </c>
      <c r="F39" s="98">
        <f t="shared" si="14"/>
        <v>36</v>
      </c>
      <c r="G39" s="256">
        <v>3.5</v>
      </c>
      <c r="H39" s="16">
        <v>32</v>
      </c>
      <c r="I39" s="146">
        <f t="shared" si="15"/>
        <v>1.5</v>
      </c>
      <c r="J39" s="16"/>
      <c r="K39" s="146" t="str">
        <f t="shared" si="16"/>
        <v/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5">
        <v>37</v>
      </c>
      <c r="B40" s="257" t="s">
        <v>50</v>
      </c>
      <c r="C40" s="17">
        <v>1</v>
      </c>
      <c r="D40" s="15" t="s">
        <v>351</v>
      </c>
      <c r="E40" s="255">
        <f t="shared" si="13"/>
        <v>5</v>
      </c>
      <c r="F40" s="98">
        <f t="shared" si="14"/>
        <v>36</v>
      </c>
      <c r="G40" s="256">
        <v>4</v>
      </c>
      <c r="H40" s="16"/>
      <c r="I40" s="146" t="str">
        <f t="shared" si="15"/>
        <v/>
      </c>
      <c r="J40" s="16">
        <v>32</v>
      </c>
      <c r="K40" s="146">
        <f t="shared" si="16"/>
        <v>1</v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5">
        <v>38</v>
      </c>
      <c r="B41" s="261" t="s">
        <v>55</v>
      </c>
      <c r="C41" s="17">
        <v>3</v>
      </c>
      <c r="D41" s="15" t="s">
        <v>30</v>
      </c>
      <c r="E41" s="255">
        <f t="shared" si="13"/>
        <v>4.75</v>
      </c>
      <c r="F41" s="98">
        <f t="shared" si="14"/>
        <v>38</v>
      </c>
      <c r="G41" s="256">
        <v>2.75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>
        <v>16</v>
      </c>
      <c r="O41" s="146">
        <f t="shared" si="18"/>
        <v>2</v>
      </c>
      <c r="P41" s="16"/>
      <c r="Q41" s="146" t="str">
        <f t="shared" si="19"/>
        <v/>
      </c>
      <c r="R41" s="16"/>
      <c r="S41" s="146" t="str">
        <f t="shared" si="20"/>
        <v/>
      </c>
      <c r="T41" s="16"/>
      <c r="U41" s="146" t="str">
        <f t="shared" si="21"/>
        <v/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5">
        <v>39</v>
      </c>
      <c r="B42" s="257" t="s">
        <v>398</v>
      </c>
      <c r="C42" s="17" t="s">
        <v>98</v>
      </c>
      <c r="D42" s="15" t="s">
        <v>113</v>
      </c>
      <c r="E42" s="255">
        <f t="shared" si="13"/>
        <v>4</v>
      </c>
      <c r="F42" s="98">
        <f t="shared" si="14"/>
        <v>39</v>
      </c>
      <c r="G42" s="256">
        <v>0</v>
      </c>
      <c r="H42" s="16"/>
      <c r="I42" s="146" t="str">
        <f t="shared" si="15"/>
        <v/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>
        <v>4</v>
      </c>
      <c r="S42" s="146">
        <f t="shared" si="20"/>
        <v>3</v>
      </c>
      <c r="T42" s="16">
        <v>7</v>
      </c>
      <c r="U42" s="146">
        <f t="shared" si="21"/>
        <v>1</v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5">
        <v>40</v>
      </c>
      <c r="B43" s="257" t="s">
        <v>68</v>
      </c>
      <c r="C43" s="17">
        <v>2</v>
      </c>
      <c r="D43" s="15" t="s">
        <v>69</v>
      </c>
      <c r="E43" s="255">
        <f t="shared" si="13"/>
        <v>4</v>
      </c>
      <c r="F43" s="98">
        <f t="shared" si="14"/>
        <v>39</v>
      </c>
      <c r="G43" s="256">
        <v>1.5</v>
      </c>
      <c r="H43" s="16">
        <v>32</v>
      </c>
      <c r="I43" s="146">
        <f t="shared" si="15"/>
        <v>1.5</v>
      </c>
      <c r="J43" s="16">
        <v>32</v>
      </c>
      <c r="K43" s="146">
        <f t="shared" si="16"/>
        <v>1</v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5">
        <v>41</v>
      </c>
      <c r="B44" s="257" t="s">
        <v>384</v>
      </c>
      <c r="C44" s="17">
        <v>2</v>
      </c>
      <c r="D44" s="15" t="s">
        <v>354</v>
      </c>
      <c r="E44" s="255">
        <f t="shared" si="13"/>
        <v>4</v>
      </c>
      <c r="F44" s="98">
        <f t="shared" si="14"/>
        <v>39</v>
      </c>
      <c r="G44" s="256">
        <v>4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5">
        <v>42</v>
      </c>
      <c r="B45" s="261" t="s">
        <v>56</v>
      </c>
      <c r="C45" s="17">
        <v>3</v>
      </c>
      <c r="D45" s="15" t="s">
        <v>57</v>
      </c>
      <c r="E45" s="255">
        <f t="shared" si="13"/>
        <v>3.75</v>
      </c>
      <c r="F45" s="98">
        <f t="shared" si="14"/>
        <v>42</v>
      </c>
      <c r="G45" s="256">
        <v>2.25</v>
      </c>
      <c r="H45" s="16">
        <v>32</v>
      </c>
      <c r="I45" s="146">
        <f t="shared" si="15"/>
        <v>1.5</v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225">
        <v>43</v>
      </c>
      <c r="B46" s="257" t="s">
        <v>63</v>
      </c>
      <c r="C46" s="17">
        <v>3</v>
      </c>
      <c r="D46" s="15" t="s">
        <v>64</v>
      </c>
      <c r="E46" s="255">
        <f t="shared" si="13"/>
        <v>3.25</v>
      </c>
      <c r="F46" s="98">
        <f t="shared" si="14"/>
        <v>43</v>
      </c>
      <c r="G46" s="256">
        <v>1.75</v>
      </c>
      <c r="H46" s="16">
        <v>32</v>
      </c>
      <c r="I46" s="146">
        <f t="shared" si="15"/>
        <v>1.5</v>
      </c>
      <c r="J46" s="16"/>
      <c r="K46" s="146" t="str">
        <f t="shared" si="16"/>
        <v/>
      </c>
      <c r="L46" s="16"/>
      <c r="M46" s="146" t="str">
        <f t="shared" si="17"/>
        <v/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225">
        <v>44</v>
      </c>
      <c r="B47" s="153" t="s">
        <v>418</v>
      </c>
      <c r="C47" s="17" t="s">
        <v>335</v>
      </c>
      <c r="D47" s="15" t="s">
        <v>419</v>
      </c>
      <c r="E47" s="255">
        <f t="shared" si="13"/>
        <v>3</v>
      </c>
      <c r="F47" s="98">
        <f t="shared" si="14"/>
        <v>44</v>
      </c>
      <c r="G47" s="256">
        <v>0</v>
      </c>
      <c r="H47" s="16"/>
      <c r="I47" s="146" t="str">
        <f t="shared" si="15"/>
        <v/>
      </c>
      <c r="J47" s="16"/>
      <c r="K47" s="146" t="str">
        <f t="shared" si="16"/>
        <v/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>
        <v>3</v>
      </c>
      <c r="S47" s="146">
        <f t="shared" si="20"/>
        <v>3</v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5">
        <v>45</v>
      </c>
      <c r="B48" s="257" t="s">
        <v>67</v>
      </c>
      <c r="C48" s="17">
        <v>3</v>
      </c>
      <c r="D48" s="15" t="s">
        <v>32</v>
      </c>
      <c r="E48" s="255">
        <f t="shared" si="13"/>
        <v>3</v>
      </c>
      <c r="F48" s="98">
        <f t="shared" si="14"/>
        <v>44</v>
      </c>
      <c r="G48" s="256">
        <v>1.5</v>
      </c>
      <c r="H48" s="16">
        <v>32</v>
      </c>
      <c r="I48" s="146">
        <f t="shared" si="15"/>
        <v>1.5</v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/>
      <c r="U48" s="146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5" customHeight="1" x14ac:dyDescent="0.15">
      <c r="A49" s="225">
        <v>46</v>
      </c>
      <c r="B49" s="153" t="s">
        <v>386</v>
      </c>
      <c r="C49" s="17">
        <v>2</v>
      </c>
      <c r="D49" s="15" t="s">
        <v>57</v>
      </c>
      <c r="E49" s="255">
        <f t="shared" si="13"/>
        <v>2.5</v>
      </c>
      <c r="F49" s="98">
        <f t="shared" si="14"/>
        <v>46</v>
      </c>
      <c r="G49" s="256">
        <v>0</v>
      </c>
      <c r="H49" s="16">
        <v>32</v>
      </c>
      <c r="I49" s="146">
        <f t="shared" si="15"/>
        <v>1.5</v>
      </c>
      <c r="J49" s="16">
        <v>32</v>
      </c>
      <c r="K49" s="146">
        <f t="shared" si="16"/>
        <v>1</v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5">
        <v>47</v>
      </c>
      <c r="B50" s="273" t="s">
        <v>76</v>
      </c>
      <c r="C50" s="274">
        <v>3</v>
      </c>
      <c r="D50" s="275" t="s">
        <v>57</v>
      </c>
      <c r="E50" s="276">
        <f t="shared" si="13"/>
        <v>2.25</v>
      </c>
      <c r="F50" s="277">
        <f t="shared" si="14"/>
        <v>47</v>
      </c>
      <c r="G50" s="278">
        <v>0.75</v>
      </c>
      <c r="H50" s="99">
        <v>32</v>
      </c>
      <c r="I50" s="144">
        <f t="shared" si="15"/>
        <v>1.5</v>
      </c>
      <c r="J50" s="99"/>
      <c r="K50" s="144" t="str">
        <f t="shared" si="16"/>
        <v/>
      </c>
      <c r="L50" s="99"/>
      <c r="M50" s="144" t="str">
        <f t="shared" si="17"/>
        <v/>
      </c>
      <c r="N50" s="99"/>
      <c r="O50" s="144" t="str">
        <f t="shared" si="18"/>
        <v/>
      </c>
      <c r="P50" s="99"/>
      <c r="Q50" s="144" t="str">
        <f t="shared" si="19"/>
        <v/>
      </c>
      <c r="R50" s="99"/>
      <c r="S50" s="144" t="str">
        <f t="shared" si="20"/>
        <v/>
      </c>
      <c r="T50" s="99"/>
      <c r="U50" s="144" t="str">
        <f t="shared" si="21"/>
        <v/>
      </c>
      <c r="V50" s="99"/>
      <c r="W50" s="144" t="str">
        <f t="shared" si="22"/>
        <v/>
      </c>
      <c r="X50" s="99"/>
      <c r="Y50" s="144" t="str">
        <f t="shared" si="23"/>
        <v/>
      </c>
      <c r="Z50" s="99"/>
      <c r="AA50" s="144" t="str">
        <f t="shared" si="24"/>
        <v/>
      </c>
      <c r="AB50" s="99"/>
      <c r="AC50" s="144" t="str">
        <f t="shared" si="25"/>
        <v/>
      </c>
    </row>
    <row r="51" spans="1:29" ht="15.95" customHeight="1" x14ac:dyDescent="0.15">
      <c r="A51" s="225">
        <v>48</v>
      </c>
      <c r="B51" s="257" t="s">
        <v>77</v>
      </c>
      <c r="C51" s="17">
        <v>3</v>
      </c>
      <c r="D51" s="15" t="s">
        <v>78</v>
      </c>
      <c r="E51" s="255">
        <f t="shared" si="13"/>
        <v>2.25</v>
      </c>
      <c r="F51" s="98">
        <f t="shared" si="14"/>
        <v>47</v>
      </c>
      <c r="G51" s="256">
        <v>0.75</v>
      </c>
      <c r="H51" s="16">
        <v>32</v>
      </c>
      <c r="I51" s="146">
        <f t="shared" si="15"/>
        <v>1.5</v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5">
        <v>49</v>
      </c>
      <c r="B52" s="153" t="s">
        <v>420</v>
      </c>
      <c r="C52" s="17" t="s">
        <v>98</v>
      </c>
      <c r="D52" s="15" t="s">
        <v>102</v>
      </c>
      <c r="E52" s="255">
        <f t="shared" si="13"/>
        <v>2</v>
      </c>
      <c r="F52" s="98">
        <f t="shared" si="14"/>
        <v>49</v>
      </c>
      <c r="G52" s="256">
        <v>0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>
        <v>6</v>
      </c>
      <c r="S52" s="146">
        <f t="shared" si="20"/>
        <v>2</v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5">
        <v>50</v>
      </c>
      <c r="B53" s="153" t="s">
        <v>421</v>
      </c>
      <c r="C53" s="17" t="s">
        <v>112</v>
      </c>
      <c r="D53" s="15" t="s">
        <v>99</v>
      </c>
      <c r="E53" s="255">
        <f t="shared" si="13"/>
        <v>2</v>
      </c>
      <c r="F53" s="98">
        <f t="shared" si="14"/>
        <v>49</v>
      </c>
      <c r="G53" s="256">
        <v>0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>
        <v>5</v>
      </c>
      <c r="S53" s="146">
        <f t="shared" si="20"/>
        <v>2</v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5">
        <v>51</v>
      </c>
      <c r="B54" s="257" t="s">
        <v>58</v>
      </c>
      <c r="C54" s="17">
        <v>3</v>
      </c>
      <c r="D54" s="15" t="s">
        <v>59</v>
      </c>
      <c r="E54" s="255">
        <f t="shared" si="13"/>
        <v>2</v>
      </c>
      <c r="F54" s="98">
        <f t="shared" si="14"/>
        <v>49</v>
      </c>
      <c r="G54" s="256">
        <v>2</v>
      </c>
      <c r="H54" s="16"/>
      <c r="I54" s="146" t="str">
        <f t="shared" si="15"/>
        <v/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5">
        <v>52</v>
      </c>
      <c r="B55" s="261" t="s">
        <v>60</v>
      </c>
      <c r="C55" s="17">
        <v>3</v>
      </c>
      <c r="D55" s="15" t="s">
        <v>61</v>
      </c>
      <c r="E55" s="255">
        <f t="shared" si="13"/>
        <v>2</v>
      </c>
      <c r="F55" s="98">
        <f t="shared" si="14"/>
        <v>49</v>
      </c>
      <c r="G55" s="256">
        <v>2</v>
      </c>
      <c r="H55" s="16"/>
      <c r="I55" s="146" t="str">
        <f t="shared" si="15"/>
        <v/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5">
        <v>53</v>
      </c>
      <c r="B56" s="257" t="s">
        <v>72</v>
      </c>
      <c r="C56" s="17">
        <v>2</v>
      </c>
      <c r="D56" s="15" t="s">
        <v>73</v>
      </c>
      <c r="E56" s="255">
        <f t="shared" si="13"/>
        <v>2</v>
      </c>
      <c r="F56" s="98">
        <f t="shared" si="14"/>
        <v>49</v>
      </c>
      <c r="G56" s="256">
        <v>1</v>
      </c>
      <c r="H56" s="16"/>
      <c r="I56" s="146" t="str">
        <f t="shared" si="15"/>
        <v/>
      </c>
      <c r="J56" s="16">
        <v>32</v>
      </c>
      <c r="K56" s="146">
        <f t="shared" si="16"/>
        <v>1</v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5">
        <v>54</v>
      </c>
      <c r="B57" s="153" t="s">
        <v>446</v>
      </c>
      <c r="C57" s="17">
        <v>2</v>
      </c>
      <c r="D57" s="15" t="s">
        <v>73</v>
      </c>
      <c r="E57" s="255">
        <f t="shared" si="13"/>
        <v>2</v>
      </c>
      <c r="F57" s="98">
        <f t="shared" si="14"/>
        <v>49</v>
      </c>
      <c r="G57" s="256">
        <v>0</v>
      </c>
      <c r="H57" s="16"/>
      <c r="I57" s="146" t="str">
        <f t="shared" si="15"/>
        <v/>
      </c>
      <c r="J57" s="16">
        <v>16</v>
      </c>
      <c r="K57" s="146">
        <f t="shared" si="16"/>
        <v>2</v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5">
        <v>55</v>
      </c>
      <c r="B58" s="257" t="s">
        <v>74</v>
      </c>
      <c r="C58" s="17">
        <v>2</v>
      </c>
      <c r="D58" s="15" t="s">
        <v>30</v>
      </c>
      <c r="E58" s="255">
        <f t="shared" si="13"/>
        <v>2</v>
      </c>
      <c r="F58" s="98">
        <f t="shared" si="14"/>
        <v>49</v>
      </c>
      <c r="G58" s="256">
        <v>1</v>
      </c>
      <c r="H58" s="16"/>
      <c r="I58" s="146" t="str">
        <f t="shared" si="15"/>
        <v/>
      </c>
      <c r="J58" s="16">
        <v>32</v>
      </c>
      <c r="K58" s="146">
        <f t="shared" si="16"/>
        <v>1</v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5">
        <v>56</v>
      </c>
      <c r="B59" s="153" t="s">
        <v>445</v>
      </c>
      <c r="C59" s="17">
        <v>1</v>
      </c>
      <c r="D59" s="15" t="s">
        <v>22</v>
      </c>
      <c r="E59" s="255">
        <f t="shared" si="13"/>
        <v>2</v>
      </c>
      <c r="F59" s="98">
        <f t="shared" si="14"/>
        <v>49</v>
      </c>
      <c r="G59" s="256">
        <v>0</v>
      </c>
      <c r="H59" s="16"/>
      <c r="I59" s="146" t="str">
        <f t="shared" si="15"/>
        <v/>
      </c>
      <c r="J59" s="16">
        <v>16</v>
      </c>
      <c r="K59" s="146">
        <f t="shared" si="16"/>
        <v>2</v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5">
        <v>57</v>
      </c>
      <c r="B60" s="261" t="s">
        <v>65</v>
      </c>
      <c r="C60" s="17">
        <v>3</v>
      </c>
      <c r="D60" s="15" t="s">
        <v>66</v>
      </c>
      <c r="E60" s="255">
        <f t="shared" si="13"/>
        <v>1.75</v>
      </c>
      <c r="F60" s="98">
        <f t="shared" si="14"/>
        <v>57</v>
      </c>
      <c r="G60" s="256">
        <v>1.75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5">
        <v>58</v>
      </c>
      <c r="B61" s="257" t="s">
        <v>385</v>
      </c>
      <c r="C61" s="17">
        <v>3</v>
      </c>
      <c r="D61" s="15" t="s">
        <v>22</v>
      </c>
      <c r="E61" s="255">
        <f t="shared" si="13"/>
        <v>1.75</v>
      </c>
      <c r="F61" s="98">
        <f t="shared" si="14"/>
        <v>57</v>
      </c>
      <c r="G61" s="256">
        <v>1.75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5">
        <v>59</v>
      </c>
      <c r="B62" s="257" t="s">
        <v>90</v>
      </c>
      <c r="C62" s="17">
        <v>2</v>
      </c>
      <c r="D62" s="15" t="s">
        <v>53</v>
      </c>
      <c r="E62" s="255">
        <f t="shared" si="13"/>
        <v>1.5</v>
      </c>
      <c r="F62" s="98">
        <f t="shared" si="14"/>
        <v>59</v>
      </c>
      <c r="G62" s="256">
        <v>0.5</v>
      </c>
      <c r="H62" s="16"/>
      <c r="I62" s="146" t="str">
        <f t="shared" si="15"/>
        <v/>
      </c>
      <c r="J62" s="16">
        <v>32</v>
      </c>
      <c r="K62" s="146">
        <f t="shared" si="16"/>
        <v>1</v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ht="15.95" customHeight="1" x14ac:dyDescent="0.15">
      <c r="A63" s="225">
        <v>60</v>
      </c>
      <c r="B63" s="257" t="s">
        <v>91</v>
      </c>
      <c r="C63" s="17">
        <v>2</v>
      </c>
      <c r="D63" s="15" t="s">
        <v>83</v>
      </c>
      <c r="E63" s="255">
        <f t="shared" si="13"/>
        <v>1.5</v>
      </c>
      <c r="F63" s="98">
        <f t="shared" si="14"/>
        <v>59</v>
      </c>
      <c r="G63" s="256">
        <v>0.5</v>
      </c>
      <c r="H63" s="16"/>
      <c r="I63" s="146" t="str">
        <f t="shared" si="15"/>
        <v/>
      </c>
      <c r="J63" s="16">
        <v>32</v>
      </c>
      <c r="K63" s="146">
        <f t="shared" si="16"/>
        <v>1</v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5">
        <v>61</v>
      </c>
      <c r="B64" s="257" t="s">
        <v>93</v>
      </c>
      <c r="C64" s="17">
        <v>2</v>
      </c>
      <c r="D64" s="15" t="s">
        <v>94</v>
      </c>
      <c r="E64" s="255">
        <f t="shared" si="13"/>
        <v>1.5</v>
      </c>
      <c r="F64" s="98">
        <f t="shared" si="14"/>
        <v>59</v>
      </c>
      <c r="G64" s="256">
        <v>0.5</v>
      </c>
      <c r="H64" s="16"/>
      <c r="I64" s="146" t="str">
        <f t="shared" si="15"/>
        <v/>
      </c>
      <c r="J64" s="16">
        <v>32</v>
      </c>
      <c r="K64" s="146">
        <f t="shared" si="16"/>
        <v>1</v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225">
        <v>62</v>
      </c>
      <c r="B65" s="257" t="s">
        <v>96</v>
      </c>
      <c r="C65" s="17">
        <v>2</v>
      </c>
      <c r="D65" s="15" t="s">
        <v>57</v>
      </c>
      <c r="E65" s="255">
        <f t="shared" si="13"/>
        <v>1.5</v>
      </c>
      <c r="F65" s="98">
        <f t="shared" si="14"/>
        <v>59</v>
      </c>
      <c r="G65" s="256">
        <v>0.5</v>
      </c>
      <c r="H65" s="16"/>
      <c r="I65" s="146" t="str">
        <f t="shared" si="15"/>
        <v/>
      </c>
      <c r="J65" s="16">
        <v>32</v>
      </c>
      <c r="K65" s="146">
        <f t="shared" si="16"/>
        <v>1</v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5">
        <v>63</v>
      </c>
      <c r="B66" s="257" t="s">
        <v>95</v>
      </c>
      <c r="C66" s="17">
        <v>2</v>
      </c>
      <c r="D66" s="15" t="s">
        <v>66</v>
      </c>
      <c r="E66" s="255">
        <f t="shared" si="13"/>
        <v>1.5</v>
      </c>
      <c r="F66" s="98">
        <f t="shared" si="14"/>
        <v>59</v>
      </c>
      <c r="G66" s="256">
        <v>0.5</v>
      </c>
      <c r="H66" s="16"/>
      <c r="I66" s="146" t="str">
        <f t="shared" si="15"/>
        <v/>
      </c>
      <c r="J66" s="16">
        <v>32</v>
      </c>
      <c r="K66" s="146">
        <f t="shared" si="16"/>
        <v>1</v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5">
        <v>64</v>
      </c>
      <c r="B67" s="257" t="s">
        <v>70</v>
      </c>
      <c r="C67" s="17">
        <v>3</v>
      </c>
      <c r="D67" s="15" t="s">
        <v>71</v>
      </c>
      <c r="E67" s="255">
        <f t="shared" si="13"/>
        <v>1.25</v>
      </c>
      <c r="F67" s="98">
        <f t="shared" si="14"/>
        <v>64</v>
      </c>
      <c r="G67" s="256">
        <v>1.25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5">
        <v>65</v>
      </c>
      <c r="B68" s="257" t="s">
        <v>329</v>
      </c>
      <c r="C68" s="17" t="s">
        <v>98</v>
      </c>
      <c r="D68" s="15" t="s">
        <v>331</v>
      </c>
      <c r="E68" s="255">
        <f t="shared" ref="E68:E97" si="26">SUM(G68,I68,K68,M68,O68,Q68,S68,U68,W68,Y68,AA68,AC68)</f>
        <v>1</v>
      </c>
      <c r="F68" s="98">
        <f t="shared" ref="F68:F99" si="27">RANK(E68,$E$4:$E$97)</f>
        <v>65</v>
      </c>
      <c r="G68" s="256">
        <v>0</v>
      </c>
      <c r="H68" s="16"/>
      <c r="I68" s="146" t="str">
        <f t="shared" ref="I68:I99" si="28">IF(H68="","",VLOOKUP(H68,H$103:I$123,2))</f>
        <v/>
      </c>
      <c r="J68" s="16"/>
      <c r="K68" s="146" t="str">
        <f t="shared" ref="K68:K99" si="29">IF(J68="","",VLOOKUP(J68,J$103:K$123,2))</f>
        <v/>
      </c>
      <c r="L68" s="16"/>
      <c r="M68" s="146" t="str">
        <f t="shared" ref="M68:M99" si="30">IF(L68="","",VLOOKUP(L68,L$103:M$123,2))</f>
        <v/>
      </c>
      <c r="N68" s="16"/>
      <c r="O68" s="146" t="str">
        <f t="shared" ref="O68:O99" si="31">IF(N68="","",VLOOKUP(N68,N$103:O$125,2))</f>
        <v/>
      </c>
      <c r="P68" s="16"/>
      <c r="Q68" s="146" t="str">
        <f t="shared" ref="Q68:Q99" si="32">IF(P68="","",VLOOKUP(P68,P$103:Q$123,2))</f>
        <v/>
      </c>
      <c r="R68" s="16"/>
      <c r="S68" s="146" t="str">
        <f t="shared" ref="S68:S99" si="33">IF(R68="","",VLOOKUP(R68,R$103:S$125,2))</f>
        <v/>
      </c>
      <c r="T68" s="16">
        <v>6</v>
      </c>
      <c r="U68" s="146">
        <f t="shared" ref="U68:U99" si="34">IF(T68="","",VLOOKUP(T68,T$103:U$123,2))</f>
        <v>1</v>
      </c>
      <c r="V68" s="16"/>
      <c r="W68" s="146" t="str">
        <f t="shared" ref="W68:W99" si="35">IF(V68="","",VLOOKUP(V68,V$103:W$123,2))</f>
        <v/>
      </c>
      <c r="X68" s="16"/>
      <c r="Y68" s="146" t="str">
        <f t="shared" ref="Y68:Y99" si="36">IF(X68="","",VLOOKUP(X68,X$103:Y$125,2))</f>
        <v/>
      </c>
      <c r="Z68" s="16"/>
      <c r="AA68" s="146" t="str">
        <f t="shared" ref="AA68:AA99" si="37">IF(Z68="","",VLOOKUP(Z68,Z$103:AA$123,2))</f>
        <v/>
      </c>
      <c r="AB68" s="16"/>
      <c r="AC68" s="146" t="str">
        <f t="shared" ref="AC68:AC99" si="38">IF(AB68="","",VLOOKUP(AB68,AB$103:AC$123,2))</f>
        <v/>
      </c>
    </row>
    <row r="69" spans="1:29" ht="15.95" customHeight="1" x14ac:dyDescent="0.15">
      <c r="A69" s="225">
        <v>66</v>
      </c>
      <c r="B69" s="257" t="s">
        <v>332</v>
      </c>
      <c r="C69" s="17" t="s">
        <v>98</v>
      </c>
      <c r="D69" s="15" t="s">
        <v>333</v>
      </c>
      <c r="E69" s="255">
        <f t="shared" si="26"/>
        <v>1</v>
      </c>
      <c r="F69" s="98">
        <f t="shared" si="27"/>
        <v>65</v>
      </c>
      <c r="G69" s="256">
        <v>0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>
        <v>8</v>
      </c>
      <c r="U69" s="146">
        <f t="shared" si="34"/>
        <v>1</v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5">
        <v>67</v>
      </c>
      <c r="B70" s="257" t="s">
        <v>109</v>
      </c>
      <c r="C70" s="17" t="s">
        <v>98</v>
      </c>
      <c r="D70" s="15" t="s">
        <v>110</v>
      </c>
      <c r="E70" s="255">
        <f t="shared" si="26"/>
        <v>1</v>
      </c>
      <c r="F70" s="98">
        <f t="shared" si="27"/>
        <v>65</v>
      </c>
      <c r="G70" s="256">
        <v>0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>
        <v>5</v>
      </c>
      <c r="U70" s="146">
        <f t="shared" si="34"/>
        <v>1</v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5">
        <v>68</v>
      </c>
      <c r="B71" s="153" t="s">
        <v>422</v>
      </c>
      <c r="C71" s="17" t="s">
        <v>112</v>
      </c>
      <c r="D71" s="15" t="s">
        <v>423</v>
      </c>
      <c r="E71" s="255">
        <f t="shared" si="26"/>
        <v>1</v>
      </c>
      <c r="F71" s="98">
        <f t="shared" si="27"/>
        <v>65</v>
      </c>
      <c r="G71" s="256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>
        <v>8</v>
      </c>
      <c r="S71" s="146">
        <f t="shared" si="33"/>
        <v>1</v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5">
        <v>69</v>
      </c>
      <c r="B72" s="153" t="s">
        <v>424</v>
      </c>
      <c r="C72" s="17" t="s">
        <v>112</v>
      </c>
      <c r="D72" s="15" t="s">
        <v>425</v>
      </c>
      <c r="E72" s="255">
        <f t="shared" si="26"/>
        <v>1</v>
      </c>
      <c r="F72" s="98">
        <f t="shared" si="27"/>
        <v>65</v>
      </c>
      <c r="G72" s="256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>
        <v>7</v>
      </c>
      <c r="S72" s="146">
        <f t="shared" si="33"/>
        <v>1</v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5">
        <v>70</v>
      </c>
      <c r="B73" s="153" t="s">
        <v>447</v>
      </c>
      <c r="C73" s="17">
        <v>2</v>
      </c>
      <c r="D73" s="15" t="s">
        <v>38</v>
      </c>
      <c r="E73" s="255">
        <f t="shared" si="26"/>
        <v>1</v>
      </c>
      <c r="F73" s="98">
        <f t="shared" si="27"/>
        <v>65</v>
      </c>
      <c r="G73" s="256">
        <v>0</v>
      </c>
      <c r="H73" s="16"/>
      <c r="I73" s="146" t="str">
        <f t="shared" si="28"/>
        <v/>
      </c>
      <c r="J73" s="16">
        <v>32</v>
      </c>
      <c r="K73" s="146">
        <f t="shared" si="29"/>
        <v>1</v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5">
        <v>71</v>
      </c>
      <c r="B74" s="153" t="s">
        <v>448</v>
      </c>
      <c r="C74" s="17">
        <v>2</v>
      </c>
      <c r="D74" s="15" t="s">
        <v>449</v>
      </c>
      <c r="E74" s="255">
        <f t="shared" si="26"/>
        <v>1</v>
      </c>
      <c r="F74" s="98">
        <f t="shared" si="27"/>
        <v>65</v>
      </c>
      <c r="G74" s="256">
        <v>0</v>
      </c>
      <c r="H74" s="16"/>
      <c r="I74" s="146" t="str">
        <f t="shared" si="28"/>
        <v/>
      </c>
      <c r="J74" s="16">
        <v>32</v>
      </c>
      <c r="K74" s="146">
        <f t="shared" si="29"/>
        <v>1</v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5">
        <v>72</v>
      </c>
      <c r="B75" s="153" t="s">
        <v>451</v>
      </c>
      <c r="C75" s="17">
        <v>2</v>
      </c>
      <c r="D75" s="15" t="s">
        <v>452</v>
      </c>
      <c r="E75" s="255">
        <f t="shared" si="26"/>
        <v>1</v>
      </c>
      <c r="F75" s="98">
        <f t="shared" si="27"/>
        <v>65</v>
      </c>
      <c r="G75" s="256">
        <v>0</v>
      </c>
      <c r="H75" s="16"/>
      <c r="I75" s="146" t="str">
        <f t="shared" si="28"/>
        <v/>
      </c>
      <c r="J75" s="16">
        <v>32</v>
      </c>
      <c r="K75" s="146">
        <f t="shared" si="29"/>
        <v>1</v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5">
        <v>73</v>
      </c>
      <c r="B76" s="289" t="s">
        <v>450</v>
      </c>
      <c r="C76" s="274">
        <v>2</v>
      </c>
      <c r="D76" s="275" t="s">
        <v>396</v>
      </c>
      <c r="E76" s="276">
        <f t="shared" si="26"/>
        <v>1</v>
      </c>
      <c r="F76" s="277">
        <f t="shared" si="27"/>
        <v>65</v>
      </c>
      <c r="G76" s="278">
        <v>0</v>
      </c>
      <c r="H76" s="99"/>
      <c r="I76" s="144" t="str">
        <f t="shared" si="28"/>
        <v/>
      </c>
      <c r="J76" s="99">
        <v>32</v>
      </c>
      <c r="K76" s="144">
        <f t="shared" si="29"/>
        <v>1</v>
      </c>
      <c r="L76" s="99"/>
      <c r="M76" s="144" t="str">
        <f t="shared" si="30"/>
        <v/>
      </c>
      <c r="N76" s="99"/>
      <c r="O76" s="144" t="str">
        <f t="shared" si="31"/>
        <v/>
      </c>
      <c r="P76" s="99"/>
      <c r="Q76" s="144" t="str">
        <f t="shared" si="32"/>
        <v/>
      </c>
      <c r="R76" s="99"/>
      <c r="S76" s="144" t="str">
        <f t="shared" si="33"/>
        <v/>
      </c>
      <c r="T76" s="99"/>
      <c r="U76" s="144" t="str">
        <f t="shared" si="34"/>
        <v/>
      </c>
      <c r="V76" s="99"/>
      <c r="W76" s="144" t="str">
        <f t="shared" si="35"/>
        <v/>
      </c>
      <c r="X76" s="99"/>
      <c r="Y76" s="144" t="str">
        <f t="shared" si="36"/>
        <v/>
      </c>
      <c r="Z76" s="99"/>
      <c r="AA76" s="144" t="str">
        <f t="shared" si="37"/>
        <v/>
      </c>
      <c r="AB76" s="99"/>
      <c r="AC76" s="144" t="str">
        <f t="shared" si="38"/>
        <v/>
      </c>
    </row>
    <row r="77" spans="1:29" ht="15.95" customHeight="1" x14ac:dyDescent="0.15">
      <c r="A77" s="225">
        <v>74</v>
      </c>
      <c r="B77" s="257" t="s">
        <v>75</v>
      </c>
      <c r="C77" s="17">
        <v>1</v>
      </c>
      <c r="D77" s="15" t="s">
        <v>355</v>
      </c>
      <c r="E77" s="255">
        <f t="shared" si="26"/>
        <v>1</v>
      </c>
      <c r="F77" s="98">
        <f t="shared" si="27"/>
        <v>65</v>
      </c>
      <c r="G77" s="256">
        <v>1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5">
        <v>75</v>
      </c>
      <c r="B78" s="257" t="s">
        <v>79</v>
      </c>
      <c r="C78" s="17">
        <v>3</v>
      </c>
      <c r="D78" s="15" t="s">
        <v>32</v>
      </c>
      <c r="E78" s="255">
        <f t="shared" si="26"/>
        <v>0.5</v>
      </c>
      <c r="F78" s="98">
        <f t="shared" si="27"/>
        <v>75</v>
      </c>
      <c r="G78" s="256">
        <v>0.5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5">
        <v>76</v>
      </c>
      <c r="B79" s="257" t="s">
        <v>80</v>
      </c>
      <c r="C79" s="17">
        <v>3</v>
      </c>
      <c r="D79" s="15" t="s">
        <v>53</v>
      </c>
      <c r="E79" s="255">
        <f t="shared" si="26"/>
        <v>0.5</v>
      </c>
      <c r="F79" s="98">
        <f t="shared" si="27"/>
        <v>75</v>
      </c>
      <c r="G79" s="256">
        <v>0.5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5">
        <v>77</v>
      </c>
      <c r="B80" s="257" t="s">
        <v>81</v>
      </c>
      <c r="C80" s="17">
        <v>3</v>
      </c>
      <c r="D80" s="275" t="s">
        <v>53</v>
      </c>
      <c r="E80" s="255">
        <f t="shared" si="26"/>
        <v>0.5</v>
      </c>
      <c r="F80" s="98">
        <f t="shared" si="27"/>
        <v>75</v>
      </c>
      <c r="G80" s="256">
        <v>0.5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301">
        <v>78</v>
      </c>
      <c r="B81" s="300" t="s">
        <v>82</v>
      </c>
      <c r="C81" s="274">
        <v>3</v>
      </c>
      <c r="D81" s="275" t="s">
        <v>83</v>
      </c>
      <c r="E81" s="276">
        <f t="shared" si="26"/>
        <v>0.5</v>
      </c>
      <c r="F81" s="277">
        <f t="shared" si="27"/>
        <v>75</v>
      </c>
      <c r="G81" s="278">
        <v>0.5</v>
      </c>
      <c r="H81" s="99"/>
      <c r="I81" s="144" t="str">
        <f t="shared" si="28"/>
        <v/>
      </c>
      <c r="J81" s="99"/>
      <c r="K81" s="144" t="str">
        <f t="shared" si="29"/>
        <v/>
      </c>
      <c r="L81" s="99"/>
      <c r="M81" s="144" t="str">
        <f t="shared" si="30"/>
        <v/>
      </c>
      <c r="N81" s="99"/>
      <c r="O81" s="144" t="str">
        <f t="shared" si="31"/>
        <v/>
      </c>
      <c r="P81" s="99"/>
      <c r="Q81" s="144" t="str">
        <f t="shared" si="32"/>
        <v/>
      </c>
      <c r="R81" s="99"/>
      <c r="S81" s="144" t="str">
        <f t="shared" si="33"/>
        <v/>
      </c>
      <c r="T81" s="99"/>
      <c r="U81" s="144" t="str">
        <f t="shared" si="34"/>
        <v/>
      </c>
      <c r="V81" s="99"/>
      <c r="W81" s="144" t="str">
        <f t="shared" si="35"/>
        <v/>
      </c>
      <c r="X81" s="99"/>
      <c r="Y81" s="144" t="str">
        <f t="shared" si="36"/>
        <v/>
      </c>
      <c r="Z81" s="99"/>
      <c r="AA81" s="144" t="str">
        <f t="shared" si="37"/>
        <v/>
      </c>
      <c r="AB81" s="99"/>
      <c r="AC81" s="144" t="str">
        <f t="shared" si="38"/>
        <v/>
      </c>
    </row>
    <row r="82" spans="1:29" ht="15.95" customHeight="1" x14ac:dyDescent="0.15">
      <c r="A82" s="225">
        <v>79</v>
      </c>
      <c r="B82" s="257" t="s">
        <v>387</v>
      </c>
      <c r="C82" s="17">
        <v>3</v>
      </c>
      <c r="D82" s="15" t="s">
        <v>84</v>
      </c>
      <c r="E82" s="255">
        <f t="shared" si="26"/>
        <v>0.5</v>
      </c>
      <c r="F82" s="98">
        <f t="shared" si="27"/>
        <v>75</v>
      </c>
      <c r="G82" s="256">
        <v>0.5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5">
        <v>80</v>
      </c>
      <c r="B83" s="257" t="s">
        <v>85</v>
      </c>
      <c r="C83" s="17">
        <v>3</v>
      </c>
      <c r="D83" s="15" t="s">
        <v>86</v>
      </c>
      <c r="E83" s="255">
        <f t="shared" si="26"/>
        <v>0.5</v>
      </c>
      <c r="F83" s="98">
        <f t="shared" si="27"/>
        <v>75</v>
      </c>
      <c r="G83" s="256">
        <v>0.5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5">
        <v>81</v>
      </c>
      <c r="B84" s="257" t="s">
        <v>87</v>
      </c>
      <c r="C84" s="17">
        <v>3</v>
      </c>
      <c r="D84" s="15" t="s">
        <v>88</v>
      </c>
      <c r="E84" s="255">
        <f t="shared" si="26"/>
        <v>0.5</v>
      </c>
      <c r="F84" s="98">
        <f t="shared" si="27"/>
        <v>75</v>
      </c>
      <c r="G84" s="256">
        <v>0.5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225">
        <v>82</v>
      </c>
      <c r="B85" s="257" t="s">
        <v>89</v>
      </c>
      <c r="C85" s="17">
        <v>3</v>
      </c>
      <c r="D85" s="15" t="s">
        <v>30</v>
      </c>
      <c r="E85" s="255">
        <f t="shared" si="26"/>
        <v>0.5</v>
      </c>
      <c r="F85" s="98">
        <f t="shared" si="27"/>
        <v>75</v>
      </c>
      <c r="G85" s="256">
        <v>0.5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225">
        <v>83</v>
      </c>
      <c r="B86" s="257" t="s">
        <v>92</v>
      </c>
      <c r="C86" s="17">
        <v>2</v>
      </c>
      <c r="D86" s="15" t="s">
        <v>73</v>
      </c>
      <c r="E86" s="255">
        <f t="shared" si="26"/>
        <v>0.5</v>
      </c>
      <c r="F86" s="98">
        <f t="shared" si="27"/>
        <v>75</v>
      </c>
      <c r="G86" s="256">
        <v>0.5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225">
        <v>84</v>
      </c>
      <c r="B87" s="257" t="s">
        <v>101</v>
      </c>
      <c r="C87" s="17" t="s">
        <v>98</v>
      </c>
      <c r="D87" s="15" t="s">
        <v>102</v>
      </c>
      <c r="E87" s="255">
        <f t="shared" si="26"/>
        <v>0</v>
      </c>
      <c r="F87" s="98">
        <f t="shared" si="27"/>
        <v>84</v>
      </c>
      <c r="G87" s="256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225">
        <v>85</v>
      </c>
      <c r="B88" s="257" t="s">
        <v>103</v>
      </c>
      <c r="C88" s="17" t="s">
        <v>98</v>
      </c>
      <c r="D88" s="15" t="s">
        <v>104</v>
      </c>
      <c r="E88" s="255">
        <f t="shared" si="26"/>
        <v>0</v>
      </c>
      <c r="F88" s="98">
        <f t="shared" si="27"/>
        <v>84</v>
      </c>
      <c r="G88" s="256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225">
        <v>86</v>
      </c>
      <c r="B89" s="257" t="s">
        <v>105</v>
      </c>
      <c r="C89" s="17" t="s">
        <v>98</v>
      </c>
      <c r="D89" s="15" t="s">
        <v>106</v>
      </c>
      <c r="E89" s="255">
        <f t="shared" si="26"/>
        <v>0</v>
      </c>
      <c r="F89" s="98">
        <f t="shared" si="27"/>
        <v>84</v>
      </c>
      <c r="G89" s="256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ht="15.95" customHeight="1" x14ac:dyDescent="0.15">
      <c r="A90" s="225">
        <v>87</v>
      </c>
      <c r="B90" s="257" t="s">
        <v>107</v>
      </c>
      <c r="C90" s="17" t="s">
        <v>98</v>
      </c>
      <c r="D90" s="15" t="s">
        <v>108</v>
      </c>
      <c r="E90" s="255">
        <f t="shared" si="26"/>
        <v>0</v>
      </c>
      <c r="F90" s="98">
        <f t="shared" si="27"/>
        <v>84</v>
      </c>
      <c r="G90" s="256">
        <v>0</v>
      </c>
      <c r="H90" s="16"/>
      <c r="I90" s="146" t="str">
        <f t="shared" si="28"/>
        <v/>
      </c>
      <c r="J90" s="16"/>
      <c r="K90" s="146" t="str">
        <f t="shared" si="29"/>
        <v/>
      </c>
      <c r="L90" s="16"/>
      <c r="M90" s="146" t="str">
        <f t="shared" si="30"/>
        <v/>
      </c>
      <c r="N90" s="16"/>
      <c r="O90" s="146" t="str">
        <f t="shared" si="31"/>
        <v/>
      </c>
      <c r="P90" s="16"/>
      <c r="Q90" s="146" t="str">
        <f t="shared" si="32"/>
        <v/>
      </c>
      <c r="R90" s="16"/>
      <c r="S90" s="146" t="str">
        <f t="shared" si="33"/>
        <v/>
      </c>
      <c r="T90" s="16"/>
      <c r="U90" s="146" t="str">
        <f t="shared" si="34"/>
        <v/>
      </c>
      <c r="V90" s="16"/>
      <c r="W90" s="146" t="str">
        <f t="shared" si="35"/>
        <v/>
      </c>
      <c r="X90" s="16"/>
      <c r="Y90" s="146" t="str">
        <f t="shared" si="36"/>
        <v/>
      </c>
      <c r="Z90" s="16"/>
      <c r="AA90" s="146" t="str">
        <f t="shared" si="37"/>
        <v/>
      </c>
      <c r="AB90" s="16"/>
      <c r="AC90" s="146" t="str">
        <f t="shared" si="38"/>
        <v/>
      </c>
    </row>
    <row r="91" spans="1:29" ht="15.95" customHeight="1" x14ac:dyDescent="0.15">
      <c r="A91" s="225">
        <v>88</v>
      </c>
      <c r="B91" s="153"/>
      <c r="C91" s="17"/>
      <c r="D91" s="15"/>
      <c r="E91" s="255">
        <f t="shared" si="26"/>
        <v>0</v>
      </c>
      <c r="F91" s="98">
        <f t="shared" si="27"/>
        <v>84</v>
      </c>
      <c r="G91" s="256">
        <v>0</v>
      </c>
      <c r="H91" s="16"/>
      <c r="I91" s="146" t="str">
        <f t="shared" si="28"/>
        <v/>
      </c>
      <c r="J91" s="16"/>
      <c r="K91" s="146" t="str">
        <f t="shared" si="29"/>
        <v/>
      </c>
      <c r="L91" s="16"/>
      <c r="M91" s="146" t="str">
        <f t="shared" si="30"/>
        <v/>
      </c>
      <c r="N91" s="16"/>
      <c r="O91" s="146" t="str">
        <f t="shared" si="31"/>
        <v/>
      </c>
      <c r="P91" s="16"/>
      <c r="Q91" s="146" t="str">
        <f t="shared" si="32"/>
        <v/>
      </c>
      <c r="R91" s="16"/>
      <c r="S91" s="146" t="str">
        <f t="shared" si="33"/>
        <v/>
      </c>
      <c r="T91" s="16"/>
      <c r="U91" s="146" t="str">
        <f t="shared" si="34"/>
        <v/>
      </c>
      <c r="V91" s="16"/>
      <c r="W91" s="146" t="str">
        <f t="shared" si="35"/>
        <v/>
      </c>
      <c r="X91" s="16"/>
      <c r="Y91" s="146" t="str">
        <f t="shared" si="36"/>
        <v/>
      </c>
      <c r="Z91" s="16"/>
      <c r="AA91" s="146" t="str">
        <f t="shared" si="37"/>
        <v/>
      </c>
      <c r="AB91" s="16"/>
      <c r="AC91" s="146" t="str">
        <f t="shared" si="38"/>
        <v/>
      </c>
    </row>
    <row r="92" spans="1:29" ht="15.95" customHeight="1" x14ac:dyDescent="0.15">
      <c r="A92" s="225">
        <v>89</v>
      </c>
      <c r="B92" s="153"/>
      <c r="C92" s="17"/>
      <c r="D92" s="15"/>
      <c r="E92" s="255">
        <f t="shared" si="26"/>
        <v>0</v>
      </c>
      <c r="F92" s="98">
        <f t="shared" si="27"/>
        <v>84</v>
      </c>
      <c r="G92" s="256">
        <v>0</v>
      </c>
      <c r="H92" s="16"/>
      <c r="I92" s="146" t="str">
        <f t="shared" si="28"/>
        <v/>
      </c>
      <c r="J92" s="16"/>
      <c r="K92" s="146" t="str">
        <f t="shared" si="29"/>
        <v/>
      </c>
      <c r="L92" s="16"/>
      <c r="M92" s="146" t="str">
        <f t="shared" si="30"/>
        <v/>
      </c>
      <c r="N92" s="16"/>
      <c r="O92" s="146" t="str">
        <f t="shared" si="31"/>
        <v/>
      </c>
      <c r="P92" s="16"/>
      <c r="Q92" s="146" t="str">
        <f t="shared" si="32"/>
        <v/>
      </c>
      <c r="R92" s="16"/>
      <c r="S92" s="146" t="str">
        <f t="shared" si="33"/>
        <v/>
      </c>
      <c r="T92" s="16"/>
      <c r="U92" s="146" t="str">
        <f t="shared" si="34"/>
        <v/>
      </c>
      <c r="V92" s="16"/>
      <c r="W92" s="146" t="str">
        <f t="shared" si="35"/>
        <v/>
      </c>
      <c r="X92" s="16"/>
      <c r="Y92" s="146" t="str">
        <f t="shared" si="36"/>
        <v/>
      </c>
      <c r="Z92" s="16"/>
      <c r="AA92" s="146" t="str">
        <f t="shared" si="37"/>
        <v/>
      </c>
      <c r="AB92" s="16"/>
      <c r="AC92" s="146" t="str">
        <f t="shared" si="38"/>
        <v/>
      </c>
    </row>
    <row r="93" spans="1:29" ht="15.95" customHeight="1" x14ac:dyDescent="0.15">
      <c r="A93" s="225">
        <v>90</v>
      </c>
      <c r="B93" s="153"/>
      <c r="C93" s="17"/>
      <c r="D93" s="15"/>
      <c r="E93" s="255">
        <f t="shared" si="26"/>
        <v>0</v>
      </c>
      <c r="F93" s="98">
        <f t="shared" si="27"/>
        <v>84</v>
      </c>
      <c r="G93" s="256">
        <v>0</v>
      </c>
      <c r="H93" s="16"/>
      <c r="I93" s="146" t="str">
        <f t="shared" si="28"/>
        <v/>
      </c>
      <c r="J93" s="16"/>
      <c r="K93" s="146" t="str">
        <f t="shared" si="29"/>
        <v/>
      </c>
      <c r="L93" s="16"/>
      <c r="M93" s="146" t="str">
        <f t="shared" si="30"/>
        <v/>
      </c>
      <c r="N93" s="16"/>
      <c r="O93" s="146" t="str">
        <f t="shared" si="31"/>
        <v/>
      </c>
      <c r="P93" s="16"/>
      <c r="Q93" s="146" t="str">
        <f t="shared" si="32"/>
        <v/>
      </c>
      <c r="R93" s="16"/>
      <c r="S93" s="146" t="str">
        <f t="shared" si="33"/>
        <v/>
      </c>
      <c r="T93" s="16"/>
      <c r="U93" s="146" t="str">
        <f t="shared" si="34"/>
        <v/>
      </c>
      <c r="V93" s="16"/>
      <c r="W93" s="146" t="str">
        <f t="shared" si="35"/>
        <v/>
      </c>
      <c r="X93" s="16"/>
      <c r="Y93" s="146" t="str">
        <f t="shared" si="36"/>
        <v/>
      </c>
      <c r="Z93" s="16"/>
      <c r="AA93" s="146" t="str">
        <f t="shared" si="37"/>
        <v/>
      </c>
      <c r="AB93" s="16"/>
      <c r="AC93" s="146" t="str">
        <f t="shared" si="38"/>
        <v/>
      </c>
    </row>
    <row r="94" spans="1:29" ht="15.95" customHeight="1" x14ac:dyDescent="0.15">
      <c r="A94" s="225">
        <v>91</v>
      </c>
      <c r="B94" s="153"/>
      <c r="C94" s="17"/>
      <c r="D94" s="15"/>
      <c r="E94" s="255">
        <f t="shared" si="26"/>
        <v>0</v>
      </c>
      <c r="F94" s="98">
        <f t="shared" si="27"/>
        <v>84</v>
      </c>
      <c r="G94" s="256">
        <v>0</v>
      </c>
      <c r="H94" s="16"/>
      <c r="I94" s="146" t="str">
        <f t="shared" si="28"/>
        <v/>
      </c>
      <c r="J94" s="16"/>
      <c r="K94" s="146" t="str">
        <f t="shared" si="29"/>
        <v/>
      </c>
      <c r="L94" s="16"/>
      <c r="M94" s="146" t="str">
        <f t="shared" si="30"/>
        <v/>
      </c>
      <c r="N94" s="16"/>
      <c r="O94" s="146" t="str">
        <f t="shared" si="31"/>
        <v/>
      </c>
      <c r="P94" s="16"/>
      <c r="Q94" s="146" t="str">
        <f t="shared" si="32"/>
        <v/>
      </c>
      <c r="R94" s="16"/>
      <c r="S94" s="146" t="str">
        <f t="shared" si="33"/>
        <v/>
      </c>
      <c r="T94" s="16"/>
      <c r="U94" s="146" t="str">
        <f t="shared" si="34"/>
        <v/>
      </c>
      <c r="V94" s="16"/>
      <c r="W94" s="146" t="str">
        <f t="shared" si="35"/>
        <v/>
      </c>
      <c r="X94" s="16"/>
      <c r="Y94" s="146" t="str">
        <f t="shared" si="36"/>
        <v/>
      </c>
      <c r="Z94" s="16"/>
      <c r="AA94" s="146" t="str">
        <f t="shared" si="37"/>
        <v/>
      </c>
      <c r="AB94" s="16"/>
      <c r="AC94" s="146" t="str">
        <f t="shared" si="38"/>
        <v/>
      </c>
    </row>
    <row r="95" spans="1:29" ht="15.95" customHeight="1" x14ac:dyDescent="0.15">
      <c r="A95" s="225">
        <v>92</v>
      </c>
      <c r="B95" s="153"/>
      <c r="C95" s="17"/>
      <c r="D95" s="15"/>
      <c r="E95" s="255">
        <f t="shared" si="26"/>
        <v>0</v>
      </c>
      <c r="F95" s="98">
        <f t="shared" si="27"/>
        <v>84</v>
      </c>
      <c r="G95" s="256">
        <v>0</v>
      </c>
      <c r="H95" s="16"/>
      <c r="I95" s="146" t="str">
        <f t="shared" si="28"/>
        <v/>
      </c>
      <c r="J95" s="16"/>
      <c r="K95" s="146" t="str">
        <f t="shared" si="29"/>
        <v/>
      </c>
      <c r="L95" s="16"/>
      <c r="M95" s="146" t="str">
        <f t="shared" si="30"/>
        <v/>
      </c>
      <c r="N95" s="16"/>
      <c r="O95" s="146" t="str">
        <f t="shared" si="31"/>
        <v/>
      </c>
      <c r="P95" s="16"/>
      <c r="Q95" s="146" t="str">
        <f t="shared" si="32"/>
        <v/>
      </c>
      <c r="R95" s="16"/>
      <c r="S95" s="146" t="str">
        <f t="shared" si="33"/>
        <v/>
      </c>
      <c r="T95" s="16"/>
      <c r="U95" s="146" t="str">
        <f t="shared" si="34"/>
        <v/>
      </c>
      <c r="V95" s="16"/>
      <c r="W95" s="146" t="str">
        <f t="shared" si="35"/>
        <v/>
      </c>
      <c r="X95" s="16"/>
      <c r="Y95" s="146" t="str">
        <f t="shared" si="36"/>
        <v/>
      </c>
      <c r="Z95" s="16"/>
      <c r="AA95" s="146" t="str">
        <f t="shared" si="37"/>
        <v/>
      </c>
      <c r="AB95" s="16"/>
      <c r="AC95" s="146" t="str">
        <f t="shared" si="38"/>
        <v/>
      </c>
    </row>
    <row r="96" spans="1:29" ht="15.95" customHeight="1" x14ac:dyDescent="0.15">
      <c r="A96" s="225">
        <v>93</v>
      </c>
      <c r="B96" s="153"/>
      <c r="C96" s="17"/>
      <c r="D96" s="15"/>
      <c r="E96" s="255">
        <f t="shared" si="26"/>
        <v>0</v>
      </c>
      <c r="F96" s="98">
        <f t="shared" si="27"/>
        <v>84</v>
      </c>
      <c r="G96" s="256">
        <v>0</v>
      </c>
      <c r="H96" s="16"/>
      <c r="I96" s="146" t="str">
        <f t="shared" si="28"/>
        <v/>
      </c>
      <c r="J96" s="16"/>
      <c r="K96" s="146" t="str">
        <f t="shared" si="29"/>
        <v/>
      </c>
      <c r="L96" s="16"/>
      <c r="M96" s="146" t="str">
        <f t="shared" si="30"/>
        <v/>
      </c>
      <c r="N96" s="16"/>
      <c r="O96" s="146" t="str">
        <f t="shared" si="31"/>
        <v/>
      </c>
      <c r="P96" s="16"/>
      <c r="Q96" s="146" t="str">
        <f t="shared" si="32"/>
        <v/>
      </c>
      <c r="R96" s="16"/>
      <c r="S96" s="146" t="str">
        <f t="shared" si="33"/>
        <v/>
      </c>
      <c r="T96" s="16"/>
      <c r="U96" s="146" t="str">
        <f t="shared" si="34"/>
        <v/>
      </c>
      <c r="V96" s="16"/>
      <c r="W96" s="146" t="str">
        <f t="shared" si="35"/>
        <v/>
      </c>
      <c r="X96" s="16"/>
      <c r="Y96" s="146" t="str">
        <f t="shared" si="36"/>
        <v/>
      </c>
      <c r="Z96" s="16"/>
      <c r="AA96" s="146" t="str">
        <f t="shared" si="37"/>
        <v/>
      </c>
      <c r="AB96" s="16"/>
      <c r="AC96" s="146" t="str">
        <f t="shared" si="38"/>
        <v/>
      </c>
    </row>
    <row r="97" spans="1:29" ht="15.95" customHeight="1" x14ac:dyDescent="0.15">
      <c r="A97" s="225">
        <v>94</v>
      </c>
      <c r="B97" s="153"/>
      <c r="C97" s="17"/>
      <c r="D97" s="15"/>
      <c r="E97" s="255">
        <f t="shared" si="26"/>
        <v>0</v>
      </c>
      <c r="F97" s="98">
        <f t="shared" si="27"/>
        <v>84</v>
      </c>
      <c r="G97" s="256">
        <v>0</v>
      </c>
      <c r="H97" s="16"/>
      <c r="I97" s="146" t="str">
        <f t="shared" si="28"/>
        <v/>
      </c>
      <c r="J97" s="16"/>
      <c r="K97" s="146" t="str">
        <f t="shared" si="29"/>
        <v/>
      </c>
      <c r="L97" s="16"/>
      <c r="M97" s="146" t="str">
        <f t="shared" si="30"/>
        <v/>
      </c>
      <c r="N97" s="16"/>
      <c r="O97" s="146" t="str">
        <f t="shared" si="31"/>
        <v/>
      </c>
      <c r="P97" s="16"/>
      <c r="Q97" s="146" t="str">
        <f t="shared" si="32"/>
        <v/>
      </c>
      <c r="R97" s="16"/>
      <c r="S97" s="146" t="str">
        <f t="shared" si="33"/>
        <v/>
      </c>
      <c r="T97" s="16"/>
      <c r="U97" s="146" t="str">
        <f t="shared" si="34"/>
        <v/>
      </c>
      <c r="V97" s="16"/>
      <c r="W97" s="146" t="str">
        <f t="shared" si="35"/>
        <v/>
      </c>
      <c r="X97" s="16"/>
      <c r="Y97" s="146" t="str">
        <f t="shared" si="36"/>
        <v/>
      </c>
      <c r="Z97" s="16"/>
      <c r="AA97" s="146" t="str">
        <f t="shared" si="37"/>
        <v/>
      </c>
      <c r="AB97" s="16"/>
      <c r="AC97" s="146" t="str">
        <f t="shared" si="38"/>
        <v/>
      </c>
    </row>
    <row r="98" spans="1:29" x14ac:dyDescent="0.15">
      <c r="A98" s="27"/>
      <c r="C98" s="2"/>
      <c r="D98" s="19"/>
      <c r="E98" s="20"/>
      <c r="F98" s="21"/>
      <c r="G98" s="22"/>
      <c r="H98" s="23"/>
      <c r="I98" s="24"/>
      <c r="J98" s="23"/>
      <c r="K98" s="24"/>
      <c r="L98" s="25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6"/>
      <c r="Y98" s="24"/>
      <c r="Z98" s="26"/>
      <c r="AA98" s="24"/>
      <c r="AB98" s="26"/>
      <c r="AC98" s="24"/>
    </row>
    <row r="99" spans="1:29" x14ac:dyDescent="0.15">
      <c r="A99" s="27"/>
      <c r="C99" s="2"/>
      <c r="D99" s="19"/>
      <c r="E99" s="20"/>
      <c r="F99" s="21"/>
      <c r="G99" s="22"/>
      <c r="H99" s="23"/>
      <c r="I99" s="24"/>
      <c r="J99" s="23"/>
      <c r="K99" s="24"/>
      <c r="L99" s="25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6"/>
      <c r="Y99" s="24"/>
      <c r="Z99" s="26"/>
      <c r="AA99" s="24"/>
      <c r="AB99" s="26"/>
      <c r="AC99" s="24"/>
    </row>
    <row r="100" spans="1:29" x14ac:dyDescent="0.15">
      <c r="A100" s="27"/>
      <c r="C100" s="2"/>
      <c r="D100" s="19"/>
      <c r="E100" s="20"/>
      <c r="F100" s="21"/>
      <c r="G100" s="22"/>
      <c r="H100" s="23"/>
      <c r="I100" s="24"/>
      <c r="J100" s="23"/>
      <c r="K100" s="24"/>
      <c r="L100" s="25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6"/>
      <c r="Y100" s="24"/>
      <c r="Z100" s="26"/>
      <c r="AA100" s="24"/>
      <c r="AB100" s="26"/>
      <c r="AC100" s="24"/>
    </row>
    <row r="101" spans="1:29" ht="14.25" thickBot="1" x14ac:dyDescent="0.2"/>
    <row r="102" spans="1:29" ht="158.25" thickBot="1" x14ac:dyDescent="0.2">
      <c r="H102" s="28" t="str">
        <f>H3</f>
        <v>令和５年度ＩＨ予選</v>
      </c>
      <c r="I102" s="29" t="s">
        <v>114</v>
      </c>
      <c r="J102" s="28" t="str">
        <f>J3</f>
        <v>令和５年度強化練習会</v>
      </c>
      <c r="K102" s="29" t="s">
        <v>114</v>
      </c>
      <c r="L102" s="28" t="str">
        <f>L3</f>
        <v>令和５年度新人大会</v>
      </c>
      <c r="M102" s="29" t="s">
        <v>114</v>
      </c>
      <c r="N102" s="28" t="str">
        <f>N3</f>
        <v>令和５年度全日本JrU18</v>
      </c>
      <c r="O102" s="29" t="s">
        <v>114</v>
      </c>
      <c r="P102" s="28" t="str">
        <f>P3</f>
        <v>令和５年度全日本JrU16</v>
      </c>
      <c r="Q102" s="29" t="s">
        <v>114</v>
      </c>
      <c r="R102" s="28" t="str">
        <f>R3</f>
        <v>令和５年度全日本JrU14</v>
      </c>
      <c r="S102" s="29" t="s">
        <v>114</v>
      </c>
      <c r="T102" s="30" t="str">
        <f>T3</f>
        <v>令和５年度岐阜県中学</v>
      </c>
      <c r="U102" s="29" t="s">
        <v>114</v>
      </c>
      <c r="V102" s="30" t="str">
        <f>V3</f>
        <v>令和５年度選抜室内Ｊ</v>
      </c>
      <c r="W102" s="29" t="s">
        <v>114</v>
      </c>
      <c r="X102" s="30" t="str">
        <f>X3</f>
        <v>令和５年度東海毎日U18</v>
      </c>
      <c r="Y102" s="29" t="s">
        <v>114</v>
      </c>
      <c r="Z102" s="30" t="str">
        <f>Z3</f>
        <v>令和５年度東海毎日U16</v>
      </c>
      <c r="AA102" s="29" t="s">
        <v>114</v>
      </c>
      <c r="AB102" s="30" t="str">
        <f>AB3</f>
        <v>令和５年度MUFGJU16</v>
      </c>
      <c r="AC102" s="29" t="s">
        <v>114</v>
      </c>
    </row>
    <row r="103" spans="1:29" x14ac:dyDescent="0.15">
      <c r="H103" s="31">
        <v>1</v>
      </c>
      <c r="I103" s="32">
        <v>33</v>
      </c>
      <c r="J103" s="31"/>
      <c r="K103" s="32">
        <v>33</v>
      </c>
      <c r="L103" s="33">
        <v>1</v>
      </c>
      <c r="M103" s="34">
        <v>33</v>
      </c>
      <c r="N103" s="31"/>
      <c r="O103" s="32">
        <v>33</v>
      </c>
      <c r="P103" s="31"/>
      <c r="Q103" s="32">
        <v>33</v>
      </c>
      <c r="R103" s="35"/>
      <c r="S103" s="32">
        <v>33</v>
      </c>
      <c r="T103" s="35"/>
      <c r="U103" s="32">
        <v>33</v>
      </c>
      <c r="V103" s="31"/>
      <c r="W103" s="32">
        <v>33</v>
      </c>
      <c r="X103" s="31"/>
      <c r="Y103" s="32">
        <v>33</v>
      </c>
      <c r="Z103" s="36"/>
      <c r="AA103" s="34">
        <v>33</v>
      </c>
      <c r="AB103" s="31"/>
      <c r="AC103" s="32">
        <v>33</v>
      </c>
    </row>
    <row r="104" spans="1:29" x14ac:dyDescent="0.15">
      <c r="H104" s="37"/>
      <c r="I104" s="38">
        <v>22</v>
      </c>
      <c r="J104" s="37">
        <v>1</v>
      </c>
      <c r="K104" s="38">
        <v>22</v>
      </c>
      <c r="L104" s="39"/>
      <c r="M104" s="40">
        <v>22</v>
      </c>
      <c r="N104" s="37">
        <v>1</v>
      </c>
      <c r="O104" s="38">
        <v>22</v>
      </c>
      <c r="P104" s="37"/>
      <c r="Q104" s="38">
        <v>22</v>
      </c>
      <c r="R104" s="41"/>
      <c r="S104" s="42">
        <v>22</v>
      </c>
      <c r="T104" s="41"/>
      <c r="U104" s="42">
        <v>22</v>
      </c>
      <c r="V104" s="37">
        <v>1</v>
      </c>
      <c r="W104" s="38">
        <v>22</v>
      </c>
      <c r="X104" s="37">
        <v>1</v>
      </c>
      <c r="Y104" s="38">
        <v>22</v>
      </c>
      <c r="Z104" s="43"/>
      <c r="AA104" s="40">
        <v>22</v>
      </c>
      <c r="AB104" s="37"/>
      <c r="AC104" s="38">
        <v>22</v>
      </c>
    </row>
    <row r="105" spans="1:29" x14ac:dyDescent="0.15">
      <c r="H105" s="37">
        <v>2</v>
      </c>
      <c r="I105" s="38">
        <v>21</v>
      </c>
      <c r="J105" s="37"/>
      <c r="K105" s="38">
        <v>21</v>
      </c>
      <c r="L105" s="39">
        <v>2</v>
      </c>
      <c r="M105" s="40">
        <v>21</v>
      </c>
      <c r="N105" s="37"/>
      <c r="O105" s="38">
        <v>21</v>
      </c>
      <c r="P105" s="37"/>
      <c r="Q105" s="38">
        <v>21</v>
      </c>
      <c r="R105" s="41"/>
      <c r="S105" s="42">
        <v>21</v>
      </c>
      <c r="T105" s="41"/>
      <c r="U105" s="42">
        <v>21</v>
      </c>
      <c r="V105" s="37"/>
      <c r="W105" s="38">
        <v>21</v>
      </c>
      <c r="X105" s="37"/>
      <c r="Y105" s="38">
        <v>21</v>
      </c>
      <c r="Z105" s="43"/>
      <c r="AA105" s="40">
        <v>21</v>
      </c>
      <c r="AB105" s="37"/>
      <c r="AC105" s="38">
        <v>21</v>
      </c>
    </row>
    <row r="106" spans="1:29" x14ac:dyDescent="0.15">
      <c r="H106" s="37">
        <v>3</v>
      </c>
      <c r="I106" s="38">
        <v>16</v>
      </c>
      <c r="J106" s="37"/>
      <c r="K106" s="38">
        <v>16</v>
      </c>
      <c r="L106" s="39">
        <v>3</v>
      </c>
      <c r="M106" s="40">
        <v>16</v>
      </c>
      <c r="N106" s="37"/>
      <c r="O106" s="38">
        <v>16</v>
      </c>
      <c r="P106" s="37"/>
      <c r="Q106" s="38">
        <v>16</v>
      </c>
      <c r="R106" s="41"/>
      <c r="S106" s="42">
        <v>16</v>
      </c>
      <c r="T106" s="41"/>
      <c r="U106" s="42">
        <v>16</v>
      </c>
      <c r="V106" s="37"/>
      <c r="W106" s="38">
        <v>16</v>
      </c>
      <c r="X106" s="37"/>
      <c r="Y106" s="38">
        <v>16</v>
      </c>
      <c r="Z106" s="43"/>
      <c r="AA106" s="40">
        <v>16</v>
      </c>
      <c r="AB106" s="37"/>
      <c r="AC106" s="38">
        <v>16</v>
      </c>
    </row>
    <row r="107" spans="1:29" x14ac:dyDescent="0.15">
      <c r="H107" s="37"/>
      <c r="I107" s="38">
        <v>14</v>
      </c>
      <c r="J107" s="37">
        <v>2</v>
      </c>
      <c r="K107" s="38">
        <v>14</v>
      </c>
      <c r="L107" s="39"/>
      <c r="M107" s="40">
        <v>14</v>
      </c>
      <c r="N107" s="37">
        <v>2</v>
      </c>
      <c r="O107" s="38">
        <v>14</v>
      </c>
      <c r="P107" s="37"/>
      <c r="Q107" s="38">
        <v>14</v>
      </c>
      <c r="R107" s="41"/>
      <c r="S107" s="42">
        <v>14</v>
      </c>
      <c r="T107" s="41"/>
      <c r="U107" s="42">
        <v>14</v>
      </c>
      <c r="V107" s="37">
        <v>2</v>
      </c>
      <c r="W107" s="38">
        <v>14</v>
      </c>
      <c r="X107" s="37">
        <v>2</v>
      </c>
      <c r="Y107" s="38">
        <v>14</v>
      </c>
      <c r="Z107" s="43"/>
      <c r="AA107" s="40">
        <v>14</v>
      </c>
      <c r="AB107" s="37"/>
      <c r="AC107" s="38">
        <v>14</v>
      </c>
    </row>
    <row r="108" spans="1:29" x14ac:dyDescent="0.15">
      <c r="H108" s="37">
        <v>4</v>
      </c>
      <c r="I108" s="38">
        <v>12</v>
      </c>
      <c r="J108" s="37"/>
      <c r="K108" s="38">
        <v>12</v>
      </c>
      <c r="L108" s="39">
        <v>4</v>
      </c>
      <c r="M108" s="40">
        <v>12</v>
      </c>
      <c r="N108" s="37"/>
      <c r="O108" s="38">
        <v>12</v>
      </c>
      <c r="P108" s="37"/>
      <c r="Q108" s="38">
        <v>12</v>
      </c>
      <c r="R108" s="41"/>
      <c r="S108" s="42">
        <v>12</v>
      </c>
      <c r="T108" s="41"/>
      <c r="U108" s="42">
        <v>12</v>
      </c>
      <c r="V108" s="37"/>
      <c r="W108" s="38">
        <v>12</v>
      </c>
      <c r="X108" s="37"/>
      <c r="Y108" s="38">
        <v>12</v>
      </c>
      <c r="Z108" s="43"/>
      <c r="AA108" s="40">
        <v>12</v>
      </c>
      <c r="AB108" s="37"/>
      <c r="AC108" s="38">
        <v>12</v>
      </c>
    </row>
    <row r="109" spans="1:29" x14ac:dyDescent="0.15">
      <c r="H109" s="37"/>
      <c r="I109" s="38">
        <v>11</v>
      </c>
      <c r="J109" s="37">
        <v>3</v>
      </c>
      <c r="K109" s="38">
        <v>11</v>
      </c>
      <c r="L109" s="39"/>
      <c r="M109" s="40">
        <v>11</v>
      </c>
      <c r="N109" s="37"/>
      <c r="O109" s="38">
        <v>11</v>
      </c>
      <c r="P109" s="37">
        <v>1</v>
      </c>
      <c r="Q109" s="38">
        <v>11</v>
      </c>
      <c r="R109" s="41"/>
      <c r="S109" s="42">
        <v>11</v>
      </c>
      <c r="T109" s="41"/>
      <c r="U109" s="42">
        <v>11</v>
      </c>
      <c r="V109" s="37"/>
      <c r="W109" s="38">
        <v>11</v>
      </c>
      <c r="X109" s="37"/>
      <c r="Y109" s="38">
        <v>11</v>
      </c>
      <c r="Z109" s="37">
        <v>1</v>
      </c>
      <c r="AA109" s="38">
        <v>11</v>
      </c>
      <c r="AB109" s="37"/>
      <c r="AC109" s="38">
        <v>11</v>
      </c>
    </row>
    <row r="110" spans="1:29" x14ac:dyDescent="0.15">
      <c r="H110" s="37">
        <v>5</v>
      </c>
      <c r="I110" s="38">
        <v>10</v>
      </c>
      <c r="J110" s="37"/>
      <c r="K110" s="38">
        <v>10</v>
      </c>
      <c r="L110" s="39">
        <v>5</v>
      </c>
      <c r="M110" s="40">
        <v>10</v>
      </c>
      <c r="N110" s="37">
        <v>3</v>
      </c>
      <c r="O110" s="38">
        <v>10</v>
      </c>
      <c r="P110" s="37"/>
      <c r="Q110" s="38">
        <v>10</v>
      </c>
      <c r="R110" s="41"/>
      <c r="S110" s="42">
        <v>10</v>
      </c>
      <c r="T110" s="35"/>
      <c r="U110" s="44">
        <v>10</v>
      </c>
      <c r="V110" s="37">
        <v>3</v>
      </c>
      <c r="W110" s="38">
        <v>10</v>
      </c>
      <c r="X110" s="37">
        <v>3</v>
      </c>
      <c r="Y110" s="38">
        <v>10</v>
      </c>
      <c r="Z110" s="31"/>
      <c r="AA110" s="45">
        <v>10</v>
      </c>
      <c r="AB110" s="43"/>
      <c r="AC110" s="38">
        <v>10</v>
      </c>
    </row>
    <row r="111" spans="1:29" x14ac:dyDescent="0.15">
      <c r="H111" s="37">
        <v>6</v>
      </c>
      <c r="I111" s="38">
        <v>9</v>
      </c>
      <c r="J111" s="37"/>
      <c r="K111" s="38">
        <v>9</v>
      </c>
      <c r="L111" s="39">
        <v>6</v>
      </c>
      <c r="M111" s="40">
        <v>9</v>
      </c>
      <c r="N111" s="37">
        <v>4</v>
      </c>
      <c r="O111" s="46">
        <v>10</v>
      </c>
      <c r="P111" s="37"/>
      <c r="Q111" s="38">
        <v>9</v>
      </c>
      <c r="R111" s="41"/>
      <c r="S111" s="47">
        <v>10</v>
      </c>
      <c r="T111" s="41"/>
      <c r="U111" s="42">
        <v>9</v>
      </c>
      <c r="V111" s="37">
        <v>4</v>
      </c>
      <c r="W111" s="38">
        <v>10</v>
      </c>
      <c r="X111" s="37">
        <v>4</v>
      </c>
      <c r="Y111" s="46">
        <v>10</v>
      </c>
      <c r="Z111" s="37"/>
      <c r="AA111" s="38">
        <v>9</v>
      </c>
      <c r="AB111" s="43"/>
      <c r="AC111" s="38">
        <v>9</v>
      </c>
    </row>
    <row r="112" spans="1:29" x14ac:dyDescent="0.15">
      <c r="H112" s="37">
        <v>7</v>
      </c>
      <c r="I112" s="38">
        <v>8</v>
      </c>
      <c r="J112" s="37">
        <v>4</v>
      </c>
      <c r="K112" s="38">
        <v>8</v>
      </c>
      <c r="L112" s="39">
        <v>7</v>
      </c>
      <c r="M112" s="40">
        <v>8</v>
      </c>
      <c r="N112" s="37"/>
      <c r="O112" s="38">
        <v>9</v>
      </c>
      <c r="P112" s="37"/>
      <c r="Q112" s="38">
        <v>8</v>
      </c>
      <c r="R112" s="41"/>
      <c r="S112" s="42">
        <v>9</v>
      </c>
      <c r="T112" s="41"/>
      <c r="U112" s="42">
        <v>8</v>
      </c>
      <c r="V112" s="37"/>
      <c r="W112" s="38">
        <v>9</v>
      </c>
      <c r="X112" s="37"/>
      <c r="Y112" s="38">
        <v>9</v>
      </c>
      <c r="Z112" s="37"/>
      <c r="AA112" s="38">
        <v>8</v>
      </c>
      <c r="AB112" s="43"/>
      <c r="AC112" s="38">
        <v>8</v>
      </c>
    </row>
    <row r="113" spans="8:29" x14ac:dyDescent="0.15">
      <c r="H113" s="37"/>
      <c r="I113" s="38">
        <v>7</v>
      </c>
      <c r="J113" s="37">
        <v>5</v>
      </c>
      <c r="K113" s="38">
        <v>7</v>
      </c>
      <c r="L113" s="39"/>
      <c r="M113" s="40">
        <v>7</v>
      </c>
      <c r="N113" s="37"/>
      <c r="O113" s="38">
        <v>8</v>
      </c>
      <c r="P113" s="37">
        <v>2</v>
      </c>
      <c r="Q113" s="38">
        <v>7</v>
      </c>
      <c r="R113" s="41"/>
      <c r="S113" s="42">
        <v>8</v>
      </c>
      <c r="T113" s="41"/>
      <c r="U113" s="42">
        <v>7</v>
      </c>
      <c r="V113" s="37">
        <v>5</v>
      </c>
      <c r="W113" s="38">
        <v>6</v>
      </c>
      <c r="X113" s="37"/>
      <c r="Y113" s="38">
        <v>8</v>
      </c>
      <c r="Z113" s="37">
        <v>2</v>
      </c>
      <c r="AA113" s="38">
        <v>7</v>
      </c>
      <c r="AB113" s="43"/>
      <c r="AC113" s="38">
        <v>7</v>
      </c>
    </row>
    <row r="114" spans="8:29" x14ac:dyDescent="0.15">
      <c r="H114" s="37">
        <v>8</v>
      </c>
      <c r="I114" s="38">
        <v>6</v>
      </c>
      <c r="J114" s="37">
        <v>6</v>
      </c>
      <c r="K114" s="38">
        <v>6</v>
      </c>
      <c r="L114" s="39">
        <v>8</v>
      </c>
      <c r="M114" s="40">
        <v>6</v>
      </c>
      <c r="N114" s="37">
        <v>5</v>
      </c>
      <c r="O114" s="38">
        <v>7</v>
      </c>
      <c r="P114" s="37">
        <v>3</v>
      </c>
      <c r="Q114" s="38">
        <v>5</v>
      </c>
      <c r="R114" s="41"/>
      <c r="S114" s="42">
        <v>7</v>
      </c>
      <c r="T114" s="41">
        <v>1</v>
      </c>
      <c r="U114" s="42">
        <v>6</v>
      </c>
      <c r="V114" s="37">
        <v>6</v>
      </c>
      <c r="W114" s="38">
        <v>6</v>
      </c>
      <c r="X114" s="37">
        <v>5</v>
      </c>
      <c r="Y114" s="38">
        <v>7</v>
      </c>
      <c r="Z114" s="37"/>
      <c r="AA114" s="38">
        <v>6</v>
      </c>
      <c r="AB114" s="43">
        <v>1</v>
      </c>
      <c r="AC114" s="38">
        <v>6</v>
      </c>
    </row>
    <row r="115" spans="8:29" x14ac:dyDescent="0.15">
      <c r="H115" s="37"/>
      <c r="I115" s="38">
        <v>5</v>
      </c>
      <c r="J115" s="37">
        <v>7</v>
      </c>
      <c r="K115" s="38">
        <v>5</v>
      </c>
      <c r="L115" s="39"/>
      <c r="M115" s="40">
        <v>5</v>
      </c>
      <c r="N115" s="37">
        <v>6</v>
      </c>
      <c r="O115" s="38">
        <v>7</v>
      </c>
      <c r="P115" s="37">
        <v>4</v>
      </c>
      <c r="Q115" s="38">
        <v>5</v>
      </c>
      <c r="R115" s="41"/>
      <c r="S115" s="42">
        <v>7</v>
      </c>
      <c r="T115" s="41"/>
      <c r="U115" s="42">
        <v>5</v>
      </c>
      <c r="V115" s="37">
        <v>7</v>
      </c>
      <c r="W115" s="38">
        <v>6</v>
      </c>
      <c r="X115" s="37">
        <v>6</v>
      </c>
      <c r="Y115" s="38">
        <v>7</v>
      </c>
      <c r="Z115" s="37">
        <v>3</v>
      </c>
      <c r="AA115" s="38">
        <v>5</v>
      </c>
      <c r="AB115" s="43"/>
      <c r="AC115" s="38">
        <v>5</v>
      </c>
    </row>
    <row r="116" spans="8:29" x14ac:dyDescent="0.15">
      <c r="H116" s="37"/>
      <c r="I116" s="38">
        <v>4</v>
      </c>
      <c r="J116" s="37">
        <v>8</v>
      </c>
      <c r="K116" s="38">
        <v>4</v>
      </c>
      <c r="L116" s="39"/>
      <c r="M116" s="40">
        <v>4</v>
      </c>
      <c r="N116" s="37"/>
      <c r="O116" s="38">
        <v>6</v>
      </c>
      <c r="P116" s="37">
        <v>5</v>
      </c>
      <c r="Q116" s="38">
        <v>4</v>
      </c>
      <c r="R116" s="41">
        <v>1</v>
      </c>
      <c r="S116" s="42">
        <v>6</v>
      </c>
      <c r="T116" s="41">
        <v>2</v>
      </c>
      <c r="U116" s="42">
        <v>4</v>
      </c>
      <c r="V116" s="37">
        <v>8</v>
      </c>
      <c r="W116" s="38">
        <v>6</v>
      </c>
      <c r="X116" s="37"/>
      <c r="Y116" s="38">
        <v>6</v>
      </c>
      <c r="Z116" s="37">
        <v>4</v>
      </c>
      <c r="AA116" s="38">
        <v>5</v>
      </c>
      <c r="AB116" s="43">
        <v>2</v>
      </c>
      <c r="AC116" s="38">
        <v>4</v>
      </c>
    </row>
    <row r="117" spans="8:29" x14ac:dyDescent="0.15">
      <c r="H117" s="37">
        <v>16</v>
      </c>
      <c r="I117" s="38">
        <v>3</v>
      </c>
      <c r="J117" s="37"/>
      <c r="K117" s="38">
        <v>3</v>
      </c>
      <c r="L117" s="39">
        <v>16</v>
      </c>
      <c r="M117" s="40">
        <v>3</v>
      </c>
      <c r="N117" s="37">
        <v>7</v>
      </c>
      <c r="O117" s="38">
        <v>5</v>
      </c>
      <c r="P117" s="37">
        <v>6</v>
      </c>
      <c r="Q117" s="38">
        <v>4</v>
      </c>
      <c r="R117" s="41"/>
      <c r="S117" s="42">
        <v>5</v>
      </c>
      <c r="T117" s="41">
        <v>3</v>
      </c>
      <c r="U117" s="42">
        <v>3</v>
      </c>
      <c r="V117" s="37"/>
      <c r="W117" s="38">
        <v>7</v>
      </c>
      <c r="X117" s="37">
        <v>7</v>
      </c>
      <c r="Y117" s="38">
        <v>5</v>
      </c>
      <c r="Z117" s="37">
        <v>5</v>
      </c>
      <c r="AA117" s="38">
        <v>4</v>
      </c>
      <c r="AB117" s="43">
        <v>3</v>
      </c>
      <c r="AC117" s="38">
        <v>3</v>
      </c>
    </row>
    <row r="118" spans="8:29" x14ac:dyDescent="0.15">
      <c r="H118" s="37"/>
      <c r="I118" s="38">
        <v>2.5</v>
      </c>
      <c r="J118" s="37">
        <v>16</v>
      </c>
      <c r="K118" s="38">
        <v>2</v>
      </c>
      <c r="L118" s="39"/>
      <c r="M118" s="40">
        <v>2.5</v>
      </c>
      <c r="N118" s="37">
        <v>8</v>
      </c>
      <c r="O118" s="38">
        <v>5</v>
      </c>
      <c r="P118" s="37">
        <v>7</v>
      </c>
      <c r="Q118" s="38">
        <v>2</v>
      </c>
      <c r="R118" s="41"/>
      <c r="S118" s="42">
        <v>5</v>
      </c>
      <c r="T118" s="41"/>
      <c r="U118" s="42">
        <v>2.5</v>
      </c>
      <c r="V118" s="37"/>
      <c r="W118" s="38">
        <v>6</v>
      </c>
      <c r="X118" s="37">
        <v>8</v>
      </c>
      <c r="Y118" s="38">
        <v>5</v>
      </c>
      <c r="Z118" s="37">
        <v>6</v>
      </c>
      <c r="AA118" s="38">
        <v>4</v>
      </c>
      <c r="AB118" s="43"/>
      <c r="AC118" s="38">
        <v>2.5</v>
      </c>
    </row>
    <row r="119" spans="8:29" x14ac:dyDescent="0.15">
      <c r="H119" s="37"/>
      <c r="I119" s="38">
        <v>2</v>
      </c>
      <c r="J119" s="37"/>
      <c r="K119" s="38">
        <v>2</v>
      </c>
      <c r="L119" s="39"/>
      <c r="M119" s="40">
        <v>2</v>
      </c>
      <c r="N119" s="37">
        <v>9</v>
      </c>
      <c r="O119" s="38">
        <v>2</v>
      </c>
      <c r="P119" s="37">
        <v>8</v>
      </c>
      <c r="Q119" s="38">
        <v>2</v>
      </c>
      <c r="R119" s="41">
        <v>2</v>
      </c>
      <c r="S119" s="42">
        <v>4</v>
      </c>
      <c r="T119" s="41">
        <v>4</v>
      </c>
      <c r="U119" s="42">
        <v>2</v>
      </c>
      <c r="V119" s="37"/>
      <c r="W119" s="38">
        <v>5</v>
      </c>
      <c r="X119" s="37"/>
      <c r="Y119" s="38">
        <v>4</v>
      </c>
      <c r="Z119" s="37">
        <v>7</v>
      </c>
      <c r="AA119" s="38">
        <v>2</v>
      </c>
      <c r="AB119" s="43">
        <v>4</v>
      </c>
      <c r="AC119" s="38">
        <v>2</v>
      </c>
    </row>
    <row r="120" spans="8:29" x14ac:dyDescent="0.15">
      <c r="H120" s="37">
        <v>32</v>
      </c>
      <c r="I120" s="38">
        <v>1.5</v>
      </c>
      <c r="J120" s="37"/>
      <c r="K120" s="38">
        <v>1.5</v>
      </c>
      <c r="L120" s="39">
        <v>32</v>
      </c>
      <c r="M120" s="40">
        <v>1.5</v>
      </c>
      <c r="N120" s="37">
        <v>10</v>
      </c>
      <c r="O120" s="38">
        <v>2</v>
      </c>
      <c r="P120" s="37">
        <v>16</v>
      </c>
      <c r="Q120" s="38">
        <v>1</v>
      </c>
      <c r="R120" s="41">
        <v>3</v>
      </c>
      <c r="S120" s="42">
        <v>3</v>
      </c>
      <c r="T120" s="41">
        <v>5</v>
      </c>
      <c r="U120" s="42">
        <v>1</v>
      </c>
      <c r="V120" s="37"/>
      <c r="W120" s="38">
        <v>4</v>
      </c>
      <c r="X120" s="37"/>
      <c r="Y120" s="38">
        <v>3</v>
      </c>
      <c r="Z120" s="37">
        <v>8</v>
      </c>
      <c r="AA120" s="38">
        <v>2</v>
      </c>
      <c r="AB120" s="43"/>
      <c r="AC120" s="38">
        <v>1.5</v>
      </c>
    </row>
    <row r="121" spans="8:29" x14ac:dyDescent="0.15">
      <c r="H121" s="37"/>
      <c r="I121" s="48">
        <v>1.25</v>
      </c>
      <c r="J121" s="37"/>
      <c r="K121" s="48">
        <v>1.25</v>
      </c>
      <c r="L121" s="39"/>
      <c r="M121" s="49">
        <v>1.25</v>
      </c>
      <c r="N121" s="50">
        <v>12</v>
      </c>
      <c r="O121" s="51">
        <v>2</v>
      </c>
      <c r="P121" s="37"/>
      <c r="Q121" s="38">
        <v>1</v>
      </c>
      <c r="R121" s="52">
        <v>4</v>
      </c>
      <c r="S121" s="53">
        <v>3</v>
      </c>
      <c r="T121" s="41">
        <v>6</v>
      </c>
      <c r="U121" s="42">
        <v>1</v>
      </c>
      <c r="V121" s="37"/>
      <c r="W121" s="38">
        <v>3</v>
      </c>
      <c r="X121" s="50"/>
      <c r="Y121" s="51">
        <v>2.5</v>
      </c>
      <c r="Z121" s="37">
        <v>16</v>
      </c>
      <c r="AA121" s="38">
        <v>1</v>
      </c>
      <c r="AB121" s="43"/>
      <c r="AC121" s="48">
        <v>1.25</v>
      </c>
    </row>
    <row r="122" spans="8:29" ht="14.25" thickBot="1" x14ac:dyDescent="0.2">
      <c r="H122" s="54"/>
      <c r="I122" s="55">
        <v>1</v>
      </c>
      <c r="J122" s="54">
        <v>32</v>
      </c>
      <c r="K122" s="55">
        <v>1</v>
      </c>
      <c r="L122" s="56"/>
      <c r="M122" s="57">
        <v>1</v>
      </c>
      <c r="N122" s="37">
        <v>16</v>
      </c>
      <c r="O122" s="38">
        <v>2</v>
      </c>
      <c r="P122" s="54"/>
      <c r="Q122" s="55">
        <v>1</v>
      </c>
      <c r="R122" s="41">
        <v>5</v>
      </c>
      <c r="S122" s="42">
        <v>2</v>
      </c>
      <c r="T122" s="41">
        <v>7</v>
      </c>
      <c r="U122" s="42">
        <v>1</v>
      </c>
      <c r="V122" s="37"/>
      <c r="W122" s="38">
        <v>2.5</v>
      </c>
      <c r="X122" s="37">
        <v>16</v>
      </c>
      <c r="Y122" s="38">
        <v>2</v>
      </c>
      <c r="Z122" s="37"/>
      <c r="AA122" s="38">
        <v>1</v>
      </c>
      <c r="AB122" s="58"/>
      <c r="AC122" s="55">
        <v>1</v>
      </c>
    </row>
    <row r="123" spans="8:29" ht="14.25" thickBot="1" x14ac:dyDescent="0.2">
      <c r="N123" s="37"/>
      <c r="O123" s="38">
        <v>1.5</v>
      </c>
      <c r="R123" s="41">
        <v>6</v>
      </c>
      <c r="S123" s="42">
        <v>2</v>
      </c>
      <c r="T123" s="59">
        <v>8</v>
      </c>
      <c r="U123" s="60">
        <v>1</v>
      </c>
      <c r="V123" s="37">
        <v>16</v>
      </c>
      <c r="W123" s="38">
        <v>2</v>
      </c>
      <c r="X123" s="37"/>
      <c r="Y123" s="38">
        <v>1.5</v>
      </c>
      <c r="Z123" s="61"/>
      <c r="AA123" s="62">
        <v>1</v>
      </c>
    </row>
    <row r="124" spans="8:29" x14ac:dyDescent="0.15">
      <c r="N124" s="37"/>
      <c r="O124" s="48">
        <v>1.25</v>
      </c>
      <c r="R124" s="41">
        <v>7</v>
      </c>
      <c r="S124" s="42">
        <v>1</v>
      </c>
      <c r="T124" s="63"/>
      <c r="U124" s="63"/>
      <c r="V124" s="37"/>
      <c r="W124" s="38">
        <v>1.5</v>
      </c>
      <c r="X124" s="37"/>
      <c r="Y124" s="48">
        <v>1.25</v>
      </c>
    </row>
    <row r="125" spans="8:29" ht="14.25" thickBot="1" x14ac:dyDescent="0.2">
      <c r="N125" s="54">
        <v>32</v>
      </c>
      <c r="O125" s="55">
        <v>1</v>
      </c>
      <c r="R125" s="64">
        <v>8</v>
      </c>
      <c r="S125" s="65">
        <v>1</v>
      </c>
      <c r="T125" s="63"/>
      <c r="U125" s="63"/>
      <c r="V125" s="37"/>
      <c r="W125" s="48">
        <v>1.25</v>
      </c>
      <c r="X125" s="54">
        <v>32</v>
      </c>
      <c r="Y125" s="55">
        <v>1</v>
      </c>
    </row>
    <row r="126" spans="8:29" ht="14.25" thickBot="1" x14ac:dyDescent="0.2">
      <c r="V126" s="54"/>
      <c r="W126" s="55">
        <v>1</v>
      </c>
      <c r="X126" s="66"/>
      <c r="Y126" s="67"/>
      <c r="Z126" s="66"/>
      <c r="AA126" s="67"/>
    </row>
  </sheetData>
  <autoFilter ref="A3:AC97" xr:uid="{00000000-0009-0000-0000-000000000000}">
    <sortState xmlns:xlrd2="http://schemas.microsoft.com/office/spreadsheetml/2017/richdata2" ref="A4:AC97">
      <sortCondition descending="1" ref="E3:E97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2" manualBreakCount="2">
    <brk id="77" max="28" man="1"/>
    <brk id="8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28"/>
  <sheetViews>
    <sheetView view="pageBreakPreview" zoomScale="115" zoomScaleNormal="80" zoomScaleSheetLayoutView="11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179" customWidth="1"/>
    <col min="2" max="2" width="12.625" style="193" customWidth="1"/>
    <col min="3" max="3" width="4.875" style="194" customWidth="1"/>
    <col min="4" max="4" width="10.875" style="195" customWidth="1"/>
    <col min="5" max="5" width="9.375" style="179" customWidth="1"/>
    <col min="6" max="6" width="7.625" style="179" customWidth="1"/>
    <col min="7" max="7" width="9.375" style="196" customWidth="1"/>
    <col min="8" max="17" width="5.625" style="179" customWidth="1"/>
    <col min="18" max="21" width="5.625" style="147" customWidth="1"/>
    <col min="22" max="25" width="5.625" style="179" customWidth="1"/>
    <col min="26" max="26" width="5.875" style="197" customWidth="1"/>
    <col min="27" max="29" width="5.875" style="179" customWidth="1"/>
    <col min="30" max="16384" width="9" style="179"/>
  </cols>
  <sheetData>
    <row r="1" spans="1:29" ht="28.35" customHeight="1" x14ac:dyDescent="0.15">
      <c r="A1" s="302" t="s">
        <v>454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29" ht="18.95" customHeight="1" thickBot="1" x14ac:dyDescent="0.2">
      <c r="A2" s="91"/>
      <c r="B2" s="91"/>
      <c r="C2" s="92"/>
      <c r="D2" s="93"/>
      <c r="G2" s="9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</row>
    <row r="3" spans="1:29" s="187" customFormat="1" ht="177.75" customHeight="1" thickBot="1" x14ac:dyDescent="0.2">
      <c r="A3" s="3" t="s">
        <v>115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382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116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117</v>
      </c>
      <c r="AC3" s="9" t="s">
        <v>8</v>
      </c>
    </row>
    <row r="4" spans="1:29" s="147" customFormat="1" ht="15.95" customHeight="1" x14ac:dyDescent="0.15">
      <c r="A4" s="229">
        <v>1</v>
      </c>
      <c r="B4" s="262" t="s">
        <v>119</v>
      </c>
      <c r="C4" s="263">
        <v>2</v>
      </c>
      <c r="D4" s="264" t="s">
        <v>20</v>
      </c>
      <c r="E4" s="250">
        <f t="shared" ref="E4:E35" si="0">SUM(G4,I4,K4,M4,O4,Q4,S4,U4,W4,Y4,AA4,AC4)</f>
        <v>122.5</v>
      </c>
      <c r="F4" s="189">
        <f t="shared" ref="F4:F35" si="1">RANK(E4,$E$4:$E$89)</f>
        <v>1</v>
      </c>
      <c r="G4" s="252">
        <v>45.5</v>
      </c>
      <c r="H4" s="99">
        <v>1</v>
      </c>
      <c r="I4" s="144">
        <f t="shared" ref="I4:I35" si="2">IF(H4="","",VLOOKUP(H4,H$93:I$116,2))</f>
        <v>33</v>
      </c>
      <c r="J4" s="99">
        <v>1</v>
      </c>
      <c r="K4" s="144">
        <f t="shared" ref="K4:K35" si="3">IF(J4="","",VLOOKUP(J4,J$93:K$116,2))</f>
        <v>22</v>
      </c>
      <c r="L4" s="99"/>
      <c r="M4" s="144" t="str">
        <f t="shared" ref="M4:M35" si="4">IF(L4="","",VLOOKUP(L4,L$93:M$116,2))</f>
        <v/>
      </c>
      <c r="N4" s="99">
        <v>1</v>
      </c>
      <c r="O4" s="144">
        <f t="shared" ref="O4:O35" si="5">IF(N4="","",VLOOKUP(N4,N$93:O$115,2))</f>
        <v>22</v>
      </c>
      <c r="P4" s="99"/>
      <c r="Q4" s="144" t="str">
        <f t="shared" ref="Q4:Q35" si="6">IF(P4="","",VLOOKUP(P4,P$93:Q$116,2))</f>
        <v/>
      </c>
      <c r="R4" s="99"/>
      <c r="S4" s="144" t="str">
        <f t="shared" ref="S4:S35" si="7">IF(R4="","",VLOOKUP(R4,R$93:S$115,2))</f>
        <v/>
      </c>
      <c r="T4" s="99"/>
      <c r="U4" s="144" t="str">
        <f t="shared" ref="U4:U35" si="8">IF(T4="","",VLOOKUP(T4,T$93:U$116,2))</f>
        <v/>
      </c>
      <c r="V4" s="99"/>
      <c r="W4" s="144" t="str">
        <f t="shared" ref="W4:W35" si="9">IF(V4="","",VLOOKUP(V4,V$93:W$116,2))</f>
        <v/>
      </c>
      <c r="X4" s="99"/>
      <c r="Y4" s="144" t="str">
        <f t="shared" ref="Y4:Y35" si="10">IF(X4="","",VLOOKUP(X4,X$93:Y$116,2))</f>
        <v/>
      </c>
      <c r="Z4" s="99"/>
      <c r="AA4" s="144" t="str">
        <f t="shared" ref="AA4:AA35" si="11">IF(Z4="","",VLOOKUP(Z4,Z$93:AA$116,2))</f>
        <v/>
      </c>
      <c r="AB4" s="99"/>
      <c r="AC4" s="144" t="str">
        <f t="shared" ref="AC4:AC35" si="12">IF(AB4="","",VLOOKUP(AB4,AB$93:AC$116,2))</f>
        <v/>
      </c>
    </row>
    <row r="5" spans="1:29" ht="15.95" customHeight="1" x14ac:dyDescent="0.15">
      <c r="A5" s="229">
        <v>2</v>
      </c>
      <c r="B5" s="142" t="s">
        <v>118</v>
      </c>
      <c r="C5" s="190">
        <v>3</v>
      </c>
      <c r="D5" s="145" t="s">
        <v>20</v>
      </c>
      <c r="E5" s="251">
        <f t="shared" si="0"/>
        <v>75.5</v>
      </c>
      <c r="F5" s="191">
        <f t="shared" si="1"/>
        <v>2</v>
      </c>
      <c r="G5" s="253">
        <v>54.5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9">
        <v>3</v>
      </c>
      <c r="B6" s="142" t="s">
        <v>120</v>
      </c>
      <c r="C6" s="190">
        <v>3</v>
      </c>
      <c r="D6" s="145" t="s">
        <v>121</v>
      </c>
      <c r="E6" s="251">
        <f t="shared" si="0"/>
        <v>70</v>
      </c>
      <c r="F6" s="191">
        <f t="shared" si="1"/>
        <v>3</v>
      </c>
      <c r="G6" s="253">
        <v>44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>
        <v>2</v>
      </c>
      <c r="O6" s="146">
        <f t="shared" si="5"/>
        <v>14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9">
        <v>4</v>
      </c>
      <c r="B7" s="142" t="s">
        <v>125</v>
      </c>
      <c r="C7" s="190">
        <v>2</v>
      </c>
      <c r="D7" s="145" t="s">
        <v>20</v>
      </c>
      <c r="E7" s="251">
        <f t="shared" si="0"/>
        <v>58</v>
      </c>
      <c r="F7" s="191">
        <f t="shared" si="1"/>
        <v>4</v>
      </c>
      <c r="G7" s="253">
        <v>27</v>
      </c>
      <c r="H7" s="16">
        <v>5</v>
      </c>
      <c r="I7" s="146">
        <f t="shared" si="2"/>
        <v>10</v>
      </c>
      <c r="J7" s="16">
        <v>3</v>
      </c>
      <c r="K7" s="146">
        <f t="shared" si="3"/>
        <v>11</v>
      </c>
      <c r="L7" s="16"/>
      <c r="M7" s="146" t="str">
        <f t="shared" si="4"/>
        <v/>
      </c>
      <c r="N7" s="16">
        <v>4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9">
        <v>5</v>
      </c>
      <c r="B8" s="142" t="s">
        <v>124</v>
      </c>
      <c r="C8" s="190">
        <v>2</v>
      </c>
      <c r="D8" s="145" t="s">
        <v>83</v>
      </c>
      <c r="E8" s="251">
        <f t="shared" si="0"/>
        <v>56.5</v>
      </c>
      <c r="F8" s="191">
        <f t="shared" si="1"/>
        <v>5</v>
      </c>
      <c r="G8" s="253">
        <v>34.5</v>
      </c>
      <c r="H8" s="16">
        <v>7</v>
      </c>
      <c r="I8" s="146">
        <f t="shared" si="2"/>
        <v>8</v>
      </c>
      <c r="J8" s="16">
        <v>5</v>
      </c>
      <c r="K8" s="146">
        <f t="shared" si="3"/>
        <v>7</v>
      </c>
      <c r="L8" s="16"/>
      <c r="M8" s="146" t="str">
        <f t="shared" si="4"/>
        <v/>
      </c>
      <c r="N8" s="16">
        <v>5</v>
      </c>
      <c r="O8" s="146">
        <f t="shared" si="5"/>
        <v>7</v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9">
        <v>6</v>
      </c>
      <c r="B9" s="142" t="s">
        <v>122</v>
      </c>
      <c r="C9" s="190">
        <v>2</v>
      </c>
      <c r="D9" s="145" t="s">
        <v>20</v>
      </c>
      <c r="E9" s="251">
        <f t="shared" si="0"/>
        <v>53</v>
      </c>
      <c r="F9" s="191">
        <f t="shared" si="1"/>
        <v>6</v>
      </c>
      <c r="G9" s="253">
        <v>37</v>
      </c>
      <c r="H9" s="16">
        <v>6</v>
      </c>
      <c r="I9" s="146">
        <f t="shared" si="2"/>
        <v>9</v>
      </c>
      <c r="J9" s="16">
        <v>7</v>
      </c>
      <c r="K9" s="146">
        <f t="shared" si="3"/>
        <v>5</v>
      </c>
      <c r="L9" s="16"/>
      <c r="M9" s="146" t="str">
        <f t="shared" si="4"/>
        <v/>
      </c>
      <c r="N9" s="16">
        <v>16</v>
      </c>
      <c r="O9" s="146">
        <f t="shared" si="5"/>
        <v>2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9">
        <v>7</v>
      </c>
      <c r="B10" s="142" t="s">
        <v>123</v>
      </c>
      <c r="C10" s="190">
        <v>2</v>
      </c>
      <c r="D10" s="145" t="s">
        <v>20</v>
      </c>
      <c r="E10" s="251">
        <f t="shared" si="0"/>
        <v>51.25</v>
      </c>
      <c r="F10" s="191">
        <f t="shared" si="1"/>
        <v>7</v>
      </c>
      <c r="G10" s="253">
        <v>35.25</v>
      </c>
      <c r="H10" s="16">
        <v>16</v>
      </c>
      <c r="I10" s="146">
        <f t="shared" si="2"/>
        <v>3</v>
      </c>
      <c r="J10" s="16">
        <v>6</v>
      </c>
      <c r="K10" s="146">
        <f t="shared" si="3"/>
        <v>6</v>
      </c>
      <c r="L10" s="16"/>
      <c r="M10" s="146" t="str">
        <f t="shared" si="4"/>
        <v/>
      </c>
      <c r="N10" s="16">
        <v>6</v>
      </c>
      <c r="O10" s="146">
        <f t="shared" si="5"/>
        <v>7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9">
        <v>8</v>
      </c>
      <c r="B11" s="142" t="s">
        <v>248</v>
      </c>
      <c r="C11" s="190">
        <v>2</v>
      </c>
      <c r="D11" s="145" t="s">
        <v>20</v>
      </c>
      <c r="E11" s="251">
        <f t="shared" si="0"/>
        <v>41.5</v>
      </c>
      <c r="F11" s="191">
        <f t="shared" si="1"/>
        <v>8</v>
      </c>
      <c r="G11" s="253">
        <v>16.5</v>
      </c>
      <c r="H11" s="16">
        <v>8</v>
      </c>
      <c r="I11" s="146">
        <f t="shared" si="2"/>
        <v>6</v>
      </c>
      <c r="J11" s="16">
        <v>2</v>
      </c>
      <c r="K11" s="146">
        <f t="shared" si="3"/>
        <v>14</v>
      </c>
      <c r="L11" s="16"/>
      <c r="M11" s="146" t="str">
        <f t="shared" si="4"/>
        <v/>
      </c>
      <c r="N11" s="16">
        <v>7</v>
      </c>
      <c r="O11" s="146">
        <f t="shared" si="5"/>
        <v>5</v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9">
        <v>9</v>
      </c>
      <c r="B12" s="142" t="s">
        <v>126</v>
      </c>
      <c r="C12" s="190">
        <v>2</v>
      </c>
      <c r="D12" s="145" t="s">
        <v>83</v>
      </c>
      <c r="E12" s="251">
        <f t="shared" si="0"/>
        <v>38</v>
      </c>
      <c r="F12" s="191">
        <f t="shared" si="1"/>
        <v>9</v>
      </c>
      <c r="G12" s="253">
        <v>10</v>
      </c>
      <c r="H12" s="16">
        <v>3</v>
      </c>
      <c r="I12" s="146">
        <f t="shared" si="2"/>
        <v>16</v>
      </c>
      <c r="J12" s="16">
        <v>4</v>
      </c>
      <c r="K12" s="146">
        <f t="shared" si="3"/>
        <v>8</v>
      </c>
      <c r="L12" s="16"/>
      <c r="M12" s="146" t="str">
        <f t="shared" si="4"/>
        <v/>
      </c>
      <c r="N12" s="16"/>
      <c r="O12" s="146" t="str">
        <f t="shared" si="5"/>
        <v/>
      </c>
      <c r="P12" s="16">
        <v>5</v>
      </c>
      <c r="Q12" s="146">
        <f t="shared" si="6"/>
        <v>4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9">
        <v>10</v>
      </c>
      <c r="B13" s="142" t="s">
        <v>128</v>
      </c>
      <c r="C13" s="190">
        <v>3</v>
      </c>
      <c r="D13" s="145" t="s">
        <v>20</v>
      </c>
      <c r="E13" s="251">
        <f t="shared" si="0"/>
        <v>22.25</v>
      </c>
      <c r="F13" s="191">
        <f t="shared" si="1"/>
        <v>10</v>
      </c>
      <c r="G13" s="253">
        <v>9.25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>
        <v>3</v>
      </c>
      <c r="O13" s="146">
        <f t="shared" si="5"/>
        <v>10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9">
        <v>11</v>
      </c>
      <c r="B14" s="142" t="s">
        <v>177</v>
      </c>
      <c r="C14" s="190" t="s">
        <v>98</v>
      </c>
      <c r="D14" s="145" t="s">
        <v>178</v>
      </c>
      <c r="E14" s="251">
        <f t="shared" si="0"/>
        <v>17</v>
      </c>
      <c r="F14" s="191">
        <f t="shared" si="1"/>
        <v>11</v>
      </c>
      <c r="G14" s="253">
        <v>0</v>
      </c>
      <c r="H14" s="16"/>
      <c r="I14" s="146" t="str">
        <f t="shared" si="2"/>
        <v/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>
        <v>1</v>
      </c>
      <c r="Q14" s="146">
        <f t="shared" si="6"/>
        <v>11</v>
      </c>
      <c r="R14" s="16"/>
      <c r="S14" s="146" t="str">
        <f t="shared" si="7"/>
        <v/>
      </c>
      <c r="T14" s="16">
        <v>1</v>
      </c>
      <c r="U14" s="146">
        <f t="shared" si="8"/>
        <v>6</v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9">
        <v>12</v>
      </c>
      <c r="B15" s="142" t="s">
        <v>135</v>
      </c>
      <c r="C15" s="190">
        <v>2</v>
      </c>
      <c r="D15" s="145" t="s">
        <v>78</v>
      </c>
      <c r="E15" s="251">
        <f t="shared" si="0"/>
        <v>15</v>
      </c>
      <c r="F15" s="191">
        <f t="shared" si="1"/>
        <v>12</v>
      </c>
      <c r="G15" s="253">
        <v>4.5</v>
      </c>
      <c r="H15" s="16">
        <v>32</v>
      </c>
      <c r="I15" s="146">
        <f t="shared" si="2"/>
        <v>1.5</v>
      </c>
      <c r="J15" s="16">
        <v>8</v>
      </c>
      <c r="K15" s="146">
        <f t="shared" si="3"/>
        <v>4</v>
      </c>
      <c r="L15" s="16"/>
      <c r="M15" s="146" t="str">
        <f t="shared" si="4"/>
        <v/>
      </c>
      <c r="N15" s="16"/>
      <c r="O15" s="146" t="str">
        <f t="shared" si="5"/>
        <v/>
      </c>
      <c r="P15" s="16">
        <v>3</v>
      </c>
      <c r="Q15" s="146">
        <f t="shared" si="6"/>
        <v>5</v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9">
        <v>13</v>
      </c>
      <c r="B16" s="142" t="s">
        <v>129</v>
      </c>
      <c r="C16" s="190">
        <v>3</v>
      </c>
      <c r="D16" s="145" t="s">
        <v>130</v>
      </c>
      <c r="E16" s="251">
        <f t="shared" si="0"/>
        <v>13</v>
      </c>
      <c r="F16" s="191">
        <f t="shared" si="1"/>
        <v>13</v>
      </c>
      <c r="G16" s="253">
        <v>8</v>
      </c>
      <c r="H16" s="16">
        <v>16</v>
      </c>
      <c r="I16" s="146">
        <f t="shared" si="2"/>
        <v>3</v>
      </c>
      <c r="J16" s="16"/>
      <c r="K16" s="146" t="str">
        <f t="shared" si="3"/>
        <v/>
      </c>
      <c r="L16" s="16"/>
      <c r="M16" s="146" t="str">
        <f t="shared" si="4"/>
        <v/>
      </c>
      <c r="N16" s="16">
        <v>16</v>
      </c>
      <c r="O16" s="146">
        <f t="shared" si="5"/>
        <v>2</v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9">
        <v>14</v>
      </c>
      <c r="B17" s="142" t="s">
        <v>134</v>
      </c>
      <c r="C17" s="190">
        <v>2</v>
      </c>
      <c r="D17" s="145" t="s">
        <v>83</v>
      </c>
      <c r="E17" s="251">
        <f t="shared" si="0"/>
        <v>11.5</v>
      </c>
      <c r="F17" s="191">
        <f t="shared" si="1"/>
        <v>14</v>
      </c>
      <c r="G17" s="253">
        <v>4.5</v>
      </c>
      <c r="H17" s="16">
        <v>16</v>
      </c>
      <c r="I17" s="146">
        <f t="shared" si="2"/>
        <v>3</v>
      </c>
      <c r="J17" s="16">
        <v>16</v>
      </c>
      <c r="K17" s="146">
        <f t="shared" si="3"/>
        <v>2</v>
      </c>
      <c r="L17" s="16"/>
      <c r="M17" s="146" t="str">
        <f t="shared" si="4"/>
        <v/>
      </c>
      <c r="N17" s="16"/>
      <c r="O17" s="146" t="str">
        <f t="shared" si="5"/>
        <v/>
      </c>
      <c r="P17" s="16">
        <v>7</v>
      </c>
      <c r="Q17" s="146">
        <f t="shared" si="6"/>
        <v>2</v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9">
        <v>15</v>
      </c>
      <c r="B18" s="142" t="s">
        <v>139</v>
      </c>
      <c r="C18" s="190">
        <v>1</v>
      </c>
      <c r="D18" s="145" t="s">
        <v>358</v>
      </c>
      <c r="E18" s="251">
        <f t="shared" si="0"/>
        <v>10.5</v>
      </c>
      <c r="F18" s="191">
        <f t="shared" si="1"/>
        <v>15</v>
      </c>
      <c r="G18" s="253">
        <v>4</v>
      </c>
      <c r="H18" s="16">
        <v>32</v>
      </c>
      <c r="I18" s="146">
        <f t="shared" si="2"/>
        <v>1.5</v>
      </c>
      <c r="J18" s="16">
        <v>32</v>
      </c>
      <c r="K18" s="146">
        <f t="shared" si="3"/>
        <v>1</v>
      </c>
      <c r="L18" s="16"/>
      <c r="M18" s="146" t="str">
        <f t="shared" si="4"/>
        <v/>
      </c>
      <c r="N18" s="16"/>
      <c r="O18" s="146" t="str">
        <f t="shared" si="5"/>
        <v/>
      </c>
      <c r="P18" s="16">
        <v>6</v>
      </c>
      <c r="Q18" s="146">
        <f t="shared" si="6"/>
        <v>4</v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9">
        <v>16</v>
      </c>
      <c r="B19" s="142" t="s">
        <v>127</v>
      </c>
      <c r="C19" s="190">
        <v>1</v>
      </c>
      <c r="D19" s="145" t="s">
        <v>356</v>
      </c>
      <c r="E19" s="251">
        <f t="shared" si="0"/>
        <v>10</v>
      </c>
      <c r="F19" s="191">
        <f t="shared" si="1"/>
        <v>16</v>
      </c>
      <c r="G19" s="253">
        <v>10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9">
        <v>17</v>
      </c>
      <c r="B20" s="142" t="s">
        <v>131</v>
      </c>
      <c r="C20" s="190">
        <v>3</v>
      </c>
      <c r="D20" s="145" t="s">
        <v>57</v>
      </c>
      <c r="E20" s="251">
        <f t="shared" si="0"/>
        <v>9.5</v>
      </c>
      <c r="F20" s="191">
        <f t="shared" si="1"/>
        <v>17</v>
      </c>
      <c r="G20" s="253">
        <v>6.5</v>
      </c>
      <c r="H20" s="16">
        <v>16</v>
      </c>
      <c r="I20" s="146">
        <f t="shared" si="2"/>
        <v>3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9">
        <v>18</v>
      </c>
      <c r="B21" s="142" t="s">
        <v>132</v>
      </c>
      <c r="C21" s="190">
        <v>1</v>
      </c>
      <c r="D21" s="145" t="s">
        <v>357</v>
      </c>
      <c r="E21" s="251">
        <f t="shared" si="0"/>
        <v>9.5</v>
      </c>
      <c r="F21" s="191">
        <f t="shared" si="1"/>
        <v>17</v>
      </c>
      <c r="G21" s="253">
        <v>6</v>
      </c>
      <c r="H21" s="16">
        <v>32</v>
      </c>
      <c r="I21" s="146">
        <f t="shared" si="2"/>
        <v>1.5</v>
      </c>
      <c r="J21" s="16">
        <v>16</v>
      </c>
      <c r="K21" s="146">
        <f t="shared" si="3"/>
        <v>2</v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9">
        <v>19</v>
      </c>
      <c r="B22" s="142" t="s">
        <v>337</v>
      </c>
      <c r="C22" s="190" t="s">
        <v>98</v>
      </c>
      <c r="D22" s="145" t="s">
        <v>178</v>
      </c>
      <c r="E22" s="251">
        <f t="shared" si="0"/>
        <v>9</v>
      </c>
      <c r="F22" s="191">
        <f t="shared" si="1"/>
        <v>19</v>
      </c>
      <c r="G22" s="253">
        <v>0</v>
      </c>
      <c r="H22" s="16"/>
      <c r="I22" s="146" t="str">
        <f t="shared" si="2"/>
        <v/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>
        <v>2</v>
      </c>
      <c r="Q22" s="146">
        <f t="shared" si="6"/>
        <v>7</v>
      </c>
      <c r="R22" s="16"/>
      <c r="S22" s="146" t="str">
        <f t="shared" si="7"/>
        <v/>
      </c>
      <c r="T22" s="16">
        <v>4</v>
      </c>
      <c r="U22" s="146">
        <f t="shared" si="8"/>
        <v>2</v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9">
        <v>20</v>
      </c>
      <c r="B23" s="142" t="s">
        <v>179</v>
      </c>
      <c r="C23" s="190" t="s">
        <v>98</v>
      </c>
      <c r="D23" s="145" t="s">
        <v>180</v>
      </c>
      <c r="E23" s="251">
        <f t="shared" si="0"/>
        <v>8</v>
      </c>
      <c r="F23" s="191">
        <f t="shared" si="1"/>
        <v>20</v>
      </c>
      <c r="G23" s="253">
        <v>0</v>
      </c>
      <c r="H23" s="16"/>
      <c r="I23" s="146" t="str">
        <f t="shared" si="2"/>
        <v/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>
        <v>4</v>
      </c>
      <c r="Q23" s="146">
        <f t="shared" si="6"/>
        <v>5</v>
      </c>
      <c r="R23" s="16"/>
      <c r="S23" s="146" t="str">
        <f t="shared" si="7"/>
        <v/>
      </c>
      <c r="T23" s="16">
        <v>3</v>
      </c>
      <c r="U23" s="146">
        <f t="shared" si="8"/>
        <v>3</v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9">
        <v>21</v>
      </c>
      <c r="B24" s="142" t="s">
        <v>133</v>
      </c>
      <c r="C24" s="190">
        <v>3</v>
      </c>
      <c r="D24" s="145" t="s">
        <v>20</v>
      </c>
      <c r="E24" s="251">
        <f t="shared" si="0"/>
        <v>8</v>
      </c>
      <c r="F24" s="191">
        <f t="shared" si="1"/>
        <v>20</v>
      </c>
      <c r="G24" s="253">
        <v>4.5</v>
      </c>
      <c r="H24" s="16">
        <v>32</v>
      </c>
      <c r="I24" s="146">
        <f t="shared" si="2"/>
        <v>1.5</v>
      </c>
      <c r="J24" s="16"/>
      <c r="K24" s="146" t="str">
        <f t="shared" si="3"/>
        <v/>
      </c>
      <c r="L24" s="16"/>
      <c r="M24" s="146" t="str">
        <f t="shared" si="4"/>
        <v/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9">
        <v>22</v>
      </c>
      <c r="B25" s="142" t="s">
        <v>142</v>
      </c>
      <c r="C25" s="190">
        <v>3</v>
      </c>
      <c r="D25" s="145" t="s">
        <v>78</v>
      </c>
      <c r="E25" s="251">
        <f t="shared" si="0"/>
        <v>7.75</v>
      </c>
      <c r="F25" s="191">
        <f t="shared" si="1"/>
        <v>22</v>
      </c>
      <c r="G25" s="253">
        <v>2.75</v>
      </c>
      <c r="H25" s="16">
        <v>16</v>
      </c>
      <c r="I25" s="146">
        <f t="shared" si="2"/>
        <v>3</v>
      </c>
      <c r="J25" s="16"/>
      <c r="K25" s="146" t="str">
        <f t="shared" si="3"/>
        <v/>
      </c>
      <c r="L25" s="16"/>
      <c r="M25" s="146" t="str">
        <f t="shared" si="4"/>
        <v/>
      </c>
      <c r="N25" s="16">
        <v>16</v>
      </c>
      <c r="O25" s="146">
        <f t="shared" si="5"/>
        <v>2</v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9">
        <v>23</v>
      </c>
      <c r="B26" s="142" t="s">
        <v>158</v>
      </c>
      <c r="C26" s="190">
        <v>3</v>
      </c>
      <c r="D26" s="145" t="s">
        <v>138</v>
      </c>
      <c r="E26" s="251">
        <f t="shared" si="0"/>
        <v>7.5</v>
      </c>
      <c r="F26" s="191">
        <f t="shared" si="1"/>
        <v>23</v>
      </c>
      <c r="G26" s="253">
        <v>1</v>
      </c>
      <c r="H26" s="16">
        <v>32</v>
      </c>
      <c r="I26" s="146">
        <f t="shared" si="2"/>
        <v>1.5</v>
      </c>
      <c r="J26" s="16"/>
      <c r="K26" s="146" t="str">
        <f t="shared" si="3"/>
        <v/>
      </c>
      <c r="L26" s="16"/>
      <c r="M26" s="146" t="str">
        <f t="shared" si="4"/>
        <v/>
      </c>
      <c r="N26" s="16">
        <v>8</v>
      </c>
      <c r="O26" s="146">
        <f t="shared" si="5"/>
        <v>5</v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9">
        <v>24</v>
      </c>
      <c r="B27" s="142" t="s">
        <v>338</v>
      </c>
      <c r="C27" s="190" t="s">
        <v>339</v>
      </c>
      <c r="D27" s="145" t="s">
        <v>353</v>
      </c>
      <c r="E27" s="251">
        <f t="shared" si="0"/>
        <v>7</v>
      </c>
      <c r="F27" s="191">
        <f t="shared" si="1"/>
        <v>24</v>
      </c>
      <c r="G27" s="253">
        <v>0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>
        <v>1</v>
      </c>
      <c r="S27" s="146">
        <f t="shared" si="7"/>
        <v>6</v>
      </c>
      <c r="T27" s="16">
        <v>5</v>
      </c>
      <c r="U27" s="146">
        <f t="shared" si="8"/>
        <v>1</v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9">
        <v>25</v>
      </c>
      <c r="B28" s="142" t="s">
        <v>378</v>
      </c>
      <c r="C28" s="190">
        <v>2</v>
      </c>
      <c r="D28" s="145" t="s">
        <v>153</v>
      </c>
      <c r="E28" s="251">
        <f t="shared" si="0"/>
        <v>7</v>
      </c>
      <c r="F28" s="191">
        <f t="shared" si="1"/>
        <v>24</v>
      </c>
      <c r="G28" s="253">
        <v>1.5</v>
      </c>
      <c r="H28" s="16">
        <v>32</v>
      </c>
      <c r="I28" s="146">
        <f t="shared" si="2"/>
        <v>1.5</v>
      </c>
      <c r="J28" s="16">
        <v>16</v>
      </c>
      <c r="K28" s="146">
        <f t="shared" si="3"/>
        <v>2</v>
      </c>
      <c r="L28" s="16"/>
      <c r="M28" s="146" t="str">
        <f t="shared" si="4"/>
        <v/>
      </c>
      <c r="N28" s="16">
        <v>16</v>
      </c>
      <c r="O28" s="146">
        <f t="shared" si="5"/>
        <v>2</v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9">
        <v>26</v>
      </c>
      <c r="B29" s="142" t="s">
        <v>366</v>
      </c>
      <c r="C29" s="190">
        <v>1</v>
      </c>
      <c r="D29" s="145" t="s">
        <v>185</v>
      </c>
      <c r="E29" s="251">
        <f t="shared" si="0"/>
        <v>6</v>
      </c>
      <c r="F29" s="191">
        <f t="shared" si="1"/>
        <v>26</v>
      </c>
      <c r="G29" s="253">
        <v>0</v>
      </c>
      <c r="H29" s="16">
        <v>16</v>
      </c>
      <c r="I29" s="146">
        <f t="shared" si="2"/>
        <v>3</v>
      </c>
      <c r="J29" s="16">
        <v>32</v>
      </c>
      <c r="K29" s="146">
        <f t="shared" si="3"/>
        <v>1</v>
      </c>
      <c r="L29" s="16"/>
      <c r="M29" s="146" t="str">
        <f t="shared" si="4"/>
        <v/>
      </c>
      <c r="N29" s="16"/>
      <c r="O29" s="146" t="str">
        <f t="shared" si="5"/>
        <v/>
      </c>
      <c r="P29" s="16">
        <v>8</v>
      </c>
      <c r="Q29" s="146">
        <f t="shared" si="6"/>
        <v>2</v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9">
        <v>27</v>
      </c>
      <c r="B30" s="142" t="s">
        <v>136</v>
      </c>
      <c r="C30" s="190">
        <v>3</v>
      </c>
      <c r="D30" s="140" t="s">
        <v>69</v>
      </c>
      <c r="E30" s="251">
        <f t="shared" si="0"/>
        <v>5.75</v>
      </c>
      <c r="F30" s="191">
        <f t="shared" si="1"/>
        <v>27</v>
      </c>
      <c r="G30" s="253">
        <v>4.25</v>
      </c>
      <c r="H30" s="16">
        <v>32</v>
      </c>
      <c r="I30" s="146">
        <f t="shared" si="2"/>
        <v>1.5</v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9">
        <v>28</v>
      </c>
      <c r="B31" s="142" t="s">
        <v>147</v>
      </c>
      <c r="C31" s="190">
        <v>3</v>
      </c>
      <c r="D31" s="145" t="s">
        <v>148</v>
      </c>
      <c r="E31" s="251">
        <f t="shared" si="0"/>
        <v>5.5</v>
      </c>
      <c r="F31" s="191">
        <f t="shared" si="1"/>
        <v>28</v>
      </c>
      <c r="G31" s="253">
        <v>2</v>
      </c>
      <c r="H31" s="16">
        <v>32</v>
      </c>
      <c r="I31" s="146">
        <f t="shared" si="2"/>
        <v>1.5</v>
      </c>
      <c r="J31" s="16"/>
      <c r="K31" s="146" t="str">
        <f t="shared" si="3"/>
        <v/>
      </c>
      <c r="L31" s="16"/>
      <c r="M31" s="146" t="str">
        <f t="shared" si="4"/>
        <v/>
      </c>
      <c r="N31" s="16">
        <v>16</v>
      </c>
      <c r="O31" s="146">
        <f t="shared" si="5"/>
        <v>2</v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9">
        <v>29</v>
      </c>
      <c r="B32" s="142" t="s">
        <v>183</v>
      </c>
      <c r="C32" s="190" t="s">
        <v>112</v>
      </c>
      <c r="D32" s="155" t="s">
        <v>99</v>
      </c>
      <c r="E32" s="251">
        <f t="shared" si="0"/>
        <v>5</v>
      </c>
      <c r="F32" s="191">
        <f t="shared" si="1"/>
        <v>29</v>
      </c>
      <c r="G32" s="253">
        <v>0</v>
      </c>
      <c r="H32" s="16"/>
      <c r="I32" s="146" t="str">
        <f t="shared" si="2"/>
        <v/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>
        <v>2</v>
      </c>
      <c r="S32" s="146">
        <f t="shared" si="7"/>
        <v>4</v>
      </c>
      <c r="T32" s="16">
        <v>8</v>
      </c>
      <c r="U32" s="146">
        <f t="shared" si="8"/>
        <v>1</v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9">
        <v>30</v>
      </c>
      <c r="B33" s="142" t="s">
        <v>155</v>
      </c>
      <c r="C33" s="190">
        <v>2</v>
      </c>
      <c r="D33" s="145" t="s">
        <v>138</v>
      </c>
      <c r="E33" s="251">
        <f t="shared" si="0"/>
        <v>4.75</v>
      </c>
      <c r="F33" s="191">
        <f t="shared" si="1"/>
        <v>30</v>
      </c>
      <c r="G33" s="253">
        <v>1.25</v>
      </c>
      <c r="H33" s="16">
        <v>32</v>
      </c>
      <c r="I33" s="146">
        <f t="shared" si="2"/>
        <v>1.5</v>
      </c>
      <c r="J33" s="16">
        <v>16</v>
      </c>
      <c r="K33" s="146">
        <f t="shared" si="3"/>
        <v>2</v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9">
        <v>31</v>
      </c>
      <c r="B34" s="142" t="s">
        <v>140</v>
      </c>
      <c r="C34" s="190">
        <v>3</v>
      </c>
      <c r="D34" s="145" t="s">
        <v>141</v>
      </c>
      <c r="E34" s="251">
        <f t="shared" si="0"/>
        <v>4.5</v>
      </c>
      <c r="F34" s="191">
        <f t="shared" si="1"/>
        <v>31</v>
      </c>
      <c r="G34" s="253">
        <v>3</v>
      </c>
      <c r="H34" s="16">
        <v>32</v>
      </c>
      <c r="I34" s="146">
        <f t="shared" si="2"/>
        <v>1.5</v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9">
        <v>32</v>
      </c>
      <c r="B35" s="142" t="s">
        <v>334</v>
      </c>
      <c r="C35" s="190" t="s">
        <v>335</v>
      </c>
      <c r="D35" s="145" t="s">
        <v>336</v>
      </c>
      <c r="E35" s="251">
        <f t="shared" si="0"/>
        <v>4</v>
      </c>
      <c r="F35" s="191">
        <f t="shared" si="1"/>
        <v>32</v>
      </c>
      <c r="G35" s="253">
        <v>0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>
        <v>2</v>
      </c>
      <c r="U35" s="146">
        <f t="shared" si="8"/>
        <v>4</v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9">
        <v>33</v>
      </c>
      <c r="B36" s="142" t="s">
        <v>137</v>
      </c>
      <c r="C36" s="190">
        <v>3</v>
      </c>
      <c r="D36" s="145" t="s">
        <v>138</v>
      </c>
      <c r="E36" s="251">
        <f t="shared" ref="E36:E67" si="13">SUM(G36,I36,K36,M36,O36,Q36,S36,U36,W36,Y36,AA36,AC36)</f>
        <v>4</v>
      </c>
      <c r="F36" s="191">
        <f t="shared" ref="F36:F67" si="14">RANK(E36,$E$4:$E$89)</f>
        <v>32</v>
      </c>
      <c r="G36" s="253">
        <v>4</v>
      </c>
      <c r="H36" s="16"/>
      <c r="I36" s="146" t="str">
        <f t="shared" ref="I36:I67" si="15">IF(H36="","",VLOOKUP(H36,H$93:I$116,2))</f>
        <v/>
      </c>
      <c r="J36" s="16"/>
      <c r="K36" s="146" t="str">
        <f t="shared" ref="K36:K67" si="16">IF(J36="","",VLOOKUP(J36,J$93:K$116,2))</f>
        <v/>
      </c>
      <c r="L36" s="16"/>
      <c r="M36" s="146" t="str">
        <f t="shared" ref="M36:M67" si="17">IF(L36="","",VLOOKUP(L36,L$93:M$116,2))</f>
        <v/>
      </c>
      <c r="N36" s="16"/>
      <c r="O36" s="146" t="str">
        <f t="shared" ref="O36:O67" si="18">IF(N36="","",VLOOKUP(N36,N$93:O$115,2))</f>
        <v/>
      </c>
      <c r="P36" s="16"/>
      <c r="Q36" s="146" t="str">
        <f t="shared" ref="Q36:Q67" si="19">IF(P36="","",VLOOKUP(P36,P$93:Q$116,2))</f>
        <v/>
      </c>
      <c r="R36" s="16"/>
      <c r="S36" s="146" t="str">
        <f t="shared" ref="S36:S67" si="20">IF(R36="","",VLOOKUP(R36,R$93:S$115,2))</f>
        <v/>
      </c>
      <c r="T36" s="16"/>
      <c r="U36" s="146" t="str">
        <f t="shared" ref="U36:U67" si="21">IF(T36="","",VLOOKUP(T36,T$93:U$116,2))</f>
        <v/>
      </c>
      <c r="V36" s="16"/>
      <c r="W36" s="146" t="str">
        <f t="shared" ref="W36:W67" si="22">IF(V36="","",VLOOKUP(V36,V$93:W$116,2))</f>
        <v/>
      </c>
      <c r="X36" s="16"/>
      <c r="Y36" s="146" t="str">
        <f t="shared" ref="Y36:Y67" si="23">IF(X36="","",VLOOKUP(X36,X$93:Y$116,2))</f>
        <v/>
      </c>
      <c r="Z36" s="16"/>
      <c r="AA36" s="146" t="str">
        <f t="shared" ref="AA36:AA67" si="24">IF(Z36="","",VLOOKUP(Z36,Z$93:AA$116,2))</f>
        <v/>
      </c>
      <c r="AB36" s="16"/>
      <c r="AC36" s="146" t="str">
        <f t="shared" ref="AC36:AC67" si="25">IF(AB36="","",VLOOKUP(AB36,AB$93:AC$116,2))</f>
        <v/>
      </c>
    </row>
    <row r="37" spans="1:29" ht="15.95" customHeight="1" x14ac:dyDescent="0.15">
      <c r="A37" s="229">
        <v>34</v>
      </c>
      <c r="B37" s="142" t="s">
        <v>363</v>
      </c>
      <c r="C37" s="190">
        <v>1</v>
      </c>
      <c r="D37" s="145" t="s">
        <v>185</v>
      </c>
      <c r="E37" s="251">
        <f t="shared" si="13"/>
        <v>4</v>
      </c>
      <c r="F37" s="191">
        <f t="shared" si="14"/>
        <v>32</v>
      </c>
      <c r="G37" s="253">
        <v>0</v>
      </c>
      <c r="H37" s="16">
        <v>16</v>
      </c>
      <c r="I37" s="146">
        <f t="shared" si="15"/>
        <v>3</v>
      </c>
      <c r="J37" s="16">
        <v>32</v>
      </c>
      <c r="K37" s="146">
        <f t="shared" si="16"/>
        <v>1</v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9">
        <v>35</v>
      </c>
      <c r="B38" s="142" t="s">
        <v>144</v>
      </c>
      <c r="C38" s="190">
        <v>3</v>
      </c>
      <c r="D38" s="145" t="s">
        <v>145</v>
      </c>
      <c r="E38" s="251">
        <f t="shared" si="13"/>
        <v>3.75</v>
      </c>
      <c r="F38" s="191">
        <f t="shared" si="14"/>
        <v>35</v>
      </c>
      <c r="G38" s="253">
        <v>2.25</v>
      </c>
      <c r="H38" s="16">
        <v>32</v>
      </c>
      <c r="I38" s="146">
        <f t="shared" si="15"/>
        <v>1.5</v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9">
        <v>36</v>
      </c>
      <c r="B39" s="142" t="s">
        <v>364</v>
      </c>
      <c r="C39" s="190">
        <v>1</v>
      </c>
      <c r="D39" s="145" t="s">
        <v>365</v>
      </c>
      <c r="E39" s="251">
        <f t="shared" si="13"/>
        <v>3.5</v>
      </c>
      <c r="F39" s="191">
        <f t="shared" si="14"/>
        <v>36</v>
      </c>
      <c r="G39" s="253">
        <v>0</v>
      </c>
      <c r="H39" s="16">
        <v>32</v>
      </c>
      <c r="I39" s="146">
        <f t="shared" si="15"/>
        <v>1.5</v>
      </c>
      <c r="J39" s="16">
        <v>16</v>
      </c>
      <c r="K39" s="146">
        <f t="shared" si="16"/>
        <v>2</v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9">
        <v>37</v>
      </c>
      <c r="B40" s="142" t="s">
        <v>166</v>
      </c>
      <c r="C40" s="190">
        <v>2</v>
      </c>
      <c r="D40" s="145" t="s">
        <v>167</v>
      </c>
      <c r="E40" s="251">
        <f t="shared" si="13"/>
        <v>3.25</v>
      </c>
      <c r="F40" s="191">
        <f t="shared" si="14"/>
        <v>37</v>
      </c>
      <c r="G40" s="253">
        <v>0.75</v>
      </c>
      <c r="H40" s="16">
        <v>32</v>
      </c>
      <c r="I40" s="146">
        <f t="shared" si="15"/>
        <v>1.5</v>
      </c>
      <c r="J40" s="16">
        <v>32</v>
      </c>
      <c r="K40" s="146">
        <f t="shared" si="16"/>
        <v>1</v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9">
        <v>38</v>
      </c>
      <c r="B41" s="142" t="s">
        <v>341</v>
      </c>
      <c r="C41" s="190" t="s">
        <v>339</v>
      </c>
      <c r="D41" s="145" t="s">
        <v>417</v>
      </c>
      <c r="E41" s="251">
        <f t="shared" si="13"/>
        <v>3</v>
      </c>
      <c r="F41" s="191">
        <f t="shared" si="14"/>
        <v>38</v>
      </c>
      <c r="G41" s="253">
        <v>0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>
        <v>6</v>
      </c>
      <c r="S41" s="146">
        <f t="shared" si="20"/>
        <v>2</v>
      </c>
      <c r="T41" s="16">
        <v>7</v>
      </c>
      <c r="U41" s="146">
        <f t="shared" si="21"/>
        <v>1</v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9">
        <v>39</v>
      </c>
      <c r="B42" s="142" t="s">
        <v>340</v>
      </c>
      <c r="C42" s="190" t="s">
        <v>339</v>
      </c>
      <c r="D42" s="145" t="s">
        <v>416</v>
      </c>
      <c r="E42" s="251">
        <f t="shared" si="13"/>
        <v>3</v>
      </c>
      <c r="F42" s="191">
        <f t="shared" si="14"/>
        <v>38</v>
      </c>
      <c r="G42" s="253">
        <v>0</v>
      </c>
      <c r="H42" s="16"/>
      <c r="I42" s="146" t="str">
        <f t="shared" si="15"/>
        <v/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>
        <v>5</v>
      </c>
      <c r="S42" s="146">
        <f t="shared" si="20"/>
        <v>2</v>
      </c>
      <c r="T42" s="16">
        <v>6</v>
      </c>
      <c r="U42" s="146">
        <f t="shared" si="21"/>
        <v>1</v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9">
        <v>40</v>
      </c>
      <c r="B43" s="142" t="s">
        <v>401</v>
      </c>
      <c r="C43" s="190" t="s">
        <v>405</v>
      </c>
      <c r="D43" s="145" t="s">
        <v>402</v>
      </c>
      <c r="E43" s="251">
        <f t="shared" si="13"/>
        <v>3</v>
      </c>
      <c r="F43" s="191">
        <f t="shared" si="14"/>
        <v>38</v>
      </c>
      <c r="G43" s="253">
        <v>0</v>
      </c>
      <c r="H43" s="16"/>
      <c r="I43" s="146" t="str">
        <f t="shared" si="15"/>
        <v/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>
        <v>4</v>
      </c>
      <c r="S43" s="146">
        <f t="shared" si="20"/>
        <v>3</v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9">
        <v>41</v>
      </c>
      <c r="B44" s="142" t="s">
        <v>399</v>
      </c>
      <c r="C44" s="190" t="s">
        <v>409</v>
      </c>
      <c r="D44" s="145" t="s">
        <v>400</v>
      </c>
      <c r="E44" s="251">
        <f t="shared" si="13"/>
        <v>3</v>
      </c>
      <c r="F44" s="191">
        <f t="shared" si="14"/>
        <v>38</v>
      </c>
      <c r="G44" s="253">
        <v>0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>
        <v>3</v>
      </c>
      <c r="S44" s="146">
        <f t="shared" si="20"/>
        <v>3</v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9">
        <v>42</v>
      </c>
      <c r="B45" s="142" t="s">
        <v>150</v>
      </c>
      <c r="C45" s="190">
        <v>3</v>
      </c>
      <c r="D45" s="145" t="s">
        <v>69</v>
      </c>
      <c r="E45" s="251">
        <f t="shared" si="13"/>
        <v>3</v>
      </c>
      <c r="F45" s="191">
        <f t="shared" si="14"/>
        <v>38</v>
      </c>
      <c r="G45" s="253">
        <v>1.5</v>
      </c>
      <c r="H45" s="16">
        <v>32</v>
      </c>
      <c r="I45" s="146">
        <f t="shared" si="15"/>
        <v>1.5</v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188">
        <v>43</v>
      </c>
      <c r="B46" s="142" t="s">
        <v>414</v>
      </c>
      <c r="C46" s="190">
        <v>2</v>
      </c>
      <c r="D46" s="145" t="s">
        <v>415</v>
      </c>
      <c r="E46" s="251">
        <f t="shared" si="13"/>
        <v>3</v>
      </c>
      <c r="F46" s="191">
        <f t="shared" si="14"/>
        <v>38</v>
      </c>
      <c r="G46" s="253">
        <v>0</v>
      </c>
      <c r="H46" s="16"/>
      <c r="I46" s="146" t="str">
        <f t="shared" si="15"/>
        <v/>
      </c>
      <c r="J46" s="16">
        <v>32</v>
      </c>
      <c r="K46" s="146">
        <f t="shared" si="16"/>
        <v>1</v>
      </c>
      <c r="L46" s="16"/>
      <c r="M46" s="146" t="str">
        <f t="shared" si="17"/>
        <v/>
      </c>
      <c r="N46" s="16">
        <v>16</v>
      </c>
      <c r="O46" s="146">
        <f t="shared" si="18"/>
        <v>2</v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188">
        <v>44</v>
      </c>
      <c r="B47" s="142" t="s">
        <v>149</v>
      </c>
      <c r="C47" s="190">
        <v>2</v>
      </c>
      <c r="D47" s="145" t="s">
        <v>121</v>
      </c>
      <c r="E47" s="251">
        <f t="shared" si="13"/>
        <v>3</v>
      </c>
      <c r="F47" s="191">
        <f t="shared" si="14"/>
        <v>38</v>
      </c>
      <c r="G47" s="253">
        <v>2</v>
      </c>
      <c r="H47" s="16"/>
      <c r="I47" s="146" t="str">
        <f t="shared" si="15"/>
        <v/>
      </c>
      <c r="J47" s="16">
        <v>32</v>
      </c>
      <c r="K47" s="146">
        <f t="shared" si="16"/>
        <v>1</v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9">
        <v>45</v>
      </c>
      <c r="B48" s="262" t="s">
        <v>143</v>
      </c>
      <c r="C48" s="263">
        <v>2</v>
      </c>
      <c r="D48" s="264" t="s">
        <v>46</v>
      </c>
      <c r="E48" s="250">
        <f t="shared" si="13"/>
        <v>2.75</v>
      </c>
      <c r="F48" s="189">
        <f t="shared" si="14"/>
        <v>45</v>
      </c>
      <c r="G48" s="252">
        <v>2.75</v>
      </c>
      <c r="H48" s="99"/>
      <c r="I48" s="144" t="str">
        <f t="shared" si="15"/>
        <v/>
      </c>
      <c r="J48" s="99"/>
      <c r="K48" s="144" t="str">
        <f t="shared" si="16"/>
        <v/>
      </c>
      <c r="L48" s="99"/>
      <c r="M48" s="144" t="str">
        <f t="shared" si="17"/>
        <v/>
      </c>
      <c r="N48" s="99"/>
      <c r="O48" s="144" t="str">
        <f t="shared" si="18"/>
        <v/>
      </c>
      <c r="P48" s="99"/>
      <c r="Q48" s="144" t="str">
        <f t="shared" si="19"/>
        <v/>
      </c>
      <c r="R48" s="99"/>
      <c r="S48" s="144" t="str">
        <f t="shared" si="20"/>
        <v/>
      </c>
      <c r="T48" s="99"/>
      <c r="U48" s="144" t="str">
        <f t="shared" si="21"/>
        <v/>
      </c>
      <c r="V48" s="99"/>
      <c r="W48" s="144" t="str">
        <f t="shared" si="22"/>
        <v/>
      </c>
      <c r="X48" s="99"/>
      <c r="Y48" s="144" t="str">
        <f t="shared" si="23"/>
        <v/>
      </c>
      <c r="Z48" s="99"/>
      <c r="AA48" s="144" t="str">
        <f t="shared" si="24"/>
        <v/>
      </c>
      <c r="AB48" s="99"/>
      <c r="AC48" s="144" t="str">
        <f t="shared" si="25"/>
        <v/>
      </c>
    </row>
    <row r="49" spans="1:29" ht="15.95" customHeight="1" x14ac:dyDescent="0.15">
      <c r="A49" s="229">
        <v>46</v>
      </c>
      <c r="B49" s="142" t="s">
        <v>168</v>
      </c>
      <c r="C49" s="190">
        <v>2</v>
      </c>
      <c r="D49" s="145" t="s">
        <v>169</v>
      </c>
      <c r="E49" s="251">
        <f t="shared" si="13"/>
        <v>2.75</v>
      </c>
      <c r="F49" s="191">
        <f t="shared" si="14"/>
        <v>45</v>
      </c>
      <c r="G49" s="253">
        <v>0.75</v>
      </c>
      <c r="H49" s="16"/>
      <c r="I49" s="146" t="str">
        <f t="shared" si="15"/>
        <v/>
      </c>
      <c r="J49" s="16">
        <v>16</v>
      </c>
      <c r="K49" s="146">
        <f t="shared" si="16"/>
        <v>2</v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9">
        <v>47</v>
      </c>
      <c r="B50" s="142" t="s">
        <v>163</v>
      </c>
      <c r="C50" s="190">
        <v>2</v>
      </c>
      <c r="D50" s="145" t="s">
        <v>71</v>
      </c>
      <c r="E50" s="251">
        <f t="shared" si="13"/>
        <v>2.25</v>
      </c>
      <c r="F50" s="191">
        <f t="shared" si="14"/>
        <v>47</v>
      </c>
      <c r="G50" s="253">
        <v>0.75</v>
      </c>
      <c r="H50" s="16">
        <v>32</v>
      </c>
      <c r="I50" s="146">
        <f t="shared" si="15"/>
        <v>1.5</v>
      </c>
      <c r="J50" s="16"/>
      <c r="K50" s="146" t="str">
        <f t="shared" si="16"/>
        <v/>
      </c>
      <c r="L50" s="16"/>
      <c r="M50" s="146" t="str">
        <f t="shared" si="17"/>
        <v/>
      </c>
      <c r="N50" s="16"/>
      <c r="O50" s="146" t="str">
        <f t="shared" si="18"/>
        <v/>
      </c>
      <c r="P50" s="16"/>
      <c r="Q50" s="146" t="str">
        <f t="shared" si="19"/>
        <v/>
      </c>
      <c r="R50" s="16"/>
      <c r="S50" s="146" t="str">
        <f t="shared" si="20"/>
        <v/>
      </c>
      <c r="T50" s="16"/>
      <c r="U50" s="146" t="str">
        <f t="shared" si="21"/>
        <v/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5" customHeight="1" x14ac:dyDescent="0.15">
      <c r="A51" s="229">
        <v>48</v>
      </c>
      <c r="B51" s="142" t="s">
        <v>256</v>
      </c>
      <c r="C51" s="226">
        <v>3</v>
      </c>
      <c r="D51" s="145" t="s">
        <v>57</v>
      </c>
      <c r="E51" s="251">
        <f t="shared" si="13"/>
        <v>2</v>
      </c>
      <c r="F51" s="191">
        <f t="shared" si="14"/>
        <v>48</v>
      </c>
      <c r="G51" s="253">
        <v>0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>
        <v>16</v>
      </c>
      <c r="O51" s="146">
        <f t="shared" si="18"/>
        <v>2</v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9">
        <v>49</v>
      </c>
      <c r="B52" s="142" t="s">
        <v>146</v>
      </c>
      <c r="C52" s="190">
        <v>3</v>
      </c>
      <c r="D52" s="145" t="s">
        <v>78</v>
      </c>
      <c r="E52" s="251">
        <f t="shared" si="13"/>
        <v>2</v>
      </c>
      <c r="F52" s="191">
        <f t="shared" si="14"/>
        <v>48</v>
      </c>
      <c r="G52" s="253">
        <v>2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9">
        <v>50</v>
      </c>
      <c r="B53" s="142" t="s">
        <v>171</v>
      </c>
      <c r="C53" s="190">
        <v>3</v>
      </c>
      <c r="D53" s="145" t="s">
        <v>130</v>
      </c>
      <c r="E53" s="251">
        <f t="shared" si="13"/>
        <v>2</v>
      </c>
      <c r="F53" s="191">
        <f t="shared" si="14"/>
        <v>48</v>
      </c>
      <c r="G53" s="253">
        <v>0.5</v>
      </c>
      <c r="H53" s="16">
        <v>32</v>
      </c>
      <c r="I53" s="146">
        <f t="shared" si="15"/>
        <v>1.5</v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/>
      <c r="S53" s="146" t="str">
        <f t="shared" si="20"/>
        <v/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9">
        <v>51</v>
      </c>
      <c r="B54" s="142" t="s">
        <v>437</v>
      </c>
      <c r="C54" s="190">
        <v>2</v>
      </c>
      <c r="D54" s="145" t="s">
        <v>438</v>
      </c>
      <c r="E54" s="251">
        <f t="shared" si="13"/>
        <v>2</v>
      </c>
      <c r="F54" s="191">
        <f t="shared" si="14"/>
        <v>48</v>
      </c>
      <c r="G54" s="253">
        <v>0</v>
      </c>
      <c r="H54" s="16"/>
      <c r="I54" s="146" t="str">
        <f t="shared" si="15"/>
        <v/>
      </c>
      <c r="J54" s="16">
        <v>16</v>
      </c>
      <c r="K54" s="146">
        <f t="shared" si="16"/>
        <v>2</v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9">
        <v>52</v>
      </c>
      <c r="B55" s="142" t="s">
        <v>444</v>
      </c>
      <c r="C55" s="190">
        <v>2</v>
      </c>
      <c r="D55" s="145" t="s">
        <v>375</v>
      </c>
      <c r="E55" s="251">
        <f t="shared" si="13"/>
        <v>2</v>
      </c>
      <c r="F55" s="191">
        <f t="shared" si="14"/>
        <v>48</v>
      </c>
      <c r="G55" s="253">
        <v>0</v>
      </c>
      <c r="H55" s="16"/>
      <c r="I55" s="146" t="str">
        <f t="shared" si="15"/>
        <v/>
      </c>
      <c r="J55" s="16">
        <v>16</v>
      </c>
      <c r="K55" s="146">
        <f t="shared" si="16"/>
        <v>2</v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9">
        <v>53</v>
      </c>
      <c r="B56" s="142" t="s">
        <v>164</v>
      </c>
      <c r="C56" s="190">
        <v>2</v>
      </c>
      <c r="D56" s="145" t="s">
        <v>165</v>
      </c>
      <c r="E56" s="251">
        <f t="shared" si="13"/>
        <v>1.75</v>
      </c>
      <c r="F56" s="191">
        <f t="shared" si="14"/>
        <v>53</v>
      </c>
      <c r="G56" s="253">
        <v>0.75</v>
      </c>
      <c r="H56" s="16"/>
      <c r="I56" s="146" t="str">
        <f t="shared" si="15"/>
        <v/>
      </c>
      <c r="J56" s="16">
        <v>32</v>
      </c>
      <c r="K56" s="146">
        <f t="shared" si="16"/>
        <v>1</v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9">
        <v>54</v>
      </c>
      <c r="B57" s="142" t="s">
        <v>151</v>
      </c>
      <c r="C57" s="190">
        <v>3</v>
      </c>
      <c r="D57" s="145" t="s">
        <v>71</v>
      </c>
      <c r="E57" s="251">
        <f t="shared" si="13"/>
        <v>1.5</v>
      </c>
      <c r="F57" s="191">
        <f t="shared" si="14"/>
        <v>54</v>
      </c>
      <c r="G57" s="253">
        <v>1.5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9">
        <v>55</v>
      </c>
      <c r="B58" s="142" t="s">
        <v>152</v>
      </c>
      <c r="C58" s="190">
        <v>3</v>
      </c>
      <c r="D58" s="145" t="s">
        <v>148</v>
      </c>
      <c r="E58" s="251">
        <f t="shared" si="13"/>
        <v>1.5</v>
      </c>
      <c r="F58" s="191">
        <f t="shared" si="14"/>
        <v>54</v>
      </c>
      <c r="G58" s="253">
        <v>1.5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9">
        <v>56</v>
      </c>
      <c r="B59" s="142" t="s">
        <v>154</v>
      </c>
      <c r="C59" s="190">
        <v>3</v>
      </c>
      <c r="D59" s="145" t="s">
        <v>73</v>
      </c>
      <c r="E59" s="251">
        <f t="shared" si="13"/>
        <v>1.25</v>
      </c>
      <c r="F59" s="191">
        <f t="shared" si="14"/>
        <v>56</v>
      </c>
      <c r="G59" s="253">
        <v>1.25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9">
        <v>57</v>
      </c>
      <c r="B60" s="142" t="s">
        <v>181</v>
      </c>
      <c r="C60" s="190" t="s">
        <v>112</v>
      </c>
      <c r="D60" s="145" t="s">
        <v>182</v>
      </c>
      <c r="E60" s="251">
        <f t="shared" si="13"/>
        <v>1</v>
      </c>
      <c r="F60" s="191">
        <f t="shared" si="14"/>
        <v>57</v>
      </c>
      <c r="G60" s="253">
        <v>0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>
        <v>8</v>
      </c>
      <c r="S60" s="146">
        <f t="shared" si="20"/>
        <v>1</v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9">
        <v>58</v>
      </c>
      <c r="B61" s="142" t="s">
        <v>403</v>
      </c>
      <c r="C61" s="190" t="s">
        <v>405</v>
      </c>
      <c r="D61" s="145" t="s">
        <v>404</v>
      </c>
      <c r="E61" s="251">
        <f t="shared" si="13"/>
        <v>1</v>
      </c>
      <c r="F61" s="191">
        <f t="shared" si="14"/>
        <v>57</v>
      </c>
      <c r="G61" s="253">
        <v>0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>
        <v>7</v>
      </c>
      <c r="S61" s="146">
        <f t="shared" si="20"/>
        <v>1</v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9">
        <v>59</v>
      </c>
      <c r="B62" s="142" t="s">
        <v>156</v>
      </c>
      <c r="C62" s="190">
        <v>3</v>
      </c>
      <c r="D62" s="145" t="s">
        <v>157</v>
      </c>
      <c r="E62" s="251">
        <f t="shared" si="13"/>
        <v>1</v>
      </c>
      <c r="F62" s="191">
        <f t="shared" si="14"/>
        <v>57</v>
      </c>
      <c r="G62" s="253">
        <v>1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x14ac:dyDescent="0.15">
      <c r="A63" s="229">
        <v>60</v>
      </c>
      <c r="B63" s="142" t="s">
        <v>441</v>
      </c>
      <c r="C63" s="190">
        <v>2</v>
      </c>
      <c r="D63" s="145" t="s">
        <v>442</v>
      </c>
      <c r="E63" s="251">
        <f t="shared" si="13"/>
        <v>1</v>
      </c>
      <c r="F63" s="191">
        <f t="shared" si="14"/>
        <v>57</v>
      </c>
      <c r="G63" s="253">
        <v>0</v>
      </c>
      <c r="H63" s="16"/>
      <c r="I63" s="146" t="str">
        <f t="shared" si="15"/>
        <v/>
      </c>
      <c r="J63" s="16">
        <v>32</v>
      </c>
      <c r="K63" s="146">
        <f t="shared" si="16"/>
        <v>1</v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9">
        <v>61</v>
      </c>
      <c r="B64" s="142" t="s">
        <v>434</v>
      </c>
      <c r="C64" s="190">
        <v>2</v>
      </c>
      <c r="D64" s="145" t="s">
        <v>362</v>
      </c>
      <c r="E64" s="251">
        <f t="shared" si="13"/>
        <v>1</v>
      </c>
      <c r="F64" s="191">
        <f t="shared" si="14"/>
        <v>57</v>
      </c>
      <c r="G64" s="253">
        <v>0</v>
      </c>
      <c r="H64" s="16"/>
      <c r="I64" s="146" t="str">
        <f t="shared" si="15"/>
        <v/>
      </c>
      <c r="J64" s="16">
        <v>32</v>
      </c>
      <c r="K64" s="146">
        <f t="shared" si="16"/>
        <v>1</v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229">
        <v>62</v>
      </c>
      <c r="B65" s="142" t="s">
        <v>443</v>
      </c>
      <c r="C65" s="190">
        <v>2</v>
      </c>
      <c r="D65" s="145" t="s">
        <v>153</v>
      </c>
      <c r="E65" s="251">
        <f t="shared" si="13"/>
        <v>1</v>
      </c>
      <c r="F65" s="191">
        <f t="shared" si="14"/>
        <v>57</v>
      </c>
      <c r="G65" s="253">
        <v>0</v>
      </c>
      <c r="H65" s="16"/>
      <c r="I65" s="146" t="str">
        <f t="shared" si="15"/>
        <v/>
      </c>
      <c r="J65" s="16">
        <v>32</v>
      </c>
      <c r="K65" s="146">
        <f t="shared" si="16"/>
        <v>1</v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9">
        <v>63</v>
      </c>
      <c r="B66" s="142" t="s">
        <v>431</v>
      </c>
      <c r="C66" s="190">
        <v>2</v>
      </c>
      <c r="D66" s="145" t="s">
        <v>375</v>
      </c>
      <c r="E66" s="251">
        <f t="shared" si="13"/>
        <v>1</v>
      </c>
      <c r="F66" s="191">
        <f t="shared" si="14"/>
        <v>57</v>
      </c>
      <c r="G66" s="253">
        <v>0</v>
      </c>
      <c r="H66" s="16"/>
      <c r="I66" s="146" t="str">
        <f t="shared" si="15"/>
        <v/>
      </c>
      <c r="J66" s="16">
        <v>32</v>
      </c>
      <c r="K66" s="146">
        <f t="shared" si="16"/>
        <v>1</v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9">
        <v>64</v>
      </c>
      <c r="B67" s="142" t="s">
        <v>433</v>
      </c>
      <c r="C67" s="190">
        <v>2</v>
      </c>
      <c r="D67" s="140" t="s">
        <v>375</v>
      </c>
      <c r="E67" s="251">
        <f t="shared" si="13"/>
        <v>1</v>
      </c>
      <c r="F67" s="191">
        <f t="shared" si="14"/>
        <v>57</v>
      </c>
      <c r="G67" s="253">
        <v>0</v>
      </c>
      <c r="H67" s="16"/>
      <c r="I67" s="146" t="str">
        <f t="shared" si="15"/>
        <v/>
      </c>
      <c r="J67" s="16">
        <v>32</v>
      </c>
      <c r="K67" s="146">
        <f t="shared" si="16"/>
        <v>1</v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9">
        <v>65</v>
      </c>
      <c r="B68" s="142" t="s">
        <v>435</v>
      </c>
      <c r="C68" s="190">
        <v>1</v>
      </c>
      <c r="D68" s="145" t="s">
        <v>436</v>
      </c>
      <c r="E68" s="251">
        <f t="shared" ref="E68:E89" si="26">SUM(G68,I68,K68,M68,O68,Q68,S68,U68,W68,Y68,AA68,AC68)</f>
        <v>1</v>
      </c>
      <c r="F68" s="191">
        <f t="shared" ref="F68:F89" si="27">RANK(E68,$E$4:$E$89)</f>
        <v>57</v>
      </c>
      <c r="G68" s="253">
        <v>0</v>
      </c>
      <c r="H68" s="16"/>
      <c r="I68" s="146" t="str">
        <f t="shared" ref="I68:I89" si="28">IF(H68="","",VLOOKUP(H68,H$93:I$116,2))</f>
        <v/>
      </c>
      <c r="J68" s="16">
        <v>32</v>
      </c>
      <c r="K68" s="146">
        <f t="shared" ref="K68:K89" si="29">IF(J68="","",VLOOKUP(J68,J$93:K$116,2))</f>
        <v>1</v>
      </c>
      <c r="L68" s="16"/>
      <c r="M68" s="146" t="str">
        <f t="shared" ref="M68:M89" si="30">IF(L68="","",VLOOKUP(L68,L$93:M$116,2))</f>
        <v/>
      </c>
      <c r="N68" s="16"/>
      <c r="O68" s="146" t="str">
        <f t="shared" ref="O68:O89" si="31">IF(N68="","",VLOOKUP(N68,N$93:O$115,2))</f>
        <v/>
      </c>
      <c r="P68" s="16"/>
      <c r="Q68" s="146" t="str">
        <f t="shared" ref="Q68:Q89" si="32">IF(P68="","",VLOOKUP(P68,P$93:Q$116,2))</f>
        <v/>
      </c>
      <c r="R68" s="16"/>
      <c r="S68" s="146" t="str">
        <f t="shared" ref="S68:S89" si="33">IF(R68="","",VLOOKUP(R68,R$93:S$115,2))</f>
        <v/>
      </c>
      <c r="T68" s="16"/>
      <c r="U68" s="146" t="str">
        <f t="shared" ref="U68:U89" si="34">IF(T68="","",VLOOKUP(T68,T$93:U$116,2))</f>
        <v/>
      </c>
      <c r="V68" s="16"/>
      <c r="W68" s="146" t="str">
        <f t="shared" ref="W68:W89" si="35">IF(V68="","",VLOOKUP(V68,V$93:W$116,2))</f>
        <v/>
      </c>
      <c r="X68" s="16"/>
      <c r="Y68" s="146" t="str">
        <f t="shared" ref="Y68:Y89" si="36">IF(X68="","",VLOOKUP(X68,X$93:Y$116,2))</f>
        <v/>
      </c>
      <c r="Z68" s="16"/>
      <c r="AA68" s="146" t="str">
        <f t="shared" ref="AA68:AA89" si="37">IF(Z68="","",VLOOKUP(Z68,Z$93:AA$116,2))</f>
        <v/>
      </c>
      <c r="AB68" s="16"/>
      <c r="AC68" s="146" t="str">
        <f t="shared" ref="AC68:AC89" si="38">IF(AB68="","",VLOOKUP(AB68,AB$93:AC$116,2))</f>
        <v/>
      </c>
    </row>
    <row r="69" spans="1:29" ht="15.95" customHeight="1" x14ac:dyDescent="0.15">
      <c r="A69" s="229">
        <v>66</v>
      </c>
      <c r="B69" s="142" t="s">
        <v>432</v>
      </c>
      <c r="C69" s="190">
        <v>1</v>
      </c>
      <c r="D69" s="145" t="s">
        <v>367</v>
      </c>
      <c r="E69" s="251">
        <f t="shared" si="26"/>
        <v>1</v>
      </c>
      <c r="F69" s="191">
        <f t="shared" si="27"/>
        <v>57</v>
      </c>
      <c r="G69" s="253">
        <v>0</v>
      </c>
      <c r="H69" s="16"/>
      <c r="I69" s="146" t="str">
        <f t="shared" si="28"/>
        <v/>
      </c>
      <c r="J69" s="16">
        <v>32</v>
      </c>
      <c r="K69" s="146">
        <f t="shared" si="29"/>
        <v>1</v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9">
        <v>67</v>
      </c>
      <c r="B70" s="142" t="s">
        <v>439</v>
      </c>
      <c r="C70" s="190">
        <v>1</v>
      </c>
      <c r="D70" s="145" t="s">
        <v>440</v>
      </c>
      <c r="E70" s="251">
        <f t="shared" si="26"/>
        <v>1</v>
      </c>
      <c r="F70" s="191">
        <f t="shared" si="27"/>
        <v>57</v>
      </c>
      <c r="G70" s="253">
        <v>0</v>
      </c>
      <c r="H70" s="16"/>
      <c r="I70" s="146" t="str">
        <f t="shared" si="28"/>
        <v/>
      </c>
      <c r="J70" s="16">
        <v>32</v>
      </c>
      <c r="K70" s="146">
        <f t="shared" si="29"/>
        <v>1</v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9">
        <v>68</v>
      </c>
      <c r="B71" s="142" t="s">
        <v>373</v>
      </c>
      <c r="C71" s="190">
        <v>1</v>
      </c>
      <c r="D71" s="145" t="s">
        <v>368</v>
      </c>
      <c r="E71" s="251">
        <f t="shared" si="26"/>
        <v>1</v>
      </c>
      <c r="F71" s="191">
        <f t="shared" si="27"/>
        <v>57</v>
      </c>
      <c r="G71" s="253">
        <v>0</v>
      </c>
      <c r="H71" s="16"/>
      <c r="I71" s="146" t="str">
        <f t="shared" si="28"/>
        <v/>
      </c>
      <c r="J71" s="16">
        <v>32</v>
      </c>
      <c r="K71" s="146">
        <f t="shared" si="29"/>
        <v>1</v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9">
        <v>69</v>
      </c>
      <c r="B72" s="142" t="s">
        <v>159</v>
      </c>
      <c r="C72" s="190">
        <v>1</v>
      </c>
      <c r="D72" s="145"/>
      <c r="E72" s="251">
        <f t="shared" si="26"/>
        <v>1</v>
      </c>
      <c r="F72" s="191">
        <f t="shared" si="27"/>
        <v>57</v>
      </c>
      <c r="G72" s="253">
        <v>1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9">
        <v>70</v>
      </c>
      <c r="B73" s="142" t="s">
        <v>160</v>
      </c>
      <c r="C73" s="190">
        <v>3</v>
      </c>
      <c r="D73" s="145" t="s">
        <v>161</v>
      </c>
      <c r="E73" s="251">
        <f t="shared" si="26"/>
        <v>0.75</v>
      </c>
      <c r="F73" s="191">
        <f t="shared" si="27"/>
        <v>70</v>
      </c>
      <c r="G73" s="253">
        <v>0.75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9">
        <v>71</v>
      </c>
      <c r="B74" s="142" t="s">
        <v>162</v>
      </c>
      <c r="C74" s="190">
        <v>3</v>
      </c>
      <c r="D74" s="145" t="s">
        <v>148</v>
      </c>
      <c r="E74" s="251">
        <f t="shared" si="26"/>
        <v>0.75</v>
      </c>
      <c r="F74" s="191">
        <f t="shared" si="27"/>
        <v>70</v>
      </c>
      <c r="G74" s="253">
        <v>0.75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9">
        <v>72</v>
      </c>
      <c r="B75" s="142" t="s">
        <v>170</v>
      </c>
      <c r="C75" s="190">
        <v>3</v>
      </c>
      <c r="D75" s="145" t="s">
        <v>44</v>
      </c>
      <c r="E75" s="251">
        <f t="shared" si="26"/>
        <v>0.5</v>
      </c>
      <c r="F75" s="191">
        <f t="shared" si="27"/>
        <v>72</v>
      </c>
      <c r="G75" s="253">
        <v>0.5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9">
        <v>73</v>
      </c>
      <c r="B76" s="142" t="s">
        <v>172</v>
      </c>
      <c r="C76" s="190">
        <v>3</v>
      </c>
      <c r="D76" s="145" t="s">
        <v>173</v>
      </c>
      <c r="E76" s="251">
        <f t="shared" si="26"/>
        <v>0.5</v>
      </c>
      <c r="F76" s="191">
        <f t="shared" si="27"/>
        <v>72</v>
      </c>
      <c r="G76" s="253">
        <v>0.5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5" customHeight="1" x14ac:dyDescent="0.15">
      <c r="A77" s="229">
        <v>74</v>
      </c>
      <c r="B77" s="142" t="s">
        <v>174</v>
      </c>
      <c r="C77" s="190" t="s">
        <v>98</v>
      </c>
      <c r="D77" s="145" t="s">
        <v>175</v>
      </c>
      <c r="E77" s="251">
        <f t="shared" si="26"/>
        <v>0</v>
      </c>
      <c r="F77" s="191">
        <f t="shared" si="27"/>
        <v>74</v>
      </c>
      <c r="G77" s="253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9">
        <v>75</v>
      </c>
      <c r="B78" s="142" t="s">
        <v>381</v>
      </c>
      <c r="C78" s="190" t="s">
        <v>98</v>
      </c>
      <c r="D78" s="145" t="s">
        <v>176</v>
      </c>
      <c r="E78" s="251">
        <f t="shared" si="26"/>
        <v>0</v>
      </c>
      <c r="F78" s="191">
        <f t="shared" si="27"/>
        <v>74</v>
      </c>
      <c r="G78" s="253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9"/>
      <c r="B79" s="142"/>
      <c r="C79" s="190"/>
      <c r="D79" s="145"/>
      <c r="E79" s="251">
        <f t="shared" si="26"/>
        <v>0</v>
      </c>
      <c r="F79" s="191">
        <f t="shared" si="27"/>
        <v>74</v>
      </c>
      <c r="G79" s="253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9"/>
      <c r="B80" s="142"/>
      <c r="C80" s="190"/>
      <c r="D80" s="145"/>
      <c r="E80" s="251">
        <f t="shared" si="26"/>
        <v>0</v>
      </c>
      <c r="F80" s="191">
        <f t="shared" si="27"/>
        <v>74</v>
      </c>
      <c r="G80" s="253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229"/>
      <c r="B81" s="142"/>
      <c r="C81" s="190"/>
      <c r="D81" s="145"/>
      <c r="E81" s="251">
        <f t="shared" si="26"/>
        <v>0</v>
      </c>
      <c r="F81" s="191">
        <f t="shared" si="27"/>
        <v>74</v>
      </c>
      <c r="G81" s="253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5" customHeight="1" x14ac:dyDescent="0.15">
      <c r="A82" s="229"/>
      <c r="B82" s="142"/>
      <c r="C82" s="190"/>
      <c r="D82" s="145"/>
      <c r="E82" s="251">
        <f t="shared" si="26"/>
        <v>0</v>
      </c>
      <c r="F82" s="191">
        <f t="shared" si="27"/>
        <v>74</v>
      </c>
      <c r="G82" s="253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9"/>
      <c r="B83" s="142"/>
      <c r="C83" s="190"/>
      <c r="D83" s="145"/>
      <c r="E83" s="251">
        <f t="shared" si="26"/>
        <v>0</v>
      </c>
      <c r="F83" s="191">
        <f t="shared" si="27"/>
        <v>74</v>
      </c>
      <c r="G83" s="253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9"/>
      <c r="B84" s="142"/>
      <c r="C84" s="190"/>
      <c r="D84" s="145"/>
      <c r="E84" s="251">
        <f t="shared" si="26"/>
        <v>0</v>
      </c>
      <c r="F84" s="191">
        <f t="shared" si="27"/>
        <v>74</v>
      </c>
      <c r="G84" s="253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188"/>
      <c r="B85" s="142"/>
      <c r="C85" s="190"/>
      <c r="D85" s="145"/>
      <c r="E85" s="251">
        <f t="shared" si="26"/>
        <v>0</v>
      </c>
      <c r="F85" s="191">
        <f t="shared" si="27"/>
        <v>74</v>
      </c>
      <c r="G85" s="253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188"/>
      <c r="B86" s="142"/>
      <c r="C86" s="190"/>
      <c r="D86" s="145"/>
      <c r="E86" s="251">
        <f t="shared" si="26"/>
        <v>0</v>
      </c>
      <c r="F86" s="191">
        <f t="shared" si="27"/>
        <v>74</v>
      </c>
      <c r="G86" s="253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188"/>
      <c r="B87" s="142"/>
      <c r="C87" s="190"/>
      <c r="D87" s="145"/>
      <c r="E87" s="251">
        <f t="shared" si="26"/>
        <v>0</v>
      </c>
      <c r="F87" s="191">
        <f t="shared" si="27"/>
        <v>74</v>
      </c>
      <c r="G87" s="253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188"/>
      <c r="B88" s="142"/>
      <c r="C88" s="190"/>
      <c r="D88" s="145"/>
      <c r="E88" s="251">
        <f t="shared" si="26"/>
        <v>0</v>
      </c>
      <c r="F88" s="191">
        <f t="shared" si="27"/>
        <v>74</v>
      </c>
      <c r="G88" s="253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188"/>
      <c r="B89" s="142"/>
      <c r="C89" s="190"/>
      <c r="D89" s="145"/>
      <c r="E89" s="251">
        <f t="shared" si="26"/>
        <v>0</v>
      </c>
      <c r="F89" s="191">
        <f t="shared" si="27"/>
        <v>74</v>
      </c>
      <c r="G89" s="253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x14ac:dyDescent="0.15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4.25" thickBot="1" x14ac:dyDescent="0.2">
      <c r="A91" s="147"/>
      <c r="H91" s="74"/>
    </row>
    <row r="92" spans="1:29" ht="99" customHeight="1" thickBot="1" x14ac:dyDescent="0.2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15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15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15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15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15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15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15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15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15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15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15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15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15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15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15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15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15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15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15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4.25" thickBot="1" x14ac:dyDescent="0.2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7:29" ht="14.25" thickBot="1" x14ac:dyDescent="0.2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7:29" x14ac:dyDescent="0.15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7:29" ht="14.25" thickBot="1" x14ac:dyDescent="0.2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7:29" ht="14.25" thickBot="1" x14ac:dyDescent="0.2">
      <c r="V116" s="212"/>
      <c r="W116" s="213">
        <v>1</v>
      </c>
      <c r="X116" s="218"/>
      <c r="Y116" s="218"/>
      <c r="Z116" s="219"/>
      <c r="AA116" s="218"/>
    </row>
    <row r="117" spans="7:29" ht="14.25" thickBot="1" x14ac:dyDescent="0.2"/>
    <row r="118" spans="7:29" ht="14.25" thickBot="1" x14ac:dyDescent="0.2">
      <c r="G118" s="122"/>
      <c r="H118" s="86" t="s">
        <v>326</v>
      </c>
      <c r="I118" s="87"/>
      <c r="J118" s="86" t="s">
        <v>326</v>
      </c>
      <c r="K118" s="87"/>
      <c r="L118" s="86" t="s">
        <v>326</v>
      </c>
      <c r="M118" s="87"/>
      <c r="N118" s="86" t="s">
        <v>326</v>
      </c>
      <c r="O118" s="87"/>
      <c r="P118" s="86" t="s">
        <v>326</v>
      </c>
      <c r="Q118" s="87"/>
      <c r="R118" s="86" t="s">
        <v>326</v>
      </c>
      <c r="S118" s="87"/>
      <c r="T118" s="86" t="s">
        <v>326</v>
      </c>
      <c r="U118" s="87"/>
      <c r="V118" s="86" t="s">
        <v>326</v>
      </c>
      <c r="W118" s="87"/>
      <c r="X118" s="86" t="s">
        <v>326</v>
      </c>
      <c r="Y118" s="87"/>
      <c r="Z118" s="86" t="s">
        <v>326</v>
      </c>
      <c r="AA118" s="87"/>
      <c r="AB118" s="86" t="s">
        <v>326</v>
      </c>
      <c r="AC118" s="87"/>
    </row>
    <row r="119" spans="7:29" x14ac:dyDescent="0.15">
      <c r="G119" s="123">
        <v>1</v>
      </c>
      <c r="H119" s="68">
        <f>COUNTIF(H$4:H$90,$G119)</f>
        <v>1</v>
      </c>
      <c r="I119" s="88"/>
      <c r="J119" s="68">
        <f>COUNTIF(J$4:J$90,$G119)</f>
        <v>1</v>
      </c>
      <c r="K119" s="88"/>
      <c r="L119" s="68">
        <f>COUNTIF(L$4:L$90,$G119)</f>
        <v>0</v>
      </c>
      <c r="M119" s="88"/>
      <c r="N119" s="68">
        <f>COUNTIF(N$4:N$90,$G119)</f>
        <v>1</v>
      </c>
      <c r="O119" s="88"/>
      <c r="P119" s="68">
        <f>COUNTIF(P$4:P$90,$G119)</f>
        <v>1</v>
      </c>
      <c r="Q119" s="88"/>
      <c r="R119" s="68">
        <f>COUNTIF(R$4:R$90,$G119)</f>
        <v>1</v>
      </c>
      <c r="S119" s="88"/>
      <c r="T119" s="68">
        <f>COUNTIF(T$4:T$90,$G119)</f>
        <v>1</v>
      </c>
      <c r="U119" s="88"/>
      <c r="V119" s="68">
        <f>COUNTIF(V$4:V$90,$G119)</f>
        <v>0</v>
      </c>
      <c r="W119" s="88"/>
      <c r="X119" s="68">
        <f>COUNTIF(X$4:X$90,$G119)</f>
        <v>0</v>
      </c>
      <c r="Y119" s="88"/>
      <c r="Z119" s="68">
        <f>COUNTIF(Z$4:Z$90,$G119)</f>
        <v>0</v>
      </c>
      <c r="AA119" s="88"/>
      <c r="AB119" s="68">
        <f>COUNTIF(AB$4:AB$90,$G119)</f>
        <v>0</v>
      </c>
      <c r="AC119" s="88"/>
    </row>
    <row r="120" spans="7:29" x14ac:dyDescent="0.15">
      <c r="G120" s="124">
        <v>2</v>
      </c>
      <c r="H120" s="41">
        <f t="shared" ref="H120:T128" si="39">COUNTIF(H$4:H$90,$G120)</f>
        <v>1</v>
      </c>
      <c r="I120" s="89"/>
      <c r="J120" s="41">
        <f t="shared" si="39"/>
        <v>1</v>
      </c>
      <c r="K120" s="89"/>
      <c r="L120" s="41">
        <f t="shared" si="39"/>
        <v>0</v>
      </c>
      <c r="M120" s="89"/>
      <c r="N120" s="41">
        <f t="shared" si="39"/>
        <v>1</v>
      </c>
      <c r="O120" s="89"/>
      <c r="P120" s="41">
        <f t="shared" si="39"/>
        <v>1</v>
      </c>
      <c r="Q120" s="89"/>
      <c r="R120" s="41">
        <f t="shared" si="39"/>
        <v>1</v>
      </c>
      <c r="S120" s="89"/>
      <c r="T120" s="41">
        <f t="shared" si="39"/>
        <v>1</v>
      </c>
      <c r="U120" s="89"/>
      <c r="V120" s="41">
        <f t="shared" ref="V120:V128" si="40">COUNTIF(V$4:V$90,$G120)</f>
        <v>0</v>
      </c>
      <c r="W120" s="89"/>
      <c r="X120" s="41">
        <f t="shared" ref="X120:X128" si="41">COUNTIF(X$4:X$90,$G120)</f>
        <v>0</v>
      </c>
      <c r="Y120" s="89"/>
      <c r="Z120" s="41">
        <f t="shared" ref="Z120:Z128" si="42">COUNTIF(Z$4:Z$90,$G120)</f>
        <v>0</v>
      </c>
      <c r="AA120" s="89"/>
      <c r="AB120" s="41">
        <f t="shared" ref="AB120:AB128" si="43">COUNTIF(AB$4:AB$90,$G120)</f>
        <v>0</v>
      </c>
      <c r="AC120" s="89"/>
    </row>
    <row r="121" spans="7:29" x14ac:dyDescent="0.15">
      <c r="G121" s="124">
        <v>3</v>
      </c>
      <c r="H121" s="41">
        <f t="shared" si="39"/>
        <v>1</v>
      </c>
      <c r="I121" s="89"/>
      <c r="J121" s="41">
        <f t="shared" si="39"/>
        <v>1</v>
      </c>
      <c r="K121" s="89"/>
      <c r="L121" s="41">
        <f t="shared" si="39"/>
        <v>0</v>
      </c>
      <c r="M121" s="89"/>
      <c r="N121" s="41">
        <f t="shared" si="39"/>
        <v>1</v>
      </c>
      <c r="O121" s="89"/>
      <c r="P121" s="41">
        <f t="shared" si="39"/>
        <v>1</v>
      </c>
      <c r="Q121" s="89"/>
      <c r="R121" s="41">
        <f t="shared" si="39"/>
        <v>1</v>
      </c>
      <c r="S121" s="89"/>
      <c r="T121" s="41">
        <f t="shared" si="39"/>
        <v>1</v>
      </c>
      <c r="U121" s="89"/>
      <c r="V121" s="41">
        <f t="shared" si="40"/>
        <v>0</v>
      </c>
      <c r="W121" s="89"/>
      <c r="X121" s="41">
        <f t="shared" si="41"/>
        <v>0</v>
      </c>
      <c r="Y121" s="89"/>
      <c r="Z121" s="41">
        <f t="shared" si="42"/>
        <v>0</v>
      </c>
      <c r="AA121" s="89"/>
      <c r="AB121" s="41">
        <f t="shared" si="43"/>
        <v>0</v>
      </c>
      <c r="AC121" s="89"/>
    </row>
    <row r="122" spans="7:29" x14ac:dyDescent="0.15">
      <c r="G122" s="124">
        <v>4</v>
      </c>
      <c r="H122" s="41">
        <f t="shared" si="39"/>
        <v>1</v>
      </c>
      <c r="I122" s="89"/>
      <c r="J122" s="41">
        <f t="shared" si="39"/>
        <v>1</v>
      </c>
      <c r="K122" s="89"/>
      <c r="L122" s="41">
        <f t="shared" si="39"/>
        <v>0</v>
      </c>
      <c r="M122" s="89"/>
      <c r="N122" s="41">
        <f t="shared" si="39"/>
        <v>1</v>
      </c>
      <c r="O122" s="89"/>
      <c r="P122" s="41">
        <f t="shared" si="39"/>
        <v>1</v>
      </c>
      <c r="Q122" s="89"/>
      <c r="R122" s="41">
        <f t="shared" si="39"/>
        <v>1</v>
      </c>
      <c r="S122" s="89"/>
      <c r="T122" s="41">
        <f t="shared" si="39"/>
        <v>1</v>
      </c>
      <c r="U122" s="89"/>
      <c r="V122" s="41">
        <f t="shared" si="40"/>
        <v>0</v>
      </c>
      <c r="W122" s="89"/>
      <c r="X122" s="41">
        <f t="shared" si="41"/>
        <v>0</v>
      </c>
      <c r="Y122" s="89"/>
      <c r="Z122" s="41">
        <f t="shared" si="42"/>
        <v>0</v>
      </c>
      <c r="AA122" s="89"/>
      <c r="AB122" s="41">
        <f t="shared" si="43"/>
        <v>0</v>
      </c>
      <c r="AC122" s="89"/>
    </row>
    <row r="123" spans="7:29" x14ac:dyDescent="0.15">
      <c r="G123" s="124">
        <v>5</v>
      </c>
      <c r="H123" s="41">
        <f t="shared" si="39"/>
        <v>1</v>
      </c>
      <c r="I123" s="89"/>
      <c r="J123" s="41">
        <f t="shared" si="39"/>
        <v>1</v>
      </c>
      <c r="K123" s="89"/>
      <c r="L123" s="41">
        <f t="shared" si="39"/>
        <v>0</v>
      </c>
      <c r="M123" s="89"/>
      <c r="N123" s="41">
        <f t="shared" si="39"/>
        <v>1</v>
      </c>
      <c r="O123" s="89"/>
      <c r="P123" s="41">
        <f t="shared" si="39"/>
        <v>1</v>
      </c>
      <c r="Q123" s="89"/>
      <c r="R123" s="41">
        <f t="shared" si="39"/>
        <v>1</v>
      </c>
      <c r="S123" s="89"/>
      <c r="T123" s="41">
        <f t="shared" si="39"/>
        <v>1</v>
      </c>
      <c r="U123" s="89"/>
      <c r="V123" s="41">
        <f t="shared" si="40"/>
        <v>0</v>
      </c>
      <c r="W123" s="89"/>
      <c r="X123" s="41">
        <f t="shared" si="41"/>
        <v>0</v>
      </c>
      <c r="Y123" s="89"/>
      <c r="Z123" s="41">
        <f t="shared" si="42"/>
        <v>0</v>
      </c>
      <c r="AA123" s="89"/>
      <c r="AB123" s="41">
        <f t="shared" si="43"/>
        <v>0</v>
      </c>
      <c r="AC123" s="89"/>
    </row>
    <row r="124" spans="7:29" x14ac:dyDescent="0.15">
      <c r="G124" s="124">
        <v>6</v>
      </c>
      <c r="H124" s="41">
        <f t="shared" si="39"/>
        <v>1</v>
      </c>
      <c r="I124" s="89"/>
      <c r="J124" s="41">
        <f t="shared" si="39"/>
        <v>1</v>
      </c>
      <c r="K124" s="89"/>
      <c r="L124" s="41">
        <f t="shared" si="39"/>
        <v>0</v>
      </c>
      <c r="M124" s="89"/>
      <c r="N124" s="41">
        <f t="shared" si="39"/>
        <v>1</v>
      </c>
      <c r="O124" s="89"/>
      <c r="P124" s="41">
        <f t="shared" si="39"/>
        <v>1</v>
      </c>
      <c r="Q124" s="89"/>
      <c r="R124" s="41">
        <f t="shared" si="39"/>
        <v>1</v>
      </c>
      <c r="S124" s="89"/>
      <c r="T124" s="41">
        <f t="shared" si="39"/>
        <v>1</v>
      </c>
      <c r="U124" s="89"/>
      <c r="V124" s="41">
        <f t="shared" si="40"/>
        <v>0</v>
      </c>
      <c r="W124" s="89"/>
      <c r="X124" s="41">
        <f t="shared" si="41"/>
        <v>0</v>
      </c>
      <c r="Y124" s="89"/>
      <c r="Z124" s="41">
        <f t="shared" si="42"/>
        <v>0</v>
      </c>
      <c r="AA124" s="89"/>
      <c r="AB124" s="41">
        <f t="shared" si="43"/>
        <v>0</v>
      </c>
      <c r="AC124" s="89"/>
    </row>
    <row r="125" spans="7:29" x14ac:dyDescent="0.15">
      <c r="G125" s="124">
        <v>7</v>
      </c>
      <c r="H125" s="41">
        <f t="shared" si="39"/>
        <v>1</v>
      </c>
      <c r="I125" s="89"/>
      <c r="J125" s="41">
        <f t="shared" si="39"/>
        <v>1</v>
      </c>
      <c r="K125" s="89"/>
      <c r="L125" s="41">
        <f t="shared" si="39"/>
        <v>0</v>
      </c>
      <c r="M125" s="89"/>
      <c r="N125" s="41">
        <f t="shared" si="39"/>
        <v>1</v>
      </c>
      <c r="O125" s="89"/>
      <c r="P125" s="41">
        <f t="shared" si="39"/>
        <v>1</v>
      </c>
      <c r="Q125" s="89"/>
      <c r="R125" s="41">
        <f t="shared" si="39"/>
        <v>1</v>
      </c>
      <c r="S125" s="89"/>
      <c r="T125" s="41">
        <f t="shared" si="39"/>
        <v>1</v>
      </c>
      <c r="U125" s="89"/>
      <c r="V125" s="41">
        <f t="shared" si="40"/>
        <v>0</v>
      </c>
      <c r="W125" s="89"/>
      <c r="X125" s="41">
        <f t="shared" si="41"/>
        <v>0</v>
      </c>
      <c r="Y125" s="89"/>
      <c r="Z125" s="41">
        <f t="shared" si="42"/>
        <v>0</v>
      </c>
      <c r="AA125" s="89"/>
      <c r="AB125" s="41">
        <f t="shared" si="43"/>
        <v>0</v>
      </c>
      <c r="AC125" s="89"/>
    </row>
    <row r="126" spans="7:29" x14ac:dyDescent="0.15">
      <c r="G126" s="124">
        <v>8</v>
      </c>
      <c r="H126" s="41">
        <f t="shared" si="39"/>
        <v>1</v>
      </c>
      <c r="I126" s="89"/>
      <c r="J126" s="41">
        <f t="shared" si="39"/>
        <v>1</v>
      </c>
      <c r="K126" s="89"/>
      <c r="L126" s="41">
        <f t="shared" si="39"/>
        <v>0</v>
      </c>
      <c r="M126" s="89"/>
      <c r="N126" s="41">
        <f t="shared" si="39"/>
        <v>1</v>
      </c>
      <c r="O126" s="89"/>
      <c r="P126" s="41">
        <f t="shared" si="39"/>
        <v>1</v>
      </c>
      <c r="Q126" s="89"/>
      <c r="R126" s="41">
        <f t="shared" si="39"/>
        <v>1</v>
      </c>
      <c r="S126" s="89"/>
      <c r="T126" s="41">
        <f t="shared" si="39"/>
        <v>1</v>
      </c>
      <c r="U126" s="89"/>
      <c r="V126" s="41">
        <f t="shared" si="40"/>
        <v>0</v>
      </c>
      <c r="W126" s="89"/>
      <c r="X126" s="41">
        <f t="shared" si="41"/>
        <v>0</v>
      </c>
      <c r="Y126" s="89"/>
      <c r="Z126" s="41">
        <f t="shared" si="42"/>
        <v>0</v>
      </c>
      <c r="AA126" s="89"/>
      <c r="AB126" s="41">
        <f t="shared" si="43"/>
        <v>0</v>
      </c>
      <c r="AC126" s="89"/>
    </row>
    <row r="127" spans="7:29" x14ac:dyDescent="0.15">
      <c r="G127" s="124">
        <v>16</v>
      </c>
      <c r="H127" s="41">
        <f t="shared" si="39"/>
        <v>8</v>
      </c>
      <c r="I127" s="89"/>
      <c r="J127" s="41">
        <f t="shared" si="39"/>
        <v>8</v>
      </c>
      <c r="K127" s="89"/>
      <c r="L127" s="41">
        <f t="shared" si="39"/>
        <v>0</v>
      </c>
      <c r="M127" s="89"/>
      <c r="N127" s="41">
        <f t="shared" si="39"/>
        <v>8</v>
      </c>
      <c r="O127" s="89"/>
      <c r="P127" s="41">
        <f t="shared" si="39"/>
        <v>0</v>
      </c>
      <c r="Q127" s="89"/>
      <c r="R127" s="41">
        <f t="shared" si="39"/>
        <v>0</v>
      </c>
      <c r="S127" s="89"/>
      <c r="T127" s="41">
        <f t="shared" si="39"/>
        <v>0</v>
      </c>
      <c r="U127" s="89"/>
      <c r="V127" s="41">
        <f t="shared" si="40"/>
        <v>0</v>
      </c>
      <c r="W127" s="89"/>
      <c r="X127" s="41">
        <f t="shared" si="41"/>
        <v>0</v>
      </c>
      <c r="Y127" s="89"/>
      <c r="Z127" s="41">
        <f t="shared" si="42"/>
        <v>0</v>
      </c>
      <c r="AA127" s="89"/>
      <c r="AB127" s="41">
        <f t="shared" si="43"/>
        <v>0</v>
      </c>
      <c r="AC127" s="89"/>
    </row>
    <row r="128" spans="7:29" ht="14.25" thickBot="1" x14ac:dyDescent="0.2">
      <c r="G128" s="125">
        <v>32</v>
      </c>
      <c r="H128" s="64">
        <f t="shared" si="39"/>
        <v>16</v>
      </c>
      <c r="I128" s="90"/>
      <c r="J128" s="64">
        <f t="shared" si="39"/>
        <v>16</v>
      </c>
      <c r="K128" s="90"/>
      <c r="L128" s="64">
        <f t="shared" si="39"/>
        <v>0</v>
      </c>
      <c r="M128" s="90"/>
      <c r="N128" s="64">
        <f t="shared" si="39"/>
        <v>0</v>
      </c>
      <c r="O128" s="90"/>
      <c r="P128" s="64">
        <f t="shared" si="39"/>
        <v>0</v>
      </c>
      <c r="Q128" s="90"/>
      <c r="R128" s="64">
        <f t="shared" si="39"/>
        <v>0</v>
      </c>
      <c r="S128" s="90"/>
      <c r="T128" s="64">
        <f t="shared" si="39"/>
        <v>0</v>
      </c>
      <c r="U128" s="90"/>
      <c r="V128" s="64">
        <f t="shared" si="40"/>
        <v>0</v>
      </c>
      <c r="W128" s="90"/>
      <c r="X128" s="64">
        <f t="shared" si="41"/>
        <v>0</v>
      </c>
      <c r="Y128" s="90"/>
      <c r="Z128" s="64">
        <f t="shared" si="42"/>
        <v>0</v>
      </c>
      <c r="AA128" s="90"/>
      <c r="AB128" s="64">
        <f t="shared" si="43"/>
        <v>0</v>
      </c>
      <c r="AC128" s="90"/>
    </row>
  </sheetData>
  <autoFilter ref="A3:AC89" xr:uid="{00000000-0009-0000-0000-000001000000}">
    <sortState xmlns:xlrd2="http://schemas.microsoft.com/office/spreadsheetml/2017/richdata2" ref="A4:AC89">
      <sortCondition descending="1" ref="E3:E89"/>
    </sortState>
  </autoFilter>
  <sortState xmlns:xlrd2="http://schemas.microsoft.com/office/spreadsheetml/2017/richdata2" ref="A4:AC55">
    <sortCondition descending="1" ref="E4:E55"/>
    <sortCondition descending="1" ref="C4:C55"/>
    <sortCondition ref="D4:D5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53"/>
  <sheetViews>
    <sheetView view="pageBreakPreview" zoomScale="145" zoomScaleNormal="80" zoomScaleSheetLayoutView="14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147" customWidth="1"/>
    <col min="2" max="2" width="12.625" style="147" customWidth="1"/>
    <col min="3" max="3" width="4.875" style="147" customWidth="1"/>
    <col min="4" max="4" width="10.875" style="147" customWidth="1"/>
    <col min="5" max="5" width="9.375" style="147" customWidth="1"/>
    <col min="6" max="6" width="7.625" style="147" customWidth="1"/>
    <col min="7" max="7" width="9.375" style="157" customWidth="1"/>
    <col min="8" max="25" width="5.625" style="147" customWidth="1"/>
    <col min="26" max="16384" width="9" style="147"/>
  </cols>
  <sheetData>
    <row r="1" spans="1:25" ht="28.35" customHeight="1" x14ac:dyDescent="0.15">
      <c r="A1" s="305" t="s">
        <v>455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.95" customHeight="1" thickBot="1" x14ac:dyDescent="0.2">
      <c r="A2" s="70"/>
      <c r="B2" s="70"/>
      <c r="C2" s="69"/>
      <c r="D2" s="70"/>
      <c r="E2" s="70"/>
      <c r="F2" s="70"/>
      <c r="G2" s="148"/>
      <c r="H2" s="306"/>
      <c r="I2" s="306"/>
      <c r="J2" s="306"/>
      <c r="K2" s="306"/>
      <c r="L2" s="306"/>
      <c r="M2" s="306"/>
      <c r="N2" s="306"/>
      <c r="O2" s="306"/>
      <c r="P2" s="307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77.75" customHeight="1" thickBot="1" x14ac:dyDescent="0.2">
      <c r="A3" s="135" t="s">
        <v>0</v>
      </c>
      <c r="B3" s="136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5" customHeight="1" x14ac:dyDescent="0.15">
      <c r="A4" s="230">
        <v>1</v>
      </c>
      <c r="B4" s="265" t="s">
        <v>184</v>
      </c>
      <c r="C4" s="266">
        <v>3</v>
      </c>
      <c r="D4" s="267" t="s">
        <v>121</v>
      </c>
      <c r="E4" s="245">
        <f t="shared" ref="E4:E67" si="0">SUM(G4,I4,K4,M4,O4,Q4,W4,Y4,S4,U4,)</f>
        <v>60.25</v>
      </c>
      <c r="F4" s="231">
        <f t="shared" ref="F4:F67" si="1">RANK(E4,$E$4:$E$135,0)</f>
        <v>1</v>
      </c>
      <c r="G4" s="248">
        <v>36.75</v>
      </c>
      <c r="H4" s="232">
        <v>1</v>
      </c>
      <c r="I4" s="238">
        <f t="shared" ref="I4:I40" si="2">IF(H4="","",VLOOKUP(H4,H$138:I$152,2))</f>
        <v>16.5</v>
      </c>
      <c r="J4" s="232"/>
      <c r="K4" s="238" t="str">
        <f t="shared" ref="K4:K21" si="3">IF(J4="","",VLOOKUP(J4,J$138:K$152,2))</f>
        <v/>
      </c>
      <c r="L4" s="232"/>
      <c r="M4" s="238" t="str">
        <f t="shared" ref="M4:M40" si="4">IF(L4="","",VLOOKUP(L4,L$138:M$152,2))</f>
        <v/>
      </c>
      <c r="N4" s="232">
        <v>2</v>
      </c>
      <c r="O4" s="238">
        <f t="shared" ref="O4:O40" si="5">IF(N4="","",VLOOKUP(N4,N$138:O$152,2))</f>
        <v>7</v>
      </c>
      <c r="P4" s="232"/>
      <c r="Q4" s="238" t="str">
        <f t="shared" ref="Q4:Q40" si="6">IF(P4="","",VLOOKUP(P4,P$138:Q$152,2))</f>
        <v/>
      </c>
      <c r="R4" s="232"/>
      <c r="S4" s="238" t="str">
        <f t="shared" ref="S4:S58" si="7">IF(R4="","",VLOOKUP(R4,R$138:S$152,2))</f>
        <v/>
      </c>
      <c r="T4" s="232"/>
      <c r="U4" s="238" t="str">
        <f t="shared" ref="U4:U40" si="8">IF(T4="","",VLOOKUP(T4,T$138:U$152,2))</f>
        <v/>
      </c>
      <c r="V4" s="232"/>
      <c r="W4" s="238" t="str">
        <f t="shared" ref="W4:W40" si="9">IF(V4="","",VLOOKUP(V4,V$138:W$152,2))</f>
        <v/>
      </c>
      <c r="X4" s="232"/>
      <c r="Y4" s="238" t="str">
        <f t="shared" ref="Y4:Y40" si="10">IF(X4="","",VLOOKUP(X4,X$138:Y$152,2))</f>
        <v/>
      </c>
    </row>
    <row r="5" spans="1:25" ht="15.95" customHeight="1" x14ac:dyDescent="0.15">
      <c r="A5" s="233">
        <v>2</v>
      </c>
      <c r="B5" s="153" t="s">
        <v>21</v>
      </c>
      <c r="C5" s="72">
        <v>3</v>
      </c>
      <c r="D5" s="155" t="s">
        <v>121</v>
      </c>
      <c r="E5" s="246">
        <f t="shared" si="0"/>
        <v>57</v>
      </c>
      <c r="F5" s="156">
        <f t="shared" si="1"/>
        <v>2</v>
      </c>
      <c r="G5" s="249">
        <v>33.5</v>
      </c>
      <c r="H5" s="71">
        <v>1</v>
      </c>
      <c r="I5" s="239">
        <f t="shared" si="2"/>
        <v>16.5</v>
      </c>
      <c r="J5" s="71"/>
      <c r="K5" s="239" t="str">
        <f t="shared" si="3"/>
        <v/>
      </c>
      <c r="L5" s="71"/>
      <c r="M5" s="239" t="str">
        <f t="shared" si="4"/>
        <v/>
      </c>
      <c r="N5" s="71">
        <v>2</v>
      </c>
      <c r="O5" s="239">
        <f t="shared" si="5"/>
        <v>7</v>
      </c>
      <c r="P5" s="71"/>
      <c r="Q5" s="239" t="str">
        <f t="shared" si="6"/>
        <v/>
      </c>
      <c r="R5" s="71"/>
      <c r="S5" s="239" t="str">
        <f t="shared" si="7"/>
        <v/>
      </c>
      <c r="T5" s="71"/>
      <c r="U5" s="239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5" customHeight="1" x14ac:dyDescent="0.15">
      <c r="A6" s="233">
        <v>3</v>
      </c>
      <c r="B6" s="153" t="s">
        <v>19</v>
      </c>
      <c r="C6" s="72">
        <v>3</v>
      </c>
      <c r="D6" s="155" t="s">
        <v>30</v>
      </c>
      <c r="E6" s="246">
        <f t="shared" si="0"/>
        <v>42.5</v>
      </c>
      <c r="F6" s="156">
        <f t="shared" si="1"/>
        <v>3</v>
      </c>
      <c r="G6" s="249">
        <v>31</v>
      </c>
      <c r="H6" s="71">
        <v>4</v>
      </c>
      <c r="I6" s="239">
        <f t="shared" si="2"/>
        <v>6</v>
      </c>
      <c r="J6" s="71"/>
      <c r="K6" s="239" t="str">
        <f t="shared" si="3"/>
        <v/>
      </c>
      <c r="L6" s="71"/>
      <c r="M6" s="239" t="str">
        <f t="shared" si="4"/>
        <v/>
      </c>
      <c r="N6" s="71">
        <v>3</v>
      </c>
      <c r="O6" s="239">
        <f t="shared" si="5"/>
        <v>5.5</v>
      </c>
      <c r="P6" s="71"/>
      <c r="Q6" s="239" t="str">
        <f t="shared" si="6"/>
        <v/>
      </c>
      <c r="R6" s="71"/>
      <c r="S6" s="239" t="str">
        <f t="shared" si="7"/>
        <v/>
      </c>
      <c r="T6" s="71"/>
      <c r="U6" s="239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5" customHeight="1" x14ac:dyDescent="0.15">
      <c r="A7" s="233">
        <v>4</v>
      </c>
      <c r="B7" s="153" t="s">
        <v>25</v>
      </c>
      <c r="C7" s="72">
        <v>2</v>
      </c>
      <c r="D7" s="155" t="s">
        <v>121</v>
      </c>
      <c r="E7" s="246">
        <f t="shared" si="0"/>
        <v>41</v>
      </c>
      <c r="F7" s="156">
        <f t="shared" si="1"/>
        <v>4</v>
      </c>
      <c r="G7" s="249">
        <v>19.5</v>
      </c>
      <c r="H7" s="71">
        <v>2</v>
      </c>
      <c r="I7" s="239">
        <f t="shared" si="2"/>
        <v>10.5</v>
      </c>
      <c r="J7" s="71"/>
      <c r="K7" s="239" t="str">
        <f t="shared" si="3"/>
        <v/>
      </c>
      <c r="L7" s="71"/>
      <c r="M7" s="239" t="str">
        <f t="shared" si="4"/>
        <v/>
      </c>
      <c r="N7" s="71">
        <v>1</v>
      </c>
      <c r="O7" s="239">
        <f t="shared" si="5"/>
        <v>11</v>
      </c>
      <c r="P7" s="71"/>
      <c r="Q7" s="239" t="str">
        <f t="shared" si="6"/>
        <v/>
      </c>
      <c r="R7" s="71"/>
      <c r="S7" s="239" t="str">
        <f t="shared" si="7"/>
        <v/>
      </c>
      <c r="T7" s="71"/>
      <c r="U7" s="239" t="str">
        <f t="shared" si="8"/>
        <v/>
      </c>
      <c r="V7" s="71"/>
      <c r="W7" s="239" t="str">
        <f t="shared" si="9"/>
        <v/>
      </c>
      <c r="X7" s="71"/>
      <c r="Y7" s="239" t="str">
        <f t="shared" si="10"/>
        <v/>
      </c>
    </row>
    <row r="8" spans="1:25" ht="15.95" customHeight="1" x14ac:dyDescent="0.15">
      <c r="A8" s="233">
        <v>5</v>
      </c>
      <c r="B8" s="153" t="s">
        <v>26</v>
      </c>
      <c r="C8" s="72">
        <v>2</v>
      </c>
      <c r="D8" s="155" t="s">
        <v>121</v>
      </c>
      <c r="E8" s="246">
        <f t="shared" si="0"/>
        <v>40</v>
      </c>
      <c r="F8" s="156">
        <f t="shared" si="1"/>
        <v>5</v>
      </c>
      <c r="G8" s="249">
        <v>18.5</v>
      </c>
      <c r="H8" s="71">
        <v>2</v>
      </c>
      <c r="I8" s="239">
        <f t="shared" si="2"/>
        <v>10.5</v>
      </c>
      <c r="J8" s="71"/>
      <c r="K8" s="239" t="str">
        <f t="shared" si="3"/>
        <v/>
      </c>
      <c r="L8" s="71"/>
      <c r="M8" s="239" t="str">
        <f t="shared" si="4"/>
        <v/>
      </c>
      <c r="N8" s="71">
        <v>1</v>
      </c>
      <c r="O8" s="239">
        <f t="shared" si="5"/>
        <v>11</v>
      </c>
      <c r="P8" s="71"/>
      <c r="Q8" s="239" t="str">
        <f t="shared" si="6"/>
        <v/>
      </c>
      <c r="R8" s="71"/>
      <c r="S8" s="239" t="str">
        <f t="shared" si="7"/>
        <v/>
      </c>
      <c r="T8" s="71"/>
      <c r="U8" s="239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5" customHeight="1" x14ac:dyDescent="0.15">
      <c r="A9" s="233">
        <v>6</v>
      </c>
      <c r="B9" s="153" t="s">
        <v>24</v>
      </c>
      <c r="C9" s="72">
        <v>3</v>
      </c>
      <c r="D9" s="155" t="s">
        <v>30</v>
      </c>
      <c r="E9" s="246">
        <f t="shared" si="0"/>
        <v>26.5</v>
      </c>
      <c r="F9" s="156">
        <f t="shared" si="1"/>
        <v>6</v>
      </c>
      <c r="G9" s="249">
        <v>15</v>
      </c>
      <c r="H9" s="71">
        <v>4</v>
      </c>
      <c r="I9" s="239">
        <f t="shared" si="2"/>
        <v>6</v>
      </c>
      <c r="J9" s="71"/>
      <c r="K9" s="239" t="str">
        <f t="shared" si="3"/>
        <v/>
      </c>
      <c r="L9" s="71"/>
      <c r="M9" s="239" t="str">
        <f t="shared" si="4"/>
        <v/>
      </c>
      <c r="N9" s="71">
        <v>3</v>
      </c>
      <c r="O9" s="239">
        <f t="shared" si="5"/>
        <v>5.5</v>
      </c>
      <c r="P9" s="71"/>
      <c r="Q9" s="239" t="str">
        <f t="shared" si="6"/>
        <v/>
      </c>
      <c r="R9" s="71"/>
      <c r="S9" s="239" t="str">
        <f t="shared" si="7"/>
        <v/>
      </c>
      <c r="T9" s="71"/>
      <c r="U9" s="239" t="str">
        <f t="shared" si="8"/>
        <v/>
      </c>
      <c r="V9" s="71"/>
      <c r="W9" s="239" t="str">
        <f t="shared" si="9"/>
        <v/>
      </c>
      <c r="X9" s="71"/>
      <c r="Y9" s="239" t="str">
        <f t="shared" si="10"/>
        <v/>
      </c>
    </row>
    <row r="10" spans="1:25" ht="15.95" customHeight="1" x14ac:dyDescent="0.15">
      <c r="A10" s="233">
        <v>7</v>
      </c>
      <c r="B10" s="153" t="s">
        <v>29</v>
      </c>
      <c r="C10" s="72">
        <v>3</v>
      </c>
      <c r="D10" s="155" t="s">
        <v>30</v>
      </c>
      <c r="E10" s="246">
        <f t="shared" si="0"/>
        <v>26</v>
      </c>
      <c r="F10" s="156">
        <f t="shared" si="1"/>
        <v>7</v>
      </c>
      <c r="G10" s="249">
        <v>14</v>
      </c>
      <c r="H10" s="71">
        <v>3</v>
      </c>
      <c r="I10" s="239">
        <f t="shared" si="2"/>
        <v>8</v>
      </c>
      <c r="J10" s="71"/>
      <c r="K10" s="239" t="str">
        <f t="shared" si="3"/>
        <v/>
      </c>
      <c r="L10" s="71"/>
      <c r="M10" s="239" t="str">
        <f t="shared" si="4"/>
        <v/>
      </c>
      <c r="N10" s="71">
        <v>4</v>
      </c>
      <c r="O10" s="239">
        <f t="shared" si="5"/>
        <v>4</v>
      </c>
      <c r="P10" s="71"/>
      <c r="Q10" s="239" t="str">
        <f t="shared" si="6"/>
        <v/>
      </c>
      <c r="R10" s="71"/>
      <c r="S10" s="239" t="str">
        <f t="shared" si="7"/>
        <v/>
      </c>
      <c r="T10" s="71"/>
      <c r="U10" s="239" t="str">
        <f t="shared" si="8"/>
        <v/>
      </c>
      <c r="V10" s="71"/>
      <c r="W10" s="239" t="str">
        <f t="shared" si="9"/>
        <v/>
      </c>
      <c r="X10" s="71"/>
      <c r="Y10" s="239" t="str">
        <f t="shared" si="10"/>
        <v/>
      </c>
    </row>
    <row r="11" spans="1:25" ht="15.95" customHeight="1" x14ac:dyDescent="0.15">
      <c r="A11" s="233">
        <v>8</v>
      </c>
      <c r="B11" s="153" t="s">
        <v>33</v>
      </c>
      <c r="C11" s="72">
        <v>2</v>
      </c>
      <c r="D11" s="155" t="s">
        <v>30</v>
      </c>
      <c r="E11" s="246">
        <f t="shared" si="0"/>
        <v>24</v>
      </c>
      <c r="F11" s="156">
        <f t="shared" si="1"/>
        <v>8</v>
      </c>
      <c r="G11" s="249">
        <v>12</v>
      </c>
      <c r="H11" s="71">
        <v>3</v>
      </c>
      <c r="I11" s="239">
        <f t="shared" si="2"/>
        <v>8</v>
      </c>
      <c r="J11" s="71"/>
      <c r="K11" s="239" t="str">
        <f t="shared" si="3"/>
        <v/>
      </c>
      <c r="L11" s="71"/>
      <c r="M11" s="239" t="str">
        <f t="shared" si="4"/>
        <v/>
      </c>
      <c r="N11" s="71">
        <v>4</v>
      </c>
      <c r="O11" s="239">
        <f t="shared" si="5"/>
        <v>4</v>
      </c>
      <c r="P11" s="71"/>
      <c r="Q11" s="239" t="str">
        <f t="shared" si="6"/>
        <v/>
      </c>
      <c r="R11" s="71"/>
      <c r="S11" s="239" t="str">
        <f t="shared" si="7"/>
        <v/>
      </c>
      <c r="T11" s="71"/>
      <c r="U11" s="239" t="str">
        <f t="shared" si="8"/>
        <v/>
      </c>
      <c r="V11" s="71"/>
      <c r="W11" s="239" t="str">
        <f t="shared" si="9"/>
        <v/>
      </c>
      <c r="X11" s="71"/>
      <c r="Y11" s="239" t="str">
        <f t="shared" si="10"/>
        <v/>
      </c>
    </row>
    <row r="12" spans="1:25" ht="15.95" customHeight="1" x14ac:dyDescent="0.15">
      <c r="A12" s="233">
        <v>9</v>
      </c>
      <c r="B12" s="153" t="s">
        <v>186</v>
      </c>
      <c r="C12" s="72">
        <v>2</v>
      </c>
      <c r="D12" s="155" t="s">
        <v>121</v>
      </c>
      <c r="E12" s="246">
        <f t="shared" si="0"/>
        <v>16.5</v>
      </c>
      <c r="F12" s="156">
        <f t="shared" si="1"/>
        <v>9</v>
      </c>
      <c r="G12" s="249">
        <v>9.5</v>
      </c>
      <c r="H12" s="71">
        <v>8</v>
      </c>
      <c r="I12" s="239">
        <f t="shared" si="2"/>
        <v>4</v>
      </c>
      <c r="J12" s="71"/>
      <c r="K12" s="239" t="str">
        <f t="shared" si="3"/>
        <v/>
      </c>
      <c r="L12" s="71"/>
      <c r="M12" s="239" t="str">
        <f t="shared" si="4"/>
        <v/>
      </c>
      <c r="N12" s="71">
        <v>8</v>
      </c>
      <c r="O12" s="239">
        <f t="shared" si="5"/>
        <v>3</v>
      </c>
      <c r="P12" s="71"/>
      <c r="Q12" s="239" t="str">
        <f t="shared" si="6"/>
        <v/>
      </c>
      <c r="R12" s="71"/>
      <c r="S12" s="239" t="str">
        <f t="shared" si="7"/>
        <v/>
      </c>
      <c r="T12" s="71"/>
      <c r="U12" s="239" t="str">
        <f t="shared" si="8"/>
        <v/>
      </c>
      <c r="V12" s="71"/>
      <c r="W12" s="239" t="str">
        <f t="shared" si="9"/>
        <v/>
      </c>
      <c r="X12" s="71"/>
      <c r="Y12" s="239" t="str">
        <f t="shared" si="10"/>
        <v/>
      </c>
    </row>
    <row r="13" spans="1:25" ht="15.95" customHeight="1" x14ac:dyDescent="0.15">
      <c r="A13" s="233">
        <v>10</v>
      </c>
      <c r="B13" s="153" t="s">
        <v>50</v>
      </c>
      <c r="C13" s="72">
        <v>1</v>
      </c>
      <c r="D13" s="155" t="s">
        <v>30</v>
      </c>
      <c r="E13" s="246">
        <f t="shared" si="0"/>
        <v>16</v>
      </c>
      <c r="F13" s="156">
        <f t="shared" si="1"/>
        <v>10</v>
      </c>
      <c r="G13" s="249">
        <v>9</v>
      </c>
      <c r="H13" s="71">
        <v>8</v>
      </c>
      <c r="I13" s="239">
        <f t="shared" si="2"/>
        <v>4</v>
      </c>
      <c r="J13" s="71"/>
      <c r="K13" s="239" t="str">
        <f t="shared" si="3"/>
        <v/>
      </c>
      <c r="L13" s="71"/>
      <c r="M13" s="239" t="str">
        <f t="shared" si="4"/>
        <v/>
      </c>
      <c r="N13" s="71"/>
      <c r="O13" s="239" t="str">
        <f t="shared" si="5"/>
        <v/>
      </c>
      <c r="P13" s="71">
        <v>3</v>
      </c>
      <c r="Q13" s="239">
        <f t="shared" si="6"/>
        <v>3</v>
      </c>
      <c r="R13" s="71"/>
      <c r="S13" s="239" t="str">
        <f t="shared" si="7"/>
        <v/>
      </c>
      <c r="T13" s="71"/>
      <c r="U13" s="239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5" customHeight="1" x14ac:dyDescent="0.15">
      <c r="A14" s="233">
        <v>11</v>
      </c>
      <c r="B14" s="153" t="s">
        <v>51</v>
      </c>
      <c r="C14" s="72">
        <v>2</v>
      </c>
      <c r="D14" s="155" t="s">
        <v>30</v>
      </c>
      <c r="E14" s="246">
        <f t="shared" si="0"/>
        <v>15.75</v>
      </c>
      <c r="F14" s="156">
        <f t="shared" si="1"/>
        <v>11</v>
      </c>
      <c r="G14" s="249">
        <v>9.75</v>
      </c>
      <c r="H14" s="71">
        <v>8</v>
      </c>
      <c r="I14" s="239">
        <f t="shared" si="2"/>
        <v>4</v>
      </c>
      <c r="J14" s="71"/>
      <c r="K14" s="239" t="str">
        <f t="shared" si="3"/>
        <v/>
      </c>
      <c r="L14" s="71"/>
      <c r="M14" s="239" t="str">
        <f t="shared" si="4"/>
        <v/>
      </c>
      <c r="N14" s="71"/>
      <c r="O14" s="239" t="str">
        <f t="shared" si="5"/>
        <v/>
      </c>
      <c r="P14" s="71">
        <v>4</v>
      </c>
      <c r="Q14" s="239">
        <f t="shared" si="6"/>
        <v>2</v>
      </c>
      <c r="R14" s="71"/>
      <c r="S14" s="239" t="str">
        <f t="shared" si="7"/>
        <v/>
      </c>
      <c r="T14" s="71"/>
      <c r="U14" s="239" t="str">
        <f t="shared" si="8"/>
        <v/>
      </c>
      <c r="V14" s="71"/>
      <c r="W14" s="239" t="str">
        <f t="shared" si="9"/>
        <v/>
      </c>
      <c r="X14" s="71"/>
      <c r="Y14" s="239" t="str">
        <f t="shared" si="10"/>
        <v/>
      </c>
    </row>
    <row r="15" spans="1:25" ht="15.95" customHeight="1" x14ac:dyDescent="0.15">
      <c r="A15" s="233">
        <v>12</v>
      </c>
      <c r="B15" s="153" t="s">
        <v>54</v>
      </c>
      <c r="C15" s="72">
        <v>2</v>
      </c>
      <c r="D15" s="155" t="s">
        <v>30</v>
      </c>
      <c r="E15" s="246">
        <f t="shared" si="0"/>
        <v>15.25</v>
      </c>
      <c r="F15" s="156">
        <f t="shared" si="1"/>
        <v>12</v>
      </c>
      <c r="G15" s="249">
        <v>8.25</v>
      </c>
      <c r="H15" s="71">
        <v>8</v>
      </c>
      <c r="I15" s="239">
        <f t="shared" si="2"/>
        <v>4</v>
      </c>
      <c r="J15" s="71"/>
      <c r="K15" s="239" t="str">
        <f t="shared" si="3"/>
        <v/>
      </c>
      <c r="L15" s="71"/>
      <c r="M15" s="239" t="str">
        <f t="shared" si="4"/>
        <v/>
      </c>
      <c r="N15" s="71">
        <v>8</v>
      </c>
      <c r="O15" s="239">
        <f t="shared" si="5"/>
        <v>3</v>
      </c>
      <c r="P15" s="71"/>
      <c r="Q15" s="239" t="str">
        <f t="shared" si="6"/>
        <v/>
      </c>
      <c r="R15" s="71"/>
      <c r="S15" s="239" t="str">
        <f t="shared" si="7"/>
        <v/>
      </c>
      <c r="T15" s="71"/>
      <c r="U15" s="239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5" customHeight="1" x14ac:dyDescent="0.15">
      <c r="A16" s="233">
        <v>13</v>
      </c>
      <c r="B16" s="153" t="s">
        <v>188</v>
      </c>
      <c r="C16" s="72">
        <v>3</v>
      </c>
      <c r="D16" s="155" t="s">
        <v>30</v>
      </c>
      <c r="E16" s="246">
        <f t="shared" si="0"/>
        <v>15</v>
      </c>
      <c r="F16" s="156">
        <f t="shared" si="1"/>
        <v>13</v>
      </c>
      <c r="G16" s="249">
        <v>8</v>
      </c>
      <c r="H16" s="71">
        <v>8</v>
      </c>
      <c r="I16" s="239">
        <f t="shared" si="2"/>
        <v>4</v>
      </c>
      <c r="J16" s="71"/>
      <c r="K16" s="239" t="str">
        <f t="shared" si="3"/>
        <v/>
      </c>
      <c r="L16" s="71"/>
      <c r="M16" s="239" t="str">
        <f t="shared" si="4"/>
        <v/>
      </c>
      <c r="N16" s="71">
        <v>8</v>
      </c>
      <c r="O16" s="239">
        <f t="shared" si="5"/>
        <v>3</v>
      </c>
      <c r="P16" s="71"/>
      <c r="Q16" s="239" t="str">
        <f t="shared" si="6"/>
        <v/>
      </c>
      <c r="R16" s="71"/>
      <c r="S16" s="239" t="str">
        <f t="shared" si="7"/>
        <v/>
      </c>
      <c r="T16" s="71"/>
      <c r="U16" s="239" t="str">
        <f t="shared" si="8"/>
        <v/>
      </c>
      <c r="V16" s="71"/>
      <c r="W16" s="239" t="str">
        <f t="shared" si="9"/>
        <v/>
      </c>
      <c r="X16" s="71"/>
      <c r="Y16" s="239" t="str">
        <f t="shared" si="10"/>
        <v/>
      </c>
    </row>
    <row r="17" spans="1:25" ht="15.95" customHeight="1" x14ac:dyDescent="0.15">
      <c r="A17" s="233">
        <v>14</v>
      </c>
      <c r="B17" s="153" t="s">
        <v>385</v>
      </c>
      <c r="C17" s="72">
        <v>3</v>
      </c>
      <c r="D17" s="155" t="s">
        <v>121</v>
      </c>
      <c r="E17" s="246">
        <f t="shared" si="0"/>
        <v>14.5</v>
      </c>
      <c r="F17" s="156">
        <f t="shared" si="1"/>
        <v>14</v>
      </c>
      <c r="G17" s="249">
        <v>7.5</v>
      </c>
      <c r="H17" s="71">
        <v>8</v>
      </c>
      <c r="I17" s="239">
        <f t="shared" si="2"/>
        <v>4</v>
      </c>
      <c r="J17" s="71"/>
      <c r="K17" s="239" t="str">
        <f t="shared" si="3"/>
        <v/>
      </c>
      <c r="L17" s="71"/>
      <c r="M17" s="239" t="str">
        <f t="shared" si="4"/>
        <v/>
      </c>
      <c r="N17" s="71">
        <v>8</v>
      </c>
      <c r="O17" s="239">
        <f t="shared" si="5"/>
        <v>3</v>
      </c>
      <c r="P17" s="71"/>
      <c r="Q17" s="239" t="str">
        <f t="shared" si="6"/>
        <v/>
      </c>
      <c r="R17" s="71"/>
      <c r="S17" s="239" t="str">
        <f t="shared" si="7"/>
        <v/>
      </c>
      <c r="T17" s="71"/>
      <c r="U17" s="239" t="str">
        <f t="shared" si="8"/>
        <v/>
      </c>
      <c r="V17" s="71"/>
      <c r="W17" s="239" t="str">
        <f t="shared" si="9"/>
        <v/>
      </c>
      <c r="X17" s="71"/>
      <c r="Y17" s="239" t="str">
        <f t="shared" si="10"/>
        <v/>
      </c>
    </row>
    <row r="18" spans="1:25" ht="15.95" customHeight="1" x14ac:dyDescent="0.15">
      <c r="A18" s="233">
        <v>15</v>
      </c>
      <c r="B18" s="153" t="s">
        <v>34</v>
      </c>
      <c r="C18" s="72">
        <v>3</v>
      </c>
      <c r="D18" s="155" t="s">
        <v>185</v>
      </c>
      <c r="E18" s="246">
        <f t="shared" si="0"/>
        <v>13.75</v>
      </c>
      <c r="F18" s="156">
        <f t="shared" si="1"/>
        <v>15</v>
      </c>
      <c r="G18" s="249">
        <v>9.75</v>
      </c>
      <c r="H18" s="71">
        <v>8</v>
      </c>
      <c r="I18" s="239">
        <f t="shared" si="2"/>
        <v>4</v>
      </c>
      <c r="J18" s="71"/>
      <c r="K18" s="239" t="str">
        <f t="shared" si="3"/>
        <v/>
      </c>
      <c r="L18" s="71"/>
      <c r="M18" s="239" t="str">
        <f t="shared" si="4"/>
        <v/>
      </c>
      <c r="N18" s="71"/>
      <c r="O18" s="239" t="str">
        <f t="shared" si="5"/>
        <v/>
      </c>
      <c r="P18" s="71"/>
      <c r="Q18" s="239" t="str">
        <f t="shared" si="6"/>
        <v/>
      </c>
      <c r="R18" s="71"/>
      <c r="S18" s="239" t="str">
        <f t="shared" si="7"/>
        <v/>
      </c>
      <c r="T18" s="71"/>
      <c r="U18" s="239" t="str">
        <f t="shared" si="8"/>
        <v/>
      </c>
      <c r="V18" s="71"/>
      <c r="W18" s="239" t="str">
        <f t="shared" si="9"/>
        <v/>
      </c>
      <c r="X18" s="71"/>
      <c r="Y18" s="239" t="str">
        <f t="shared" si="10"/>
        <v/>
      </c>
    </row>
    <row r="19" spans="1:25" ht="15.95" customHeight="1" x14ac:dyDescent="0.15">
      <c r="A19" s="233">
        <v>16</v>
      </c>
      <c r="B19" s="153" t="s">
        <v>36</v>
      </c>
      <c r="C19" s="72">
        <v>1</v>
      </c>
      <c r="D19" s="15" t="s">
        <v>351</v>
      </c>
      <c r="E19" s="246">
        <f t="shared" si="0"/>
        <v>13.5</v>
      </c>
      <c r="F19" s="156">
        <f t="shared" si="1"/>
        <v>16</v>
      </c>
      <c r="G19" s="249">
        <v>6</v>
      </c>
      <c r="H19" s="71">
        <v>16</v>
      </c>
      <c r="I19" s="239">
        <f t="shared" si="2"/>
        <v>1.5</v>
      </c>
      <c r="J19" s="71"/>
      <c r="K19" s="239" t="str">
        <f t="shared" si="3"/>
        <v/>
      </c>
      <c r="L19" s="71"/>
      <c r="M19" s="239" t="str">
        <f t="shared" si="4"/>
        <v/>
      </c>
      <c r="N19" s="71"/>
      <c r="O19" s="239" t="str">
        <f t="shared" si="5"/>
        <v/>
      </c>
      <c r="P19" s="71">
        <v>1</v>
      </c>
      <c r="Q19" s="239">
        <f t="shared" si="6"/>
        <v>6</v>
      </c>
      <c r="R19" s="71"/>
      <c r="S19" s="239" t="str">
        <f t="shared" si="7"/>
        <v/>
      </c>
      <c r="T19" s="71"/>
      <c r="U19" s="239" t="str">
        <f t="shared" si="8"/>
        <v/>
      </c>
      <c r="V19" s="71"/>
      <c r="W19" s="239" t="str">
        <f t="shared" si="9"/>
        <v/>
      </c>
      <c r="X19" s="71"/>
      <c r="Y19" s="239" t="str">
        <f t="shared" si="10"/>
        <v/>
      </c>
    </row>
    <row r="20" spans="1:25" ht="15.95" customHeight="1" x14ac:dyDescent="0.15">
      <c r="A20" s="233">
        <v>17</v>
      </c>
      <c r="B20" s="153" t="s">
        <v>41</v>
      </c>
      <c r="C20" s="72">
        <v>1</v>
      </c>
      <c r="D20" s="298" t="s">
        <v>352</v>
      </c>
      <c r="E20" s="247">
        <f t="shared" si="0"/>
        <v>11.5</v>
      </c>
      <c r="F20" s="156">
        <f t="shared" si="1"/>
        <v>17</v>
      </c>
      <c r="G20" s="249">
        <v>4</v>
      </c>
      <c r="H20" s="71">
        <v>16</v>
      </c>
      <c r="I20" s="239">
        <f t="shared" si="2"/>
        <v>1.5</v>
      </c>
      <c r="J20" s="71"/>
      <c r="K20" s="239" t="str">
        <f t="shared" si="3"/>
        <v/>
      </c>
      <c r="L20" s="71"/>
      <c r="M20" s="239" t="str">
        <f t="shared" si="4"/>
        <v/>
      </c>
      <c r="N20" s="71"/>
      <c r="O20" s="239" t="str">
        <f t="shared" si="5"/>
        <v/>
      </c>
      <c r="P20" s="71">
        <v>1</v>
      </c>
      <c r="Q20" s="239">
        <f t="shared" si="6"/>
        <v>6</v>
      </c>
      <c r="R20" s="71"/>
      <c r="S20" s="239" t="str">
        <f t="shared" si="7"/>
        <v/>
      </c>
      <c r="T20" s="71"/>
      <c r="U20" s="239" t="str">
        <f t="shared" si="8"/>
        <v/>
      </c>
      <c r="V20" s="71"/>
      <c r="W20" s="239" t="str">
        <f t="shared" si="9"/>
        <v/>
      </c>
      <c r="X20" s="71"/>
      <c r="Y20" s="239" t="str">
        <f t="shared" si="10"/>
        <v/>
      </c>
    </row>
    <row r="21" spans="1:25" ht="15.95" customHeight="1" x14ac:dyDescent="0.15">
      <c r="A21" s="233">
        <v>18</v>
      </c>
      <c r="B21" s="153" t="s">
        <v>40</v>
      </c>
      <c r="C21" s="72">
        <v>2</v>
      </c>
      <c r="D21" s="299" t="s">
        <v>121</v>
      </c>
      <c r="E21" s="247">
        <f t="shared" si="0"/>
        <v>10.75</v>
      </c>
      <c r="F21" s="156">
        <f t="shared" si="1"/>
        <v>18</v>
      </c>
      <c r="G21" s="249">
        <v>6.25</v>
      </c>
      <c r="H21" s="71">
        <v>16</v>
      </c>
      <c r="I21" s="239">
        <f t="shared" si="2"/>
        <v>1.5</v>
      </c>
      <c r="J21" s="71"/>
      <c r="K21" s="239" t="str">
        <f t="shared" si="3"/>
        <v/>
      </c>
      <c r="L21" s="71"/>
      <c r="M21" s="239" t="str">
        <f t="shared" si="4"/>
        <v/>
      </c>
      <c r="N21" s="71">
        <v>8</v>
      </c>
      <c r="O21" s="239">
        <f t="shared" si="5"/>
        <v>3</v>
      </c>
      <c r="P21" s="71"/>
      <c r="Q21" s="239" t="str">
        <f t="shared" si="6"/>
        <v/>
      </c>
      <c r="R21" s="71"/>
      <c r="S21" s="239" t="str">
        <f t="shared" si="7"/>
        <v/>
      </c>
      <c r="T21" s="71"/>
      <c r="U21" s="239" t="str">
        <f t="shared" si="8"/>
        <v/>
      </c>
      <c r="V21" s="71"/>
      <c r="W21" s="239" t="str">
        <f t="shared" si="9"/>
        <v/>
      </c>
      <c r="X21" s="71"/>
      <c r="Y21" s="239" t="str">
        <f t="shared" si="10"/>
        <v/>
      </c>
    </row>
    <row r="22" spans="1:25" ht="15.95" customHeight="1" x14ac:dyDescent="0.15">
      <c r="A22" s="233">
        <v>19</v>
      </c>
      <c r="B22" s="153" t="s">
        <v>359</v>
      </c>
      <c r="C22" s="17">
        <v>1</v>
      </c>
      <c r="D22" s="15" t="s">
        <v>22</v>
      </c>
      <c r="E22" s="247">
        <f t="shared" si="0"/>
        <v>10.75</v>
      </c>
      <c r="F22" s="156">
        <f t="shared" si="1"/>
        <v>18</v>
      </c>
      <c r="G22" s="249">
        <v>6</v>
      </c>
      <c r="H22" s="71">
        <v>24</v>
      </c>
      <c r="I22" s="239">
        <f t="shared" si="2"/>
        <v>0.75</v>
      </c>
      <c r="J22" s="71"/>
      <c r="K22" s="239"/>
      <c r="L22" s="71"/>
      <c r="M22" s="239" t="str">
        <f t="shared" si="4"/>
        <v/>
      </c>
      <c r="N22" s="71"/>
      <c r="O22" s="239" t="str">
        <f t="shared" si="5"/>
        <v/>
      </c>
      <c r="P22" s="71">
        <v>2</v>
      </c>
      <c r="Q22" s="239">
        <f t="shared" si="6"/>
        <v>4</v>
      </c>
      <c r="R22" s="71"/>
      <c r="S22" s="239" t="str">
        <f t="shared" si="7"/>
        <v/>
      </c>
      <c r="T22" s="71"/>
      <c r="U22" s="239" t="str">
        <f t="shared" si="8"/>
        <v/>
      </c>
      <c r="V22" s="71"/>
      <c r="W22" s="239" t="str">
        <f t="shared" si="9"/>
        <v/>
      </c>
      <c r="X22" s="71"/>
      <c r="Y22" s="239" t="str">
        <f t="shared" si="10"/>
        <v/>
      </c>
    </row>
    <row r="23" spans="1:25" ht="15.95" customHeight="1" x14ac:dyDescent="0.15">
      <c r="A23" s="233">
        <v>20</v>
      </c>
      <c r="B23" s="153" t="s">
        <v>189</v>
      </c>
      <c r="C23" s="72">
        <v>2</v>
      </c>
      <c r="D23" s="299" t="s">
        <v>121</v>
      </c>
      <c r="E23" s="247">
        <f t="shared" si="0"/>
        <v>10.5</v>
      </c>
      <c r="F23" s="156">
        <f t="shared" si="1"/>
        <v>20</v>
      </c>
      <c r="G23" s="249">
        <v>6</v>
      </c>
      <c r="H23" s="71">
        <v>16</v>
      </c>
      <c r="I23" s="239">
        <f t="shared" si="2"/>
        <v>1.5</v>
      </c>
      <c r="J23" s="71"/>
      <c r="K23" s="239" t="str">
        <f t="shared" ref="K23:K40" si="11">IF(J23="","",VLOOKUP(J23,J$138:K$152,2))</f>
        <v/>
      </c>
      <c r="L23" s="71"/>
      <c r="M23" s="239" t="str">
        <f t="shared" si="4"/>
        <v/>
      </c>
      <c r="N23" s="71">
        <v>8</v>
      </c>
      <c r="O23" s="239">
        <f t="shared" si="5"/>
        <v>3</v>
      </c>
      <c r="P23" s="71"/>
      <c r="Q23" s="239" t="str">
        <f t="shared" si="6"/>
        <v/>
      </c>
      <c r="R23" s="71"/>
      <c r="S23" s="239" t="str">
        <f t="shared" si="7"/>
        <v/>
      </c>
      <c r="T23" s="71"/>
      <c r="U23" s="239" t="str">
        <f t="shared" si="8"/>
        <v/>
      </c>
      <c r="V23" s="71"/>
      <c r="W23" s="239" t="str">
        <f t="shared" si="9"/>
        <v/>
      </c>
      <c r="X23" s="71"/>
      <c r="Y23" s="239" t="str">
        <f t="shared" si="10"/>
        <v/>
      </c>
    </row>
    <row r="24" spans="1:25" ht="15.95" customHeight="1" x14ac:dyDescent="0.15">
      <c r="A24" s="233">
        <v>21</v>
      </c>
      <c r="B24" s="153" t="s">
        <v>361</v>
      </c>
      <c r="C24" s="17">
        <v>1</v>
      </c>
      <c r="D24" s="298" t="s">
        <v>22</v>
      </c>
      <c r="E24" s="247">
        <f t="shared" si="0"/>
        <v>10.5</v>
      </c>
      <c r="F24" s="156">
        <f t="shared" si="1"/>
        <v>20</v>
      </c>
      <c r="G24" s="249">
        <v>9</v>
      </c>
      <c r="H24" s="71">
        <v>16</v>
      </c>
      <c r="I24" s="239">
        <f t="shared" si="2"/>
        <v>1.5</v>
      </c>
      <c r="J24" s="71"/>
      <c r="K24" s="239" t="str">
        <f t="shared" si="11"/>
        <v/>
      </c>
      <c r="L24" s="71"/>
      <c r="M24" s="239" t="str">
        <f t="shared" si="4"/>
        <v/>
      </c>
      <c r="N24" s="71"/>
      <c r="O24" s="239" t="str">
        <f t="shared" si="5"/>
        <v/>
      </c>
      <c r="P24" s="71"/>
      <c r="Q24" s="239" t="str">
        <f t="shared" si="6"/>
        <v/>
      </c>
      <c r="R24" s="71"/>
      <c r="S24" s="239" t="str">
        <f t="shared" si="7"/>
        <v/>
      </c>
      <c r="T24" s="71"/>
      <c r="U24" s="239" t="str">
        <f t="shared" si="8"/>
        <v/>
      </c>
      <c r="V24" s="71"/>
      <c r="W24" s="239" t="str">
        <f t="shared" si="9"/>
        <v/>
      </c>
      <c r="X24" s="71"/>
      <c r="Y24" s="239" t="str">
        <f t="shared" si="10"/>
        <v/>
      </c>
    </row>
    <row r="25" spans="1:25" ht="15.95" customHeight="1" x14ac:dyDescent="0.15">
      <c r="A25" s="233">
        <v>22</v>
      </c>
      <c r="B25" s="153" t="s">
        <v>187</v>
      </c>
      <c r="C25" s="72">
        <v>3</v>
      </c>
      <c r="D25" s="299" t="s">
        <v>44</v>
      </c>
      <c r="E25" s="247">
        <f t="shared" si="0"/>
        <v>8.75</v>
      </c>
      <c r="F25" s="156">
        <f t="shared" si="1"/>
        <v>22</v>
      </c>
      <c r="G25" s="249">
        <v>8.75</v>
      </c>
      <c r="H25" s="71"/>
      <c r="I25" s="239" t="str">
        <f t="shared" si="2"/>
        <v/>
      </c>
      <c r="J25" s="71"/>
      <c r="K25" s="239" t="str">
        <f t="shared" si="11"/>
        <v/>
      </c>
      <c r="L25" s="71"/>
      <c r="M25" s="239" t="str">
        <f t="shared" si="4"/>
        <v/>
      </c>
      <c r="N25" s="71"/>
      <c r="O25" s="239" t="str">
        <f t="shared" si="5"/>
        <v/>
      </c>
      <c r="P25" s="71"/>
      <c r="Q25" s="239" t="str">
        <f t="shared" si="6"/>
        <v/>
      </c>
      <c r="R25" s="71"/>
      <c r="S25" s="239" t="str">
        <f t="shared" si="7"/>
        <v/>
      </c>
      <c r="T25" s="71"/>
      <c r="U25" s="239" t="str">
        <f t="shared" si="8"/>
        <v/>
      </c>
      <c r="V25" s="71"/>
      <c r="W25" s="239" t="str">
        <f t="shared" si="9"/>
        <v/>
      </c>
      <c r="X25" s="71"/>
      <c r="Y25" s="239" t="str">
        <f t="shared" si="10"/>
        <v/>
      </c>
    </row>
    <row r="26" spans="1:25" ht="15.95" customHeight="1" x14ac:dyDescent="0.15">
      <c r="A26" s="233">
        <v>23</v>
      </c>
      <c r="B26" s="153" t="s">
        <v>49</v>
      </c>
      <c r="C26" s="72">
        <v>1</v>
      </c>
      <c r="D26" s="15" t="s">
        <v>351</v>
      </c>
      <c r="E26" s="247">
        <f t="shared" si="0"/>
        <v>8.5</v>
      </c>
      <c r="F26" s="156">
        <f t="shared" si="1"/>
        <v>23</v>
      </c>
      <c r="G26" s="249">
        <v>4</v>
      </c>
      <c r="H26" s="71">
        <v>16</v>
      </c>
      <c r="I26" s="239">
        <f t="shared" si="2"/>
        <v>1.5</v>
      </c>
      <c r="J26" s="71"/>
      <c r="K26" s="239" t="str">
        <f t="shared" si="11"/>
        <v/>
      </c>
      <c r="L26" s="71"/>
      <c r="M26" s="239" t="str">
        <f t="shared" si="4"/>
        <v/>
      </c>
      <c r="N26" s="71"/>
      <c r="O26" s="239" t="str">
        <f t="shared" si="5"/>
        <v/>
      </c>
      <c r="P26" s="71">
        <v>3</v>
      </c>
      <c r="Q26" s="239">
        <f t="shared" si="6"/>
        <v>3</v>
      </c>
      <c r="R26" s="71"/>
      <c r="S26" s="239" t="str">
        <f t="shared" si="7"/>
        <v/>
      </c>
      <c r="T26" s="71"/>
      <c r="U26" s="239" t="str">
        <f t="shared" si="8"/>
        <v/>
      </c>
      <c r="V26" s="71"/>
      <c r="W26" s="239" t="str">
        <f t="shared" si="9"/>
        <v/>
      </c>
      <c r="X26" s="71"/>
      <c r="Y26" s="239" t="str">
        <f t="shared" si="10"/>
        <v/>
      </c>
    </row>
    <row r="27" spans="1:25" ht="15.95" customHeight="1" x14ac:dyDescent="0.15">
      <c r="A27" s="233">
        <v>24</v>
      </c>
      <c r="B27" s="153" t="s">
        <v>37</v>
      </c>
      <c r="C27" s="72">
        <v>3</v>
      </c>
      <c r="D27" s="155" t="s">
        <v>38</v>
      </c>
      <c r="E27" s="247">
        <f t="shared" si="0"/>
        <v>7.25</v>
      </c>
      <c r="F27" s="156">
        <f t="shared" si="1"/>
        <v>24</v>
      </c>
      <c r="G27" s="249">
        <v>5.75</v>
      </c>
      <c r="H27" s="71">
        <v>16</v>
      </c>
      <c r="I27" s="239">
        <f t="shared" si="2"/>
        <v>1.5</v>
      </c>
      <c r="J27" s="71"/>
      <c r="K27" s="239" t="str">
        <f t="shared" si="11"/>
        <v/>
      </c>
      <c r="L27" s="71"/>
      <c r="M27" s="239" t="str">
        <f t="shared" si="4"/>
        <v/>
      </c>
      <c r="N27" s="71"/>
      <c r="O27" s="239" t="str">
        <f t="shared" si="5"/>
        <v/>
      </c>
      <c r="P27" s="71"/>
      <c r="Q27" s="239" t="str">
        <f t="shared" si="6"/>
        <v/>
      </c>
      <c r="R27" s="71"/>
      <c r="S27" s="239" t="str">
        <f t="shared" si="7"/>
        <v/>
      </c>
      <c r="T27" s="71"/>
      <c r="U27" s="239" t="str">
        <f t="shared" si="8"/>
        <v/>
      </c>
      <c r="V27" s="71"/>
      <c r="W27" s="239" t="str">
        <f t="shared" si="9"/>
        <v/>
      </c>
      <c r="X27" s="71"/>
      <c r="Y27" s="239" t="str">
        <f t="shared" si="10"/>
        <v/>
      </c>
    </row>
    <row r="28" spans="1:25" ht="15.95" customHeight="1" x14ac:dyDescent="0.15">
      <c r="A28" s="233">
        <v>25</v>
      </c>
      <c r="B28" s="153" t="s">
        <v>190</v>
      </c>
      <c r="C28" s="72">
        <v>2</v>
      </c>
      <c r="D28" s="299" t="s">
        <v>73</v>
      </c>
      <c r="E28" s="247">
        <f t="shared" si="0"/>
        <v>6</v>
      </c>
      <c r="F28" s="156">
        <f t="shared" si="1"/>
        <v>25</v>
      </c>
      <c r="G28" s="249">
        <v>5.25</v>
      </c>
      <c r="H28" s="71">
        <v>24</v>
      </c>
      <c r="I28" s="239">
        <f t="shared" si="2"/>
        <v>0.75</v>
      </c>
      <c r="J28" s="71"/>
      <c r="K28" s="239" t="str">
        <f t="shared" si="11"/>
        <v/>
      </c>
      <c r="L28" s="71"/>
      <c r="M28" s="239" t="str">
        <f t="shared" si="4"/>
        <v/>
      </c>
      <c r="N28" s="71"/>
      <c r="O28" s="239" t="str">
        <f t="shared" si="5"/>
        <v/>
      </c>
      <c r="P28" s="71"/>
      <c r="Q28" s="239" t="str">
        <f t="shared" si="6"/>
        <v/>
      </c>
      <c r="R28" s="71"/>
      <c r="S28" s="239" t="str">
        <f t="shared" si="7"/>
        <v/>
      </c>
      <c r="T28" s="71"/>
      <c r="U28" s="239" t="str">
        <f t="shared" si="8"/>
        <v/>
      </c>
      <c r="V28" s="71"/>
      <c r="W28" s="239" t="str">
        <f t="shared" si="9"/>
        <v/>
      </c>
      <c r="X28" s="71"/>
      <c r="Y28" s="239" t="str">
        <f t="shared" si="10"/>
        <v/>
      </c>
    </row>
    <row r="29" spans="1:25" ht="15.95" customHeight="1" x14ac:dyDescent="0.15">
      <c r="A29" s="233">
        <v>26</v>
      </c>
      <c r="B29" s="153" t="s">
        <v>28</v>
      </c>
      <c r="C29" s="154">
        <v>1</v>
      </c>
      <c r="D29" s="155" t="s">
        <v>30</v>
      </c>
      <c r="E29" s="247">
        <f t="shared" si="0"/>
        <v>6</v>
      </c>
      <c r="F29" s="156">
        <f t="shared" si="1"/>
        <v>25</v>
      </c>
      <c r="G29" s="249">
        <v>0</v>
      </c>
      <c r="H29" s="71">
        <v>8</v>
      </c>
      <c r="I29" s="239">
        <f t="shared" si="2"/>
        <v>4</v>
      </c>
      <c r="J29" s="71"/>
      <c r="K29" s="239" t="str">
        <f t="shared" si="11"/>
        <v/>
      </c>
      <c r="L29" s="71"/>
      <c r="M29" s="239" t="str">
        <f t="shared" si="4"/>
        <v/>
      </c>
      <c r="N29" s="71"/>
      <c r="O29" s="239" t="str">
        <f t="shared" si="5"/>
        <v/>
      </c>
      <c r="P29" s="71">
        <v>4</v>
      </c>
      <c r="Q29" s="239">
        <f t="shared" si="6"/>
        <v>2</v>
      </c>
      <c r="R29" s="71"/>
      <c r="S29" s="239" t="str">
        <f t="shared" si="7"/>
        <v/>
      </c>
      <c r="T29" s="71"/>
      <c r="U29" s="239" t="str">
        <f t="shared" si="8"/>
        <v/>
      </c>
      <c r="V29" s="71"/>
      <c r="W29" s="239" t="str">
        <f t="shared" si="9"/>
        <v/>
      </c>
      <c r="X29" s="71"/>
      <c r="Y29" s="239" t="str">
        <f t="shared" si="10"/>
        <v/>
      </c>
    </row>
    <row r="30" spans="1:25" ht="15.95" customHeight="1" x14ac:dyDescent="0.15">
      <c r="A30" s="233">
        <v>27</v>
      </c>
      <c r="B30" s="153" t="s">
        <v>52</v>
      </c>
      <c r="C30" s="72">
        <v>3</v>
      </c>
      <c r="D30" s="155" t="s">
        <v>53</v>
      </c>
      <c r="E30" s="247">
        <f t="shared" si="0"/>
        <v>5.25</v>
      </c>
      <c r="F30" s="156">
        <f t="shared" si="1"/>
        <v>27</v>
      </c>
      <c r="G30" s="249">
        <v>3.75</v>
      </c>
      <c r="H30" s="71">
        <v>16</v>
      </c>
      <c r="I30" s="239">
        <f t="shared" si="2"/>
        <v>1.5</v>
      </c>
      <c r="J30" s="71"/>
      <c r="K30" s="239" t="str">
        <f t="shared" si="11"/>
        <v/>
      </c>
      <c r="L30" s="71"/>
      <c r="M30" s="239" t="str">
        <f t="shared" si="4"/>
        <v/>
      </c>
      <c r="N30" s="71"/>
      <c r="O30" s="239" t="str">
        <f t="shared" si="5"/>
        <v/>
      </c>
      <c r="P30" s="71"/>
      <c r="Q30" s="239" t="str">
        <f t="shared" si="6"/>
        <v/>
      </c>
      <c r="R30" s="71"/>
      <c r="S30" s="239" t="str">
        <f t="shared" si="7"/>
        <v/>
      </c>
      <c r="T30" s="71"/>
      <c r="U30" s="239" t="str">
        <f t="shared" si="8"/>
        <v/>
      </c>
      <c r="V30" s="71"/>
      <c r="W30" s="239" t="str">
        <f t="shared" si="9"/>
        <v/>
      </c>
      <c r="X30" s="71"/>
      <c r="Y30" s="239" t="str">
        <f t="shared" si="10"/>
        <v/>
      </c>
    </row>
    <row r="31" spans="1:25" ht="15.95" customHeight="1" x14ac:dyDescent="0.15">
      <c r="A31" s="233">
        <v>28</v>
      </c>
      <c r="B31" s="153" t="s">
        <v>191</v>
      </c>
      <c r="C31" s="72">
        <v>3</v>
      </c>
      <c r="D31" s="155" t="s">
        <v>32</v>
      </c>
      <c r="E31" s="247">
        <f t="shared" si="0"/>
        <v>5.125</v>
      </c>
      <c r="F31" s="156">
        <f t="shared" si="1"/>
        <v>28</v>
      </c>
      <c r="G31" s="249">
        <v>4.375</v>
      </c>
      <c r="H31" s="71">
        <v>24</v>
      </c>
      <c r="I31" s="239">
        <f t="shared" si="2"/>
        <v>0.75</v>
      </c>
      <c r="J31" s="71"/>
      <c r="K31" s="239" t="str">
        <f t="shared" si="11"/>
        <v/>
      </c>
      <c r="L31" s="71"/>
      <c r="M31" s="239" t="str">
        <f t="shared" si="4"/>
        <v/>
      </c>
      <c r="N31" s="71"/>
      <c r="O31" s="239" t="str">
        <f t="shared" si="5"/>
        <v/>
      </c>
      <c r="P31" s="71"/>
      <c r="Q31" s="239" t="str">
        <f t="shared" si="6"/>
        <v/>
      </c>
      <c r="R31" s="71"/>
      <c r="S31" s="239" t="str">
        <f t="shared" si="7"/>
        <v/>
      </c>
      <c r="T31" s="71"/>
      <c r="U31" s="239" t="str">
        <f t="shared" si="8"/>
        <v/>
      </c>
      <c r="V31" s="71"/>
      <c r="W31" s="239" t="str">
        <f t="shared" si="9"/>
        <v/>
      </c>
      <c r="X31" s="71"/>
      <c r="Y31" s="239" t="str">
        <f t="shared" si="10"/>
        <v/>
      </c>
    </row>
    <row r="32" spans="1:25" ht="15.95" customHeight="1" x14ac:dyDescent="0.15">
      <c r="A32" s="233">
        <v>29</v>
      </c>
      <c r="B32" s="153" t="s">
        <v>197</v>
      </c>
      <c r="C32" s="72">
        <v>3</v>
      </c>
      <c r="D32" s="155" t="s">
        <v>71</v>
      </c>
      <c r="E32" s="247">
        <f t="shared" si="0"/>
        <v>4.875</v>
      </c>
      <c r="F32" s="156">
        <f t="shared" si="1"/>
        <v>29</v>
      </c>
      <c r="G32" s="249">
        <v>1.875</v>
      </c>
      <c r="H32" s="71"/>
      <c r="I32" s="239" t="str">
        <f t="shared" si="2"/>
        <v/>
      </c>
      <c r="J32" s="71"/>
      <c r="K32" s="239" t="str">
        <f t="shared" si="11"/>
        <v/>
      </c>
      <c r="L32" s="71"/>
      <c r="M32" s="239" t="str">
        <f t="shared" si="4"/>
        <v/>
      </c>
      <c r="N32" s="71">
        <v>8</v>
      </c>
      <c r="O32" s="239">
        <f t="shared" si="5"/>
        <v>3</v>
      </c>
      <c r="P32" s="71"/>
      <c r="Q32" s="239" t="str">
        <f t="shared" si="6"/>
        <v/>
      </c>
      <c r="R32" s="71"/>
      <c r="S32" s="239" t="str">
        <f t="shared" si="7"/>
        <v/>
      </c>
      <c r="T32" s="71"/>
      <c r="U32" s="239" t="str">
        <f t="shared" si="8"/>
        <v/>
      </c>
      <c r="V32" s="71"/>
      <c r="W32" s="239" t="str">
        <f t="shared" si="9"/>
        <v/>
      </c>
      <c r="X32" s="71"/>
      <c r="Y32" s="239" t="str">
        <f t="shared" si="10"/>
        <v/>
      </c>
    </row>
    <row r="33" spans="1:25" ht="15.95" customHeight="1" x14ac:dyDescent="0.15">
      <c r="A33" s="233">
        <v>30</v>
      </c>
      <c r="B33" s="153" t="s">
        <v>63</v>
      </c>
      <c r="C33" s="72">
        <v>3</v>
      </c>
      <c r="D33" s="155" t="s">
        <v>64</v>
      </c>
      <c r="E33" s="247">
        <f t="shared" si="0"/>
        <v>4.25</v>
      </c>
      <c r="F33" s="156">
        <f t="shared" si="1"/>
        <v>30</v>
      </c>
      <c r="G33" s="249">
        <v>0.5</v>
      </c>
      <c r="H33" s="71">
        <v>24</v>
      </c>
      <c r="I33" s="239">
        <f t="shared" si="2"/>
        <v>0.75</v>
      </c>
      <c r="J33" s="71"/>
      <c r="K33" s="239" t="str">
        <f t="shared" si="11"/>
        <v/>
      </c>
      <c r="L33" s="71"/>
      <c r="M33" s="239" t="str">
        <f t="shared" si="4"/>
        <v/>
      </c>
      <c r="N33" s="71">
        <v>8</v>
      </c>
      <c r="O33" s="239">
        <f t="shared" si="5"/>
        <v>3</v>
      </c>
      <c r="P33" s="71"/>
      <c r="Q33" s="239" t="str">
        <f t="shared" si="6"/>
        <v/>
      </c>
      <c r="R33" s="71"/>
      <c r="S33" s="239" t="str">
        <f t="shared" si="7"/>
        <v/>
      </c>
      <c r="T33" s="71"/>
      <c r="U33" s="239" t="str">
        <f t="shared" si="8"/>
        <v/>
      </c>
      <c r="V33" s="71"/>
      <c r="W33" s="239" t="str">
        <f t="shared" si="9"/>
        <v/>
      </c>
      <c r="X33" s="71"/>
      <c r="Y33" s="239" t="str">
        <f t="shared" si="10"/>
        <v/>
      </c>
    </row>
    <row r="34" spans="1:25" ht="15.95" customHeight="1" x14ac:dyDescent="0.15">
      <c r="A34" s="233">
        <v>31</v>
      </c>
      <c r="B34" s="153" t="s">
        <v>97</v>
      </c>
      <c r="C34" s="72" t="s">
        <v>98</v>
      </c>
      <c r="D34" s="155" t="s">
        <v>245</v>
      </c>
      <c r="E34" s="247">
        <f t="shared" si="0"/>
        <v>4</v>
      </c>
      <c r="F34" s="156">
        <f t="shared" si="1"/>
        <v>31</v>
      </c>
      <c r="G34" s="249">
        <v>0</v>
      </c>
      <c r="H34" s="71"/>
      <c r="I34" s="239" t="str">
        <f t="shared" si="2"/>
        <v/>
      </c>
      <c r="J34" s="71"/>
      <c r="K34" s="239" t="str">
        <f t="shared" si="11"/>
        <v/>
      </c>
      <c r="L34" s="71"/>
      <c r="M34" s="239" t="str">
        <f t="shared" si="4"/>
        <v/>
      </c>
      <c r="N34" s="71"/>
      <c r="O34" s="239" t="str">
        <f t="shared" si="5"/>
        <v/>
      </c>
      <c r="P34" s="71">
        <v>2</v>
      </c>
      <c r="Q34" s="239">
        <f t="shared" si="6"/>
        <v>4</v>
      </c>
      <c r="R34" s="71"/>
      <c r="S34" s="239" t="str">
        <f t="shared" si="7"/>
        <v/>
      </c>
      <c r="T34" s="71"/>
      <c r="U34" s="239" t="str">
        <f t="shared" si="8"/>
        <v/>
      </c>
      <c r="V34" s="71"/>
      <c r="W34" s="239" t="str">
        <f t="shared" si="9"/>
        <v/>
      </c>
      <c r="X34" s="71"/>
      <c r="Y34" s="239" t="str">
        <f t="shared" si="10"/>
        <v/>
      </c>
    </row>
    <row r="35" spans="1:25" ht="15.95" customHeight="1" x14ac:dyDescent="0.15">
      <c r="A35" s="233">
        <v>32</v>
      </c>
      <c r="B35" s="153" t="s">
        <v>426</v>
      </c>
      <c r="C35" s="72" t="s">
        <v>98</v>
      </c>
      <c r="D35" s="15" t="s">
        <v>113</v>
      </c>
      <c r="E35" s="247">
        <f t="shared" si="0"/>
        <v>4</v>
      </c>
      <c r="F35" s="156">
        <f t="shared" si="1"/>
        <v>31</v>
      </c>
      <c r="G35" s="249">
        <v>0</v>
      </c>
      <c r="H35" s="71"/>
      <c r="I35" s="239" t="str">
        <f t="shared" si="2"/>
        <v/>
      </c>
      <c r="J35" s="71"/>
      <c r="K35" s="239" t="str">
        <f t="shared" si="11"/>
        <v/>
      </c>
      <c r="L35" s="71"/>
      <c r="M35" s="239" t="str">
        <f t="shared" si="4"/>
        <v/>
      </c>
      <c r="N35" s="71"/>
      <c r="O35" s="239" t="str">
        <f t="shared" si="5"/>
        <v/>
      </c>
      <c r="P35" s="71"/>
      <c r="Q35" s="239" t="str">
        <f t="shared" si="6"/>
        <v/>
      </c>
      <c r="R35" s="71">
        <v>1</v>
      </c>
      <c r="S35" s="239">
        <f t="shared" si="7"/>
        <v>4</v>
      </c>
      <c r="T35" s="71"/>
      <c r="U35" s="239" t="str">
        <f t="shared" si="8"/>
        <v/>
      </c>
      <c r="V35" s="71"/>
      <c r="W35" s="239" t="str">
        <f t="shared" si="9"/>
        <v/>
      </c>
      <c r="X35" s="71"/>
      <c r="Y35" s="239" t="str">
        <f t="shared" si="10"/>
        <v/>
      </c>
    </row>
    <row r="36" spans="1:25" ht="15.95" customHeight="1" x14ac:dyDescent="0.15">
      <c r="A36" s="233">
        <v>33</v>
      </c>
      <c r="B36" s="153" t="s">
        <v>111</v>
      </c>
      <c r="C36" s="72" t="s">
        <v>112</v>
      </c>
      <c r="D36" s="155" t="s">
        <v>113</v>
      </c>
      <c r="E36" s="247">
        <f t="shared" si="0"/>
        <v>4</v>
      </c>
      <c r="F36" s="156">
        <f t="shared" si="1"/>
        <v>31</v>
      </c>
      <c r="G36" s="249">
        <v>0</v>
      </c>
      <c r="H36" s="71"/>
      <c r="I36" s="239" t="str">
        <f t="shared" si="2"/>
        <v/>
      </c>
      <c r="J36" s="71"/>
      <c r="K36" s="239" t="str">
        <f t="shared" si="11"/>
        <v/>
      </c>
      <c r="L36" s="71"/>
      <c r="M36" s="239" t="str">
        <f t="shared" si="4"/>
        <v/>
      </c>
      <c r="N36" s="71"/>
      <c r="O36" s="239" t="str">
        <f t="shared" si="5"/>
        <v/>
      </c>
      <c r="P36" s="71"/>
      <c r="Q36" s="239" t="str">
        <f t="shared" si="6"/>
        <v/>
      </c>
      <c r="R36" s="71">
        <v>1</v>
      </c>
      <c r="S36" s="239">
        <f t="shared" si="7"/>
        <v>4</v>
      </c>
      <c r="T36" s="71"/>
      <c r="U36" s="239" t="str">
        <f t="shared" si="8"/>
        <v/>
      </c>
      <c r="V36" s="71"/>
      <c r="W36" s="239" t="str">
        <f t="shared" si="9"/>
        <v/>
      </c>
      <c r="X36" s="71"/>
      <c r="Y36" s="239" t="str">
        <f t="shared" si="10"/>
        <v/>
      </c>
    </row>
    <row r="37" spans="1:25" ht="15.95" customHeight="1" x14ac:dyDescent="0.15">
      <c r="A37" s="233">
        <v>34</v>
      </c>
      <c r="B37" s="153" t="s">
        <v>193</v>
      </c>
      <c r="C37" s="72">
        <v>3</v>
      </c>
      <c r="D37" s="155" t="s">
        <v>30</v>
      </c>
      <c r="E37" s="247">
        <f t="shared" si="0"/>
        <v>4</v>
      </c>
      <c r="F37" s="156">
        <f t="shared" si="1"/>
        <v>31</v>
      </c>
      <c r="G37" s="249">
        <v>2.5</v>
      </c>
      <c r="H37" s="71">
        <v>16</v>
      </c>
      <c r="I37" s="239">
        <f t="shared" si="2"/>
        <v>1.5</v>
      </c>
      <c r="J37" s="71"/>
      <c r="K37" s="239" t="str">
        <f t="shared" si="11"/>
        <v/>
      </c>
      <c r="L37" s="71"/>
      <c r="M37" s="239" t="str">
        <f t="shared" si="4"/>
        <v/>
      </c>
      <c r="N37" s="71"/>
      <c r="O37" s="239" t="str">
        <f t="shared" si="5"/>
        <v/>
      </c>
      <c r="P37" s="71"/>
      <c r="Q37" s="239" t="str">
        <f t="shared" si="6"/>
        <v/>
      </c>
      <c r="R37" s="71"/>
      <c r="S37" s="239" t="str">
        <f t="shared" si="7"/>
        <v/>
      </c>
      <c r="T37" s="71"/>
      <c r="U37" s="239" t="str">
        <f t="shared" si="8"/>
        <v/>
      </c>
      <c r="V37" s="71"/>
      <c r="W37" s="239" t="str">
        <f t="shared" si="9"/>
        <v/>
      </c>
      <c r="X37" s="71"/>
      <c r="Y37" s="239" t="str">
        <f t="shared" si="10"/>
        <v/>
      </c>
    </row>
    <row r="38" spans="1:25" ht="15.95" customHeight="1" x14ac:dyDescent="0.15">
      <c r="A38" s="233">
        <v>35</v>
      </c>
      <c r="B38" s="153" t="s">
        <v>92</v>
      </c>
      <c r="C38" s="72">
        <v>2</v>
      </c>
      <c r="D38" s="155" t="s">
        <v>73</v>
      </c>
      <c r="E38" s="247">
        <f t="shared" si="0"/>
        <v>3.5</v>
      </c>
      <c r="F38" s="156">
        <f t="shared" si="1"/>
        <v>35</v>
      </c>
      <c r="G38" s="249">
        <v>2.75</v>
      </c>
      <c r="H38" s="71">
        <v>24</v>
      </c>
      <c r="I38" s="239">
        <f t="shared" si="2"/>
        <v>0.75</v>
      </c>
      <c r="J38" s="71"/>
      <c r="K38" s="239" t="str">
        <f t="shared" si="11"/>
        <v/>
      </c>
      <c r="L38" s="71"/>
      <c r="M38" s="239" t="str">
        <f t="shared" si="4"/>
        <v/>
      </c>
      <c r="N38" s="71"/>
      <c r="O38" s="239" t="str">
        <f t="shared" si="5"/>
        <v/>
      </c>
      <c r="P38" s="71"/>
      <c r="Q38" s="239" t="str">
        <f t="shared" si="6"/>
        <v/>
      </c>
      <c r="R38" s="71"/>
      <c r="S38" s="239" t="str">
        <f t="shared" si="7"/>
        <v/>
      </c>
      <c r="T38" s="71"/>
      <c r="U38" s="239" t="str">
        <f t="shared" si="8"/>
        <v/>
      </c>
      <c r="V38" s="71"/>
      <c r="W38" s="239" t="str">
        <f t="shared" si="9"/>
        <v/>
      </c>
      <c r="X38" s="71"/>
      <c r="Y38" s="239" t="str">
        <f t="shared" si="10"/>
        <v/>
      </c>
    </row>
    <row r="39" spans="1:25" ht="15.95" customHeight="1" x14ac:dyDescent="0.15">
      <c r="A39" s="233">
        <v>36</v>
      </c>
      <c r="B39" s="153" t="s">
        <v>198</v>
      </c>
      <c r="C39" s="72">
        <v>2</v>
      </c>
      <c r="D39" s="155" t="s">
        <v>46</v>
      </c>
      <c r="E39" s="247">
        <f t="shared" si="0"/>
        <v>3.25</v>
      </c>
      <c r="F39" s="156">
        <f t="shared" si="1"/>
        <v>36</v>
      </c>
      <c r="G39" s="249">
        <v>1.75</v>
      </c>
      <c r="H39" s="71">
        <v>16</v>
      </c>
      <c r="I39" s="239">
        <f t="shared" si="2"/>
        <v>1.5</v>
      </c>
      <c r="J39" s="71"/>
      <c r="K39" s="239" t="str">
        <f t="shared" si="11"/>
        <v/>
      </c>
      <c r="L39" s="71"/>
      <c r="M39" s="239" t="str">
        <f t="shared" si="4"/>
        <v/>
      </c>
      <c r="N39" s="71"/>
      <c r="O39" s="239" t="str">
        <f t="shared" si="5"/>
        <v/>
      </c>
      <c r="P39" s="71"/>
      <c r="Q39" s="239" t="str">
        <f t="shared" si="6"/>
        <v/>
      </c>
      <c r="R39" s="71"/>
      <c r="S39" s="239" t="str">
        <f t="shared" si="7"/>
        <v/>
      </c>
      <c r="T39" s="71"/>
      <c r="U39" s="239" t="str">
        <f t="shared" si="8"/>
        <v/>
      </c>
      <c r="V39" s="71"/>
      <c r="W39" s="239" t="str">
        <f t="shared" si="9"/>
        <v/>
      </c>
      <c r="X39" s="71"/>
      <c r="Y39" s="239" t="str">
        <f t="shared" si="10"/>
        <v/>
      </c>
    </row>
    <row r="40" spans="1:25" ht="15.95" customHeight="1" x14ac:dyDescent="0.15">
      <c r="A40" s="233">
        <v>37</v>
      </c>
      <c r="B40" s="153" t="s">
        <v>45</v>
      </c>
      <c r="C40" s="72">
        <v>3</v>
      </c>
      <c r="D40" s="155" t="s">
        <v>46</v>
      </c>
      <c r="E40" s="247">
        <f t="shared" si="0"/>
        <v>3.125</v>
      </c>
      <c r="F40" s="156">
        <f t="shared" si="1"/>
        <v>37</v>
      </c>
      <c r="G40" s="249">
        <v>1.625</v>
      </c>
      <c r="H40" s="71">
        <v>16</v>
      </c>
      <c r="I40" s="239">
        <f t="shared" si="2"/>
        <v>1.5</v>
      </c>
      <c r="J40" s="71"/>
      <c r="K40" s="239" t="str">
        <f t="shared" si="11"/>
        <v/>
      </c>
      <c r="L40" s="71"/>
      <c r="M40" s="239" t="str">
        <f t="shared" si="4"/>
        <v/>
      </c>
      <c r="N40" s="71"/>
      <c r="O40" s="239" t="str">
        <f t="shared" si="5"/>
        <v/>
      </c>
      <c r="P40" s="71"/>
      <c r="Q40" s="239" t="str">
        <f t="shared" si="6"/>
        <v/>
      </c>
      <c r="R40" s="71"/>
      <c r="S40" s="239" t="str">
        <f t="shared" si="7"/>
        <v/>
      </c>
      <c r="T40" s="71"/>
      <c r="U40" s="239" t="str">
        <f t="shared" si="8"/>
        <v/>
      </c>
      <c r="V40" s="71"/>
      <c r="W40" s="239" t="str">
        <f t="shared" si="9"/>
        <v/>
      </c>
      <c r="X40" s="71"/>
      <c r="Y40" s="239" t="str">
        <f t="shared" si="10"/>
        <v/>
      </c>
    </row>
    <row r="41" spans="1:25" ht="15.95" customHeight="1" x14ac:dyDescent="0.15">
      <c r="A41" s="233">
        <v>38</v>
      </c>
      <c r="B41" s="153" t="s">
        <v>420</v>
      </c>
      <c r="C41" s="72" t="s">
        <v>98</v>
      </c>
      <c r="D41" s="155" t="s">
        <v>425</v>
      </c>
      <c r="E41" s="247">
        <f t="shared" si="0"/>
        <v>3</v>
      </c>
      <c r="F41" s="156">
        <f t="shared" si="1"/>
        <v>38</v>
      </c>
      <c r="G41" s="249">
        <v>0</v>
      </c>
      <c r="H41" s="71"/>
      <c r="I41" s="239"/>
      <c r="J41" s="71"/>
      <c r="K41" s="239"/>
      <c r="L41" s="71"/>
      <c r="M41" s="239"/>
      <c r="N41" s="71"/>
      <c r="O41" s="239"/>
      <c r="P41" s="71"/>
      <c r="Q41" s="239"/>
      <c r="R41" s="71">
        <v>2</v>
      </c>
      <c r="S41" s="239">
        <f t="shared" si="7"/>
        <v>3</v>
      </c>
      <c r="T41" s="71"/>
      <c r="U41" s="239"/>
      <c r="V41" s="71"/>
      <c r="W41" s="239"/>
      <c r="X41" s="71"/>
      <c r="Y41" s="239"/>
    </row>
    <row r="42" spans="1:25" ht="15.95" customHeight="1" x14ac:dyDescent="0.15">
      <c r="A42" s="233">
        <v>39</v>
      </c>
      <c r="B42" s="153" t="s">
        <v>424</v>
      </c>
      <c r="C42" s="72" t="s">
        <v>112</v>
      </c>
      <c r="D42" s="155" t="s">
        <v>425</v>
      </c>
      <c r="E42" s="247">
        <f t="shared" si="0"/>
        <v>3</v>
      </c>
      <c r="F42" s="156">
        <f t="shared" si="1"/>
        <v>38</v>
      </c>
      <c r="G42" s="249">
        <v>0</v>
      </c>
      <c r="H42" s="71"/>
      <c r="I42" s="239"/>
      <c r="J42" s="71"/>
      <c r="K42" s="239"/>
      <c r="L42" s="71"/>
      <c r="M42" s="239"/>
      <c r="N42" s="71"/>
      <c r="O42" s="239"/>
      <c r="P42" s="71"/>
      <c r="Q42" s="239"/>
      <c r="R42" s="71">
        <v>2</v>
      </c>
      <c r="S42" s="239">
        <f t="shared" si="7"/>
        <v>3</v>
      </c>
      <c r="T42" s="71"/>
      <c r="U42" s="239"/>
      <c r="V42" s="71"/>
      <c r="W42" s="239"/>
      <c r="X42" s="71"/>
      <c r="Y42" s="239"/>
    </row>
    <row r="43" spans="1:25" ht="15.95" customHeight="1" x14ac:dyDescent="0.15">
      <c r="A43" s="233">
        <v>40</v>
      </c>
      <c r="B43" s="153" t="s">
        <v>89</v>
      </c>
      <c r="C43" s="72">
        <v>3</v>
      </c>
      <c r="D43" s="155" t="s">
        <v>30</v>
      </c>
      <c r="E43" s="247">
        <f t="shared" si="0"/>
        <v>3</v>
      </c>
      <c r="F43" s="156">
        <f t="shared" si="1"/>
        <v>38</v>
      </c>
      <c r="G43" s="249">
        <v>1.5</v>
      </c>
      <c r="H43" s="71">
        <v>16</v>
      </c>
      <c r="I43" s="239">
        <f t="shared" ref="I43:I58" si="12">IF(H43="","",VLOOKUP(H43,H$138:I$152,2))</f>
        <v>1.5</v>
      </c>
      <c r="J43" s="71"/>
      <c r="K43" s="239" t="str">
        <f t="shared" ref="K43:K58" si="13">IF(J43="","",VLOOKUP(J43,J$138:K$152,2))</f>
        <v/>
      </c>
      <c r="L43" s="71"/>
      <c r="M43" s="239" t="str">
        <f t="shared" ref="M43:M58" si="14">IF(L43="","",VLOOKUP(L43,L$138:M$152,2))</f>
        <v/>
      </c>
      <c r="N43" s="71"/>
      <c r="O43" s="239" t="str">
        <f t="shared" ref="O43:O58" si="15">IF(N43="","",VLOOKUP(N43,N$138:O$152,2))</f>
        <v/>
      </c>
      <c r="P43" s="71"/>
      <c r="Q43" s="239" t="str">
        <f t="shared" ref="Q43:Q58" si="16">IF(P43="","",VLOOKUP(P43,P$138:Q$152,2))</f>
        <v/>
      </c>
      <c r="R43" s="71"/>
      <c r="S43" s="239" t="str">
        <f t="shared" si="7"/>
        <v/>
      </c>
      <c r="T43" s="71"/>
      <c r="U43" s="239" t="str">
        <f t="shared" ref="U43:U73" si="17">IF(T43="","",VLOOKUP(T43,T$138:U$152,2))</f>
        <v/>
      </c>
      <c r="V43" s="71"/>
      <c r="W43" s="239" t="str">
        <f t="shared" ref="W43:W58" si="18">IF(V43="","",VLOOKUP(V43,V$138:W$152,2))</f>
        <v/>
      </c>
      <c r="X43" s="71"/>
      <c r="Y43" s="239" t="str">
        <f t="shared" ref="Y43:Y58" si="19">IF(X43="","",VLOOKUP(X43,X$138:Y$152,2))</f>
        <v/>
      </c>
    </row>
    <row r="44" spans="1:25" ht="15.95" customHeight="1" x14ac:dyDescent="0.15">
      <c r="A44" s="233">
        <v>41</v>
      </c>
      <c r="B44" s="153" t="s">
        <v>75</v>
      </c>
      <c r="C44" s="72">
        <v>1</v>
      </c>
      <c r="D44" s="15" t="s">
        <v>355</v>
      </c>
      <c r="E44" s="247">
        <f t="shared" si="0"/>
        <v>3</v>
      </c>
      <c r="F44" s="156">
        <f t="shared" si="1"/>
        <v>38</v>
      </c>
      <c r="G44" s="249">
        <v>3</v>
      </c>
      <c r="H44" s="71"/>
      <c r="I44" s="239" t="str">
        <f t="shared" si="12"/>
        <v/>
      </c>
      <c r="J44" s="71"/>
      <c r="K44" s="239" t="str">
        <f t="shared" si="13"/>
        <v/>
      </c>
      <c r="L44" s="71"/>
      <c r="M44" s="239" t="str">
        <f t="shared" si="14"/>
        <v/>
      </c>
      <c r="N44" s="71"/>
      <c r="O44" s="239" t="str">
        <f t="shared" si="15"/>
        <v/>
      </c>
      <c r="P44" s="71"/>
      <c r="Q44" s="239" t="str">
        <f t="shared" si="16"/>
        <v/>
      </c>
      <c r="R44" s="71"/>
      <c r="S44" s="239" t="str">
        <f t="shared" si="7"/>
        <v/>
      </c>
      <c r="T44" s="71"/>
      <c r="U44" s="239" t="str">
        <f t="shared" si="17"/>
        <v/>
      </c>
      <c r="V44" s="71"/>
      <c r="W44" s="239" t="str">
        <f t="shared" si="18"/>
        <v/>
      </c>
      <c r="X44" s="71"/>
      <c r="Y44" s="239" t="str">
        <f t="shared" si="19"/>
        <v/>
      </c>
    </row>
    <row r="45" spans="1:25" ht="15.95" customHeight="1" x14ac:dyDescent="0.15">
      <c r="A45" s="233">
        <v>42</v>
      </c>
      <c r="B45" s="153" t="s">
        <v>192</v>
      </c>
      <c r="C45" s="72">
        <v>1</v>
      </c>
      <c r="D45" s="15" t="s">
        <v>355</v>
      </c>
      <c r="E45" s="247">
        <f t="shared" si="0"/>
        <v>3</v>
      </c>
      <c r="F45" s="156">
        <f t="shared" si="1"/>
        <v>38</v>
      </c>
      <c r="G45" s="249">
        <v>3</v>
      </c>
      <c r="H45" s="71"/>
      <c r="I45" s="239" t="str">
        <f t="shared" si="12"/>
        <v/>
      </c>
      <c r="J45" s="71"/>
      <c r="K45" s="239" t="str">
        <f t="shared" si="13"/>
        <v/>
      </c>
      <c r="L45" s="71"/>
      <c r="M45" s="239" t="str">
        <f t="shared" si="14"/>
        <v/>
      </c>
      <c r="N45" s="71"/>
      <c r="O45" s="239" t="str">
        <f t="shared" si="15"/>
        <v/>
      </c>
      <c r="P45" s="71"/>
      <c r="Q45" s="239" t="str">
        <f t="shared" si="16"/>
        <v/>
      </c>
      <c r="R45" s="71"/>
      <c r="S45" s="239" t="str">
        <f t="shared" si="7"/>
        <v/>
      </c>
      <c r="T45" s="71"/>
      <c r="U45" s="239" t="str">
        <f t="shared" si="17"/>
        <v/>
      </c>
      <c r="V45" s="71"/>
      <c r="W45" s="239" t="str">
        <f t="shared" si="18"/>
        <v/>
      </c>
      <c r="X45" s="71"/>
      <c r="Y45" s="239" t="str">
        <f t="shared" si="19"/>
        <v/>
      </c>
    </row>
    <row r="46" spans="1:25" ht="15.95" customHeight="1" x14ac:dyDescent="0.15">
      <c r="A46" s="233">
        <v>43</v>
      </c>
      <c r="B46" s="153" t="s">
        <v>194</v>
      </c>
      <c r="C46" s="72">
        <v>3</v>
      </c>
      <c r="D46" s="155" t="s">
        <v>30</v>
      </c>
      <c r="E46" s="247">
        <f t="shared" si="0"/>
        <v>2.25</v>
      </c>
      <c r="F46" s="156">
        <f t="shared" si="1"/>
        <v>43</v>
      </c>
      <c r="G46" s="249">
        <v>2.25</v>
      </c>
      <c r="H46" s="71"/>
      <c r="I46" s="239" t="str">
        <f t="shared" si="12"/>
        <v/>
      </c>
      <c r="J46" s="71"/>
      <c r="K46" s="239" t="str">
        <f t="shared" si="13"/>
        <v/>
      </c>
      <c r="L46" s="71"/>
      <c r="M46" s="239" t="str">
        <f t="shared" si="14"/>
        <v/>
      </c>
      <c r="N46" s="71"/>
      <c r="O46" s="239" t="str">
        <f t="shared" si="15"/>
        <v/>
      </c>
      <c r="P46" s="71"/>
      <c r="Q46" s="239" t="str">
        <f t="shared" si="16"/>
        <v/>
      </c>
      <c r="R46" s="71"/>
      <c r="S46" s="239" t="str">
        <f t="shared" si="7"/>
        <v/>
      </c>
      <c r="T46" s="71"/>
      <c r="U46" s="239" t="str">
        <f t="shared" si="17"/>
        <v/>
      </c>
      <c r="V46" s="71"/>
      <c r="W46" s="239" t="str">
        <f t="shared" si="18"/>
        <v/>
      </c>
      <c r="X46" s="71"/>
      <c r="Y46" s="239" t="str">
        <f t="shared" si="19"/>
        <v/>
      </c>
    </row>
    <row r="47" spans="1:25" ht="15.95" customHeight="1" x14ac:dyDescent="0.15">
      <c r="A47" s="233">
        <v>44</v>
      </c>
      <c r="B47" s="153" t="s">
        <v>67</v>
      </c>
      <c r="C47" s="72">
        <v>3</v>
      </c>
      <c r="D47" s="155" t="s">
        <v>69</v>
      </c>
      <c r="E47" s="247">
        <f t="shared" si="0"/>
        <v>2.125</v>
      </c>
      <c r="F47" s="156">
        <f t="shared" si="1"/>
        <v>44</v>
      </c>
      <c r="G47" s="249">
        <v>1.375</v>
      </c>
      <c r="H47" s="71">
        <v>24</v>
      </c>
      <c r="I47" s="239">
        <f t="shared" si="12"/>
        <v>0.75</v>
      </c>
      <c r="J47" s="71"/>
      <c r="K47" s="239" t="str">
        <f t="shared" si="13"/>
        <v/>
      </c>
      <c r="L47" s="71"/>
      <c r="M47" s="239" t="str">
        <f t="shared" si="14"/>
        <v/>
      </c>
      <c r="N47" s="71"/>
      <c r="O47" s="239" t="str">
        <f t="shared" si="15"/>
        <v/>
      </c>
      <c r="P47" s="71"/>
      <c r="Q47" s="239" t="str">
        <f t="shared" si="16"/>
        <v/>
      </c>
      <c r="R47" s="71"/>
      <c r="S47" s="239" t="str">
        <f t="shared" si="7"/>
        <v/>
      </c>
      <c r="T47" s="71"/>
      <c r="U47" s="239" t="str">
        <f t="shared" si="17"/>
        <v/>
      </c>
      <c r="V47" s="71"/>
      <c r="W47" s="239" t="str">
        <f t="shared" si="18"/>
        <v/>
      </c>
      <c r="X47" s="71"/>
      <c r="Y47" s="239" t="str">
        <f t="shared" si="19"/>
        <v/>
      </c>
    </row>
    <row r="48" spans="1:25" ht="15.95" customHeight="1" x14ac:dyDescent="0.15">
      <c r="A48" s="233">
        <v>45</v>
      </c>
      <c r="B48" s="153" t="s">
        <v>196</v>
      </c>
      <c r="C48" s="72">
        <v>3</v>
      </c>
      <c r="D48" s="155" t="s">
        <v>195</v>
      </c>
      <c r="E48" s="247">
        <f t="shared" si="0"/>
        <v>2.125</v>
      </c>
      <c r="F48" s="156">
        <f t="shared" si="1"/>
        <v>44</v>
      </c>
      <c r="G48" s="249">
        <v>2.125</v>
      </c>
      <c r="H48" s="71"/>
      <c r="I48" s="239" t="str">
        <f t="shared" si="12"/>
        <v/>
      </c>
      <c r="J48" s="71"/>
      <c r="K48" s="239" t="str">
        <f t="shared" si="13"/>
        <v/>
      </c>
      <c r="L48" s="71"/>
      <c r="M48" s="239" t="str">
        <f t="shared" si="14"/>
        <v/>
      </c>
      <c r="N48" s="71"/>
      <c r="O48" s="239" t="str">
        <f t="shared" si="15"/>
        <v/>
      </c>
      <c r="P48" s="71"/>
      <c r="Q48" s="239" t="str">
        <f t="shared" si="16"/>
        <v/>
      </c>
      <c r="R48" s="71"/>
      <c r="S48" s="239" t="str">
        <f t="shared" si="7"/>
        <v/>
      </c>
      <c r="T48" s="71"/>
      <c r="U48" s="239" t="str">
        <f t="shared" si="17"/>
        <v/>
      </c>
      <c r="V48" s="71"/>
      <c r="W48" s="239" t="str">
        <f t="shared" si="18"/>
        <v/>
      </c>
      <c r="X48" s="71"/>
      <c r="Y48" s="239" t="str">
        <f t="shared" si="19"/>
        <v/>
      </c>
    </row>
    <row r="49" spans="1:25" ht="15.95" customHeight="1" x14ac:dyDescent="0.15">
      <c r="A49" s="233">
        <v>46</v>
      </c>
      <c r="B49" s="153" t="s">
        <v>388</v>
      </c>
      <c r="C49" s="72">
        <v>3</v>
      </c>
      <c r="D49" s="155" t="s">
        <v>195</v>
      </c>
      <c r="E49" s="247">
        <f t="shared" si="0"/>
        <v>2.125</v>
      </c>
      <c r="F49" s="156">
        <f t="shared" si="1"/>
        <v>44</v>
      </c>
      <c r="G49" s="249">
        <v>2.125</v>
      </c>
      <c r="H49" s="71"/>
      <c r="I49" s="239" t="str">
        <f t="shared" si="12"/>
        <v/>
      </c>
      <c r="J49" s="71"/>
      <c r="K49" s="239" t="str">
        <f t="shared" si="13"/>
        <v/>
      </c>
      <c r="L49" s="71"/>
      <c r="M49" s="239" t="str">
        <f t="shared" si="14"/>
        <v/>
      </c>
      <c r="N49" s="71"/>
      <c r="O49" s="239" t="str">
        <f t="shared" si="15"/>
        <v/>
      </c>
      <c r="P49" s="71"/>
      <c r="Q49" s="239" t="str">
        <f t="shared" si="16"/>
        <v/>
      </c>
      <c r="R49" s="71"/>
      <c r="S49" s="239" t="str">
        <f t="shared" si="7"/>
        <v/>
      </c>
      <c r="T49" s="71"/>
      <c r="U49" s="239" t="str">
        <f t="shared" si="17"/>
        <v/>
      </c>
      <c r="V49" s="71"/>
      <c r="W49" s="239" t="str">
        <f t="shared" si="18"/>
        <v/>
      </c>
      <c r="X49" s="71"/>
      <c r="Y49" s="239" t="str">
        <f t="shared" si="19"/>
        <v/>
      </c>
    </row>
    <row r="50" spans="1:25" ht="15.95" customHeight="1" x14ac:dyDescent="0.15">
      <c r="A50" s="233">
        <v>47</v>
      </c>
      <c r="B50" s="153" t="s">
        <v>342</v>
      </c>
      <c r="C50" s="72" t="s">
        <v>98</v>
      </c>
      <c r="D50" s="155" t="s">
        <v>180</v>
      </c>
      <c r="E50" s="247">
        <f t="shared" si="0"/>
        <v>2</v>
      </c>
      <c r="F50" s="156">
        <f t="shared" si="1"/>
        <v>47</v>
      </c>
      <c r="G50" s="249">
        <v>0</v>
      </c>
      <c r="H50" s="71"/>
      <c r="I50" s="239" t="str">
        <f t="shared" si="12"/>
        <v/>
      </c>
      <c r="J50" s="71"/>
      <c r="K50" s="239" t="str">
        <f t="shared" si="13"/>
        <v/>
      </c>
      <c r="L50" s="71"/>
      <c r="M50" s="239" t="str">
        <f t="shared" si="14"/>
        <v/>
      </c>
      <c r="N50" s="71"/>
      <c r="O50" s="239" t="str">
        <f t="shared" si="15"/>
        <v/>
      </c>
      <c r="P50" s="71"/>
      <c r="Q50" s="239" t="str">
        <f t="shared" si="16"/>
        <v/>
      </c>
      <c r="R50" s="71"/>
      <c r="S50" s="239" t="str">
        <f t="shared" si="7"/>
        <v/>
      </c>
      <c r="T50" s="71">
        <v>1</v>
      </c>
      <c r="U50" s="239">
        <f t="shared" si="17"/>
        <v>2</v>
      </c>
      <c r="V50" s="71"/>
      <c r="W50" s="239" t="str">
        <f t="shared" si="18"/>
        <v/>
      </c>
      <c r="X50" s="71"/>
      <c r="Y50" s="239" t="str">
        <f t="shared" si="19"/>
        <v/>
      </c>
    </row>
    <row r="51" spans="1:25" ht="15.95" customHeight="1" x14ac:dyDescent="0.15">
      <c r="A51" s="233">
        <v>48</v>
      </c>
      <c r="B51" s="153" t="s">
        <v>246</v>
      </c>
      <c r="C51" s="72" t="s">
        <v>98</v>
      </c>
      <c r="D51" s="155" t="s">
        <v>180</v>
      </c>
      <c r="E51" s="247">
        <f t="shared" si="0"/>
        <v>2</v>
      </c>
      <c r="F51" s="156">
        <f t="shared" si="1"/>
        <v>47</v>
      </c>
      <c r="G51" s="249">
        <v>0</v>
      </c>
      <c r="H51" s="71"/>
      <c r="I51" s="239" t="str">
        <f t="shared" si="12"/>
        <v/>
      </c>
      <c r="J51" s="71"/>
      <c r="K51" s="239" t="str">
        <f t="shared" si="13"/>
        <v/>
      </c>
      <c r="L51" s="71"/>
      <c r="M51" s="239" t="str">
        <f t="shared" si="14"/>
        <v/>
      </c>
      <c r="N51" s="71"/>
      <c r="O51" s="239" t="str">
        <f t="shared" si="15"/>
        <v/>
      </c>
      <c r="P51" s="71"/>
      <c r="Q51" s="239" t="str">
        <f t="shared" si="16"/>
        <v/>
      </c>
      <c r="R51" s="71"/>
      <c r="S51" s="239" t="str">
        <f t="shared" si="7"/>
        <v/>
      </c>
      <c r="T51" s="71">
        <v>1</v>
      </c>
      <c r="U51" s="239">
        <f t="shared" si="17"/>
        <v>2</v>
      </c>
      <c r="V51" s="71"/>
      <c r="W51" s="239" t="str">
        <f t="shared" si="18"/>
        <v/>
      </c>
      <c r="X51" s="71"/>
      <c r="Y51" s="239" t="str">
        <f t="shared" si="19"/>
        <v/>
      </c>
    </row>
    <row r="52" spans="1:25" ht="15.95" customHeight="1" x14ac:dyDescent="0.15">
      <c r="A52" s="233">
        <v>49</v>
      </c>
      <c r="B52" s="153" t="s">
        <v>221</v>
      </c>
      <c r="C52" s="72">
        <v>3</v>
      </c>
      <c r="D52" s="155" t="s">
        <v>30</v>
      </c>
      <c r="E52" s="247">
        <f t="shared" si="0"/>
        <v>2</v>
      </c>
      <c r="F52" s="156">
        <f t="shared" si="1"/>
        <v>47</v>
      </c>
      <c r="G52" s="249">
        <v>0.5</v>
      </c>
      <c r="H52" s="71">
        <v>16</v>
      </c>
      <c r="I52" s="239">
        <f t="shared" si="12"/>
        <v>1.5</v>
      </c>
      <c r="J52" s="71"/>
      <c r="K52" s="239" t="str">
        <f t="shared" si="13"/>
        <v/>
      </c>
      <c r="L52" s="71"/>
      <c r="M52" s="239" t="str">
        <f t="shared" si="14"/>
        <v/>
      </c>
      <c r="N52" s="71"/>
      <c r="O52" s="239" t="str">
        <f t="shared" si="15"/>
        <v/>
      </c>
      <c r="P52" s="71"/>
      <c r="Q52" s="239" t="str">
        <f t="shared" si="16"/>
        <v/>
      </c>
      <c r="R52" s="71"/>
      <c r="S52" s="239" t="str">
        <f t="shared" si="7"/>
        <v/>
      </c>
      <c r="T52" s="71"/>
      <c r="U52" s="239" t="str">
        <f t="shared" si="17"/>
        <v/>
      </c>
      <c r="V52" s="71"/>
      <c r="W52" s="239" t="str">
        <f t="shared" si="18"/>
        <v/>
      </c>
      <c r="X52" s="71"/>
      <c r="Y52" s="239" t="str">
        <f t="shared" si="19"/>
        <v/>
      </c>
    </row>
    <row r="53" spans="1:25" ht="15.95" customHeight="1" x14ac:dyDescent="0.15">
      <c r="A53" s="233">
        <v>50</v>
      </c>
      <c r="B53" s="153" t="s">
        <v>79</v>
      </c>
      <c r="C53" s="72">
        <v>3</v>
      </c>
      <c r="D53" s="155" t="s">
        <v>69</v>
      </c>
      <c r="E53" s="247">
        <f t="shared" si="0"/>
        <v>1.75</v>
      </c>
      <c r="F53" s="156">
        <f t="shared" si="1"/>
        <v>50</v>
      </c>
      <c r="G53" s="249">
        <v>1</v>
      </c>
      <c r="H53" s="71">
        <v>24</v>
      </c>
      <c r="I53" s="239">
        <f t="shared" si="12"/>
        <v>0.75</v>
      </c>
      <c r="J53" s="71"/>
      <c r="K53" s="239" t="str">
        <f t="shared" si="13"/>
        <v/>
      </c>
      <c r="L53" s="71"/>
      <c r="M53" s="239" t="str">
        <f t="shared" si="14"/>
        <v/>
      </c>
      <c r="N53" s="71"/>
      <c r="O53" s="239" t="str">
        <f t="shared" si="15"/>
        <v/>
      </c>
      <c r="P53" s="71"/>
      <c r="Q53" s="239" t="str">
        <f t="shared" si="16"/>
        <v/>
      </c>
      <c r="R53" s="71"/>
      <c r="S53" s="239" t="str">
        <f t="shared" si="7"/>
        <v/>
      </c>
      <c r="T53" s="71"/>
      <c r="U53" s="239" t="str">
        <f t="shared" si="17"/>
        <v/>
      </c>
      <c r="V53" s="71"/>
      <c r="W53" s="239" t="str">
        <f t="shared" si="18"/>
        <v/>
      </c>
      <c r="X53" s="71"/>
      <c r="Y53" s="239" t="str">
        <f t="shared" si="19"/>
        <v/>
      </c>
    </row>
    <row r="54" spans="1:25" ht="15.95" customHeight="1" x14ac:dyDescent="0.15">
      <c r="A54" s="233">
        <v>51</v>
      </c>
      <c r="B54" s="153" t="s">
        <v>208</v>
      </c>
      <c r="C54" s="72">
        <v>3</v>
      </c>
      <c r="D54" s="155" t="s">
        <v>207</v>
      </c>
      <c r="E54" s="247">
        <f t="shared" si="0"/>
        <v>1.75</v>
      </c>
      <c r="F54" s="156">
        <f t="shared" si="1"/>
        <v>50</v>
      </c>
      <c r="G54" s="249">
        <v>1</v>
      </c>
      <c r="H54" s="71">
        <v>24</v>
      </c>
      <c r="I54" s="239">
        <f t="shared" si="12"/>
        <v>0.75</v>
      </c>
      <c r="J54" s="71"/>
      <c r="K54" s="239" t="str">
        <f t="shared" si="13"/>
        <v/>
      </c>
      <c r="L54" s="71"/>
      <c r="M54" s="239" t="str">
        <f t="shared" si="14"/>
        <v/>
      </c>
      <c r="N54" s="71"/>
      <c r="O54" s="239" t="str">
        <f t="shared" si="15"/>
        <v/>
      </c>
      <c r="P54" s="71"/>
      <c r="Q54" s="239" t="str">
        <f t="shared" si="16"/>
        <v/>
      </c>
      <c r="R54" s="71"/>
      <c r="S54" s="239" t="str">
        <f t="shared" si="7"/>
        <v/>
      </c>
      <c r="T54" s="71"/>
      <c r="U54" s="239" t="str">
        <f t="shared" si="17"/>
        <v/>
      </c>
      <c r="V54" s="71"/>
      <c r="W54" s="239" t="str">
        <f t="shared" si="18"/>
        <v/>
      </c>
      <c r="X54" s="71"/>
      <c r="Y54" s="239" t="str">
        <f t="shared" si="19"/>
        <v/>
      </c>
    </row>
    <row r="55" spans="1:25" ht="15.95" customHeight="1" x14ac:dyDescent="0.15">
      <c r="A55" s="233">
        <v>52</v>
      </c>
      <c r="B55" s="153" t="s">
        <v>206</v>
      </c>
      <c r="C55" s="72">
        <v>3</v>
      </c>
      <c r="D55" s="155" t="s">
        <v>207</v>
      </c>
      <c r="E55" s="247">
        <f t="shared" si="0"/>
        <v>1.75</v>
      </c>
      <c r="F55" s="156">
        <f t="shared" si="1"/>
        <v>50</v>
      </c>
      <c r="G55" s="249">
        <v>1</v>
      </c>
      <c r="H55" s="71">
        <v>24</v>
      </c>
      <c r="I55" s="239">
        <f t="shared" si="12"/>
        <v>0.75</v>
      </c>
      <c r="J55" s="71"/>
      <c r="K55" s="239" t="str">
        <f t="shared" si="13"/>
        <v/>
      </c>
      <c r="L55" s="71"/>
      <c r="M55" s="239" t="str">
        <f t="shared" si="14"/>
        <v/>
      </c>
      <c r="N55" s="71"/>
      <c r="O55" s="239" t="str">
        <f t="shared" si="15"/>
        <v/>
      </c>
      <c r="P55" s="71"/>
      <c r="Q55" s="239" t="str">
        <f t="shared" si="16"/>
        <v/>
      </c>
      <c r="R55" s="71"/>
      <c r="S55" s="239" t="str">
        <f t="shared" si="7"/>
        <v/>
      </c>
      <c r="T55" s="71"/>
      <c r="U55" s="239" t="str">
        <f t="shared" si="17"/>
        <v/>
      </c>
      <c r="V55" s="71"/>
      <c r="W55" s="239" t="str">
        <f t="shared" si="18"/>
        <v/>
      </c>
      <c r="X55" s="71"/>
      <c r="Y55" s="239" t="str">
        <f t="shared" si="19"/>
        <v/>
      </c>
    </row>
    <row r="56" spans="1:25" ht="15.95" customHeight="1" x14ac:dyDescent="0.15">
      <c r="A56" s="233">
        <v>53</v>
      </c>
      <c r="B56" s="153" t="s">
        <v>56</v>
      </c>
      <c r="C56" s="72">
        <v>3</v>
      </c>
      <c r="D56" s="155" t="s">
        <v>57</v>
      </c>
      <c r="E56" s="247">
        <f t="shared" si="0"/>
        <v>1.75</v>
      </c>
      <c r="F56" s="156">
        <f t="shared" si="1"/>
        <v>50</v>
      </c>
      <c r="G56" s="249">
        <v>1.75</v>
      </c>
      <c r="H56" s="71"/>
      <c r="I56" s="239" t="str">
        <f t="shared" si="12"/>
        <v/>
      </c>
      <c r="J56" s="71"/>
      <c r="K56" s="239" t="str">
        <f t="shared" si="13"/>
        <v/>
      </c>
      <c r="L56" s="71"/>
      <c r="M56" s="239" t="str">
        <f t="shared" si="14"/>
        <v/>
      </c>
      <c r="N56" s="71"/>
      <c r="O56" s="239" t="str">
        <f t="shared" si="15"/>
        <v/>
      </c>
      <c r="P56" s="71"/>
      <c r="Q56" s="239" t="str">
        <f t="shared" si="16"/>
        <v/>
      </c>
      <c r="R56" s="71"/>
      <c r="S56" s="239" t="str">
        <f t="shared" si="7"/>
        <v/>
      </c>
      <c r="T56" s="71"/>
      <c r="U56" s="239" t="str">
        <f t="shared" si="17"/>
        <v/>
      </c>
      <c r="V56" s="71"/>
      <c r="W56" s="239" t="str">
        <f t="shared" si="18"/>
        <v/>
      </c>
      <c r="X56" s="71"/>
      <c r="Y56" s="239" t="str">
        <f t="shared" si="19"/>
        <v/>
      </c>
    </row>
    <row r="57" spans="1:25" ht="15.95" customHeight="1" x14ac:dyDescent="0.15">
      <c r="A57" s="233">
        <v>54</v>
      </c>
      <c r="B57" s="153" t="s">
        <v>211</v>
      </c>
      <c r="C57" s="72">
        <v>2</v>
      </c>
      <c r="D57" s="155" t="s">
        <v>69</v>
      </c>
      <c r="E57" s="246">
        <f t="shared" si="0"/>
        <v>1.75</v>
      </c>
      <c r="F57" s="156">
        <f t="shared" si="1"/>
        <v>50</v>
      </c>
      <c r="G57" s="249">
        <v>1</v>
      </c>
      <c r="H57" s="71">
        <v>24</v>
      </c>
      <c r="I57" s="239">
        <f t="shared" si="12"/>
        <v>0.75</v>
      </c>
      <c r="J57" s="71"/>
      <c r="K57" s="239" t="str">
        <f t="shared" si="13"/>
        <v/>
      </c>
      <c r="L57" s="71"/>
      <c r="M57" s="239" t="str">
        <f t="shared" si="14"/>
        <v/>
      </c>
      <c r="N57" s="71"/>
      <c r="O57" s="239" t="str">
        <f t="shared" si="15"/>
        <v/>
      </c>
      <c r="P57" s="71"/>
      <c r="Q57" s="239" t="str">
        <f t="shared" si="16"/>
        <v/>
      </c>
      <c r="R57" s="71"/>
      <c r="S57" s="239" t="str">
        <f t="shared" si="7"/>
        <v/>
      </c>
      <c r="T57" s="71"/>
      <c r="U57" s="239" t="str">
        <f t="shared" si="17"/>
        <v/>
      </c>
      <c r="V57" s="71"/>
      <c r="W57" s="239" t="str">
        <f t="shared" si="18"/>
        <v/>
      </c>
      <c r="X57" s="71"/>
      <c r="Y57" s="239" t="str">
        <f t="shared" si="19"/>
        <v/>
      </c>
    </row>
    <row r="58" spans="1:25" ht="15.95" customHeight="1" x14ac:dyDescent="0.15">
      <c r="A58" s="233">
        <v>55</v>
      </c>
      <c r="B58" s="153" t="s">
        <v>199</v>
      </c>
      <c r="C58" s="72">
        <v>2</v>
      </c>
      <c r="D58" s="155" t="s">
        <v>46</v>
      </c>
      <c r="E58" s="246">
        <f t="shared" si="0"/>
        <v>1.75</v>
      </c>
      <c r="F58" s="156">
        <f t="shared" si="1"/>
        <v>50</v>
      </c>
      <c r="G58" s="249">
        <v>1.75</v>
      </c>
      <c r="H58" s="71"/>
      <c r="I58" s="239" t="str">
        <f t="shared" si="12"/>
        <v/>
      </c>
      <c r="J58" s="71"/>
      <c r="K58" s="239" t="str">
        <f t="shared" si="13"/>
        <v/>
      </c>
      <c r="L58" s="71"/>
      <c r="M58" s="239" t="str">
        <f t="shared" si="14"/>
        <v/>
      </c>
      <c r="N58" s="71"/>
      <c r="O58" s="239" t="str">
        <f t="shared" si="15"/>
        <v/>
      </c>
      <c r="P58" s="71"/>
      <c r="Q58" s="239" t="str">
        <f t="shared" si="16"/>
        <v/>
      </c>
      <c r="R58" s="71"/>
      <c r="S58" s="239" t="str">
        <f t="shared" si="7"/>
        <v/>
      </c>
      <c r="T58" s="71"/>
      <c r="U58" s="239" t="str">
        <f t="shared" si="17"/>
        <v/>
      </c>
      <c r="V58" s="71"/>
      <c r="W58" s="239" t="str">
        <f t="shared" si="18"/>
        <v/>
      </c>
      <c r="X58" s="71"/>
      <c r="Y58" s="239" t="str">
        <f t="shared" si="19"/>
        <v/>
      </c>
    </row>
    <row r="59" spans="1:25" ht="15.95" customHeight="1" x14ac:dyDescent="0.15">
      <c r="A59" s="288">
        <v>56</v>
      </c>
      <c r="B59" s="289" t="s">
        <v>343</v>
      </c>
      <c r="C59" s="290" t="s">
        <v>98</v>
      </c>
      <c r="D59" s="291" t="s">
        <v>344</v>
      </c>
      <c r="E59" s="292">
        <f t="shared" si="0"/>
        <v>1.5</v>
      </c>
      <c r="F59" s="293">
        <f t="shared" si="1"/>
        <v>56</v>
      </c>
      <c r="G59" s="294">
        <v>0</v>
      </c>
      <c r="H59" s="295"/>
      <c r="I59" s="240"/>
      <c r="J59" s="295"/>
      <c r="K59" s="240"/>
      <c r="L59" s="295"/>
      <c r="M59" s="240"/>
      <c r="N59" s="295"/>
      <c r="O59" s="240"/>
      <c r="P59" s="295"/>
      <c r="Q59" s="240"/>
      <c r="R59" s="295"/>
      <c r="S59" s="240"/>
      <c r="T59" s="295">
        <v>2</v>
      </c>
      <c r="U59" s="240">
        <f t="shared" si="17"/>
        <v>1.5</v>
      </c>
      <c r="V59" s="295"/>
      <c r="W59" s="240"/>
      <c r="X59" s="295"/>
      <c r="Y59" s="240"/>
    </row>
    <row r="60" spans="1:25" ht="15.95" customHeight="1" x14ac:dyDescent="0.15">
      <c r="A60" s="233">
        <v>57</v>
      </c>
      <c r="B60" s="153" t="s">
        <v>345</v>
      </c>
      <c r="C60" s="154" t="s">
        <v>98</v>
      </c>
      <c r="D60" s="155" t="s">
        <v>344</v>
      </c>
      <c r="E60" s="246">
        <f t="shared" si="0"/>
        <v>1.5</v>
      </c>
      <c r="F60" s="156">
        <f t="shared" si="1"/>
        <v>56</v>
      </c>
      <c r="G60" s="249">
        <v>0</v>
      </c>
      <c r="H60" s="71"/>
      <c r="I60" s="239"/>
      <c r="J60" s="71"/>
      <c r="K60" s="239"/>
      <c r="L60" s="71"/>
      <c r="M60" s="239"/>
      <c r="N60" s="71"/>
      <c r="O60" s="239"/>
      <c r="P60" s="71"/>
      <c r="Q60" s="239"/>
      <c r="R60" s="71"/>
      <c r="S60" s="239"/>
      <c r="T60" s="71">
        <v>2</v>
      </c>
      <c r="U60" s="239">
        <f t="shared" si="17"/>
        <v>1.5</v>
      </c>
      <c r="V60" s="71"/>
      <c r="W60" s="239"/>
      <c r="X60" s="71"/>
      <c r="Y60" s="239"/>
    </row>
    <row r="61" spans="1:25" ht="15.95" customHeight="1" x14ac:dyDescent="0.15">
      <c r="A61" s="233">
        <v>58</v>
      </c>
      <c r="B61" s="153" t="s">
        <v>327</v>
      </c>
      <c r="C61" s="72" t="s">
        <v>112</v>
      </c>
      <c r="D61" s="15" t="s">
        <v>99</v>
      </c>
      <c r="E61" s="246">
        <f t="shared" si="0"/>
        <v>1.5</v>
      </c>
      <c r="F61" s="156">
        <f t="shared" si="1"/>
        <v>56</v>
      </c>
      <c r="G61" s="249">
        <v>0</v>
      </c>
      <c r="H61" s="71"/>
      <c r="I61" s="239" t="str">
        <f t="shared" ref="I61:I73" si="20">IF(H61="","",VLOOKUP(H61,H$138:I$152,2))</f>
        <v/>
      </c>
      <c r="J61" s="71"/>
      <c r="K61" s="239" t="str">
        <f t="shared" ref="K61:K73" si="21">IF(J61="","",VLOOKUP(J61,J$138:K$152,2))</f>
        <v/>
      </c>
      <c r="L61" s="71"/>
      <c r="M61" s="239" t="str">
        <f t="shared" ref="M61:M73" si="22">IF(L61="","",VLOOKUP(L61,L$138:M$152,2))</f>
        <v/>
      </c>
      <c r="N61" s="71"/>
      <c r="O61" s="239" t="str">
        <f t="shared" ref="O61:O73" si="23">IF(N61="","",VLOOKUP(N61,N$138:O$152,2))</f>
        <v/>
      </c>
      <c r="P61" s="71"/>
      <c r="Q61" s="239" t="str">
        <f t="shared" ref="Q61:Q73" si="24">IF(P61="","",VLOOKUP(P61,P$138:Q$152,2))</f>
        <v/>
      </c>
      <c r="R61" s="71">
        <v>3</v>
      </c>
      <c r="S61" s="239">
        <f t="shared" ref="S61:S115" si="25">IF(R61="","",VLOOKUP(R61,R$138:S$152,2))</f>
        <v>1.5</v>
      </c>
      <c r="T61" s="71"/>
      <c r="U61" s="239" t="str">
        <f t="shared" si="17"/>
        <v/>
      </c>
      <c r="V61" s="71"/>
      <c r="W61" s="239" t="str">
        <f t="shared" ref="W61:W73" si="26">IF(V61="","",VLOOKUP(V61,V$138:W$152,2))</f>
        <v/>
      </c>
      <c r="X61" s="71"/>
      <c r="Y61" s="239" t="str">
        <f t="shared" ref="Y61:Y73" si="27">IF(X61="","",VLOOKUP(X61,X$138:Y$152,2))</f>
        <v/>
      </c>
    </row>
    <row r="62" spans="1:25" ht="15.95" customHeight="1" x14ac:dyDescent="0.15">
      <c r="A62" s="233">
        <v>59</v>
      </c>
      <c r="B62" s="153" t="s">
        <v>421</v>
      </c>
      <c r="C62" s="72" t="s">
        <v>112</v>
      </c>
      <c r="D62" s="155" t="s">
        <v>245</v>
      </c>
      <c r="E62" s="246">
        <f t="shared" si="0"/>
        <v>1.5</v>
      </c>
      <c r="F62" s="156">
        <f t="shared" si="1"/>
        <v>56</v>
      </c>
      <c r="G62" s="249">
        <v>0</v>
      </c>
      <c r="H62" s="71"/>
      <c r="I62" s="239" t="str">
        <f t="shared" si="20"/>
        <v/>
      </c>
      <c r="J62" s="71"/>
      <c r="K62" s="239" t="str">
        <f t="shared" si="21"/>
        <v/>
      </c>
      <c r="L62" s="71"/>
      <c r="M62" s="239" t="str">
        <f t="shared" si="22"/>
        <v/>
      </c>
      <c r="N62" s="71"/>
      <c r="O62" s="239" t="str">
        <f t="shared" si="23"/>
        <v/>
      </c>
      <c r="P62" s="71"/>
      <c r="Q62" s="239" t="str">
        <f t="shared" si="24"/>
        <v/>
      </c>
      <c r="R62" s="71">
        <v>3</v>
      </c>
      <c r="S62" s="239">
        <f t="shared" si="25"/>
        <v>1.5</v>
      </c>
      <c r="T62" s="71"/>
      <c r="U62" s="239" t="str">
        <f t="shared" si="17"/>
        <v/>
      </c>
      <c r="V62" s="71"/>
      <c r="W62" s="239" t="str">
        <f t="shared" si="26"/>
        <v/>
      </c>
      <c r="X62" s="71"/>
      <c r="Y62" s="239" t="str">
        <f t="shared" si="27"/>
        <v/>
      </c>
    </row>
    <row r="63" spans="1:25" ht="15.95" customHeight="1" x14ac:dyDescent="0.15">
      <c r="A63" s="233">
        <v>60</v>
      </c>
      <c r="B63" s="153" t="s">
        <v>389</v>
      </c>
      <c r="C63" s="72">
        <v>3</v>
      </c>
      <c r="D63" s="155" t="s">
        <v>53</v>
      </c>
      <c r="E63" s="246">
        <f t="shared" si="0"/>
        <v>1.5</v>
      </c>
      <c r="F63" s="156">
        <f t="shared" si="1"/>
        <v>56</v>
      </c>
      <c r="G63" s="249">
        <v>0</v>
      </c>
      <c r="H63" s="71">
        <v>16</v>
      </c>
      <c r="I63" s="239">
        <f t="shared" si="20"/>
        <v>1.5</v>
      </c>
      <c r="J63" s="71"/>
      <c r="K63" s="239" t="str">
        <f t="shared" si="21"/>
        <v/>
      </c>
      <c r="L63" s="71"/>
      <c r="M63" s="239" t="str">
        <f t="shared" si="22"/>
        <v/>
      </c>
      <c r="N63" s="71"/>
      <c r="O63" s="239" t="str">
        <f t="shared" si="23"/>
        <v/>
      </c>
      <c r="P63" s="71"/>
      <c r="Q63" s="239" t="str">
        <f t="shared" si="24"/>
        <v/>
      </c>
      <c r="R63" s="71"/>
      <c r="S63" s="239" t="str">
        <f t="shared" si="25"/>
        <v/>
      </c>
      <c r="T63" s="71"/>
      <c r="U63" s="239" t="str">
        <f t="shared" si="17"/>
        <v/>
      </c>
      <c r="V63" s="71"/>
      <c r="W63" s="239" t="str">
        <f t="shared" si="26"/>
        <v/>
      </c>
      <c r="X63" s="71"/>
      <c r="Y63" s="239" t="str">
        <f t="shared" si="27"/>
        <v/>
      </c>
    </row>
    <row r="64" spans="1:25" ht="15.95" customHeight="1" x14ac:dyDescent="0.15">
      <c r="A64" s="233">
        <v>61</v>
      </c>
      <c r="B64" s="153" t="s">
        <v>200</v>
      </c>
      <c r="C64" s="72">
        <v>2</v>
      </c>
      <c r="D64" s="155" t="s">
        <v>30</v>
      </c>
      <c r="E64" s="246">
        <f t="shared" si="0"/>
        <v>1.5</v>
      </c>
      <c r="F64" s="156">
        <f t="shared" si="1"/>
        <v>56</v>
      </c>
      <c r="G64" s="249">
        <v>1.5</v>
      </c>
      <c r="H64" s="71"/>
      <c r="I64" s="239" t="str">
        <f t="shared" si="20"/>
        <v/>
      </c>
      <c r="J64" s="71"/>
      <c r="K64" s="239" t="str">
        <f t="shared" si="21"/>
        <v/>
      </c>
      <c r="L64" s="71"/>
      <c r="M64" s="239" t="str">
        <f t="shared" si="22"/>
        <v/>
      </c>
      <c r="N64" s="71"/>
      <c r="O64" s="239" t="str">
        <f t="shared" si="23"/>
        <v/>
      </c>
      <c r="P64" s="71"/>
      <c r="Q64" s="239" t="str">
        <f t="shared" si="24"/>
        <v/>
      </c>
      <c r="R64" s="71"/>
      <c r="S64" s="239" t="str">
        <f t="shared" si="25"/>
        <v/>
      </c>
      <c r="T64" s="71"/>
      <c r="U64" s="239" t="str">
        <f t="shared" si="17"/>
        <v/>
      </c>
      <c r="V64" s="71"/>
      <c r="W64" s="239" t="str">
        <f t="shared" si="26"/>
        <v/>
      </c>
      <c r="X64" s="71"/>
      <c r="Y64" s="239" t="str">
        <f t="shared" si="27"/>
        <v/>
      </c>
    </row>
    <row r="65" spans="1:25" ht="15.95" customHeight="1" x14ac:dyDescent="0.15">
      <c r="A65" s="233">
        <v>62</v>
      </c>
      <c r="B65" s="153" t="s">
        <v>62</v>
      </c>
      <c r="C65" s="154">
        <v>2</v>
      </c>
      <c r="D65" s="15" t="s">
        <v>22</v>
      </c>
      <c r="E65" s="246">
        <f t="shared" si="0"/>
        <v>1.5</v>
      </c>
      <c r="F65" s="156">
        <f t="shared" si="1"/>
        <v>56</v>
      </c>
      <c r="G65" s="249">
        <v>0</v>
      </c>
      <c r="H65" s="71">
        <v>16</v>
      </c>
      <c r="I65" s="239">
        <f t="shared" si="20"/>
        <v>1.5</v>
      </c>
      <c r="J65" s="71"/>
      <c r="K65" s="239" t="str">
        <f t="shared" si="21"/>
        <v/>
      </c>
      <c r="L65" s="71"/>
      <c r="M65" s="239" t="str">
        <f t="shared" si="22"/>
        <v/>
      </c>
      <c r="N65" s="71"/>
      <c r="O65" s="239" t="str">
        <f t="shared" si="23"/>
        <v/>
      </c>
      <c r="P65" s="71"/>
      <c r="Q65" s="239" t="str">
        <f t="shared" si="24"/>
        <v/>
      </c>
      <c r="R65" s="71"/>
      <c r="S65" s="239" t="str">
        <f t="shared" si="25"/>
        <v/>
      </c>
      <c r="T65" s="71"/>
      <c r="U65" s="239" t="str">
        <f t="shared" si="17"/>
        <v/>
      </c>
      <c r="V65" s="71"/>
      <c r="W65" s="239" t="str">
        <f t="shared" si="26"/>
        <v/>
      </c>
      <c r="X65" s="71"/>
      <c r="Y65" s="239" t="str">
        <f t="shared" si="27"/>
        <v/>
      </c>
    </row>
    <row r="66" spans="1:25" ht="15.95" customHeight="1" x14ac:dyDescent="0.15">
      <c r="A66" s="233">
        <v>63</v>
      </c>
      <c r="B66" s="257" t="s">
        <v>27</v>
      </c>
      <c r="C66" s="17">
        <v>1</v>
      </c>
      <c r="D66" s="15" t="s">
        <v>38</v>
      </c>
      <c r="E66" s="246">
        <f t="shared" si="0"/>
        <v>1.5</v>
      </c>
      <c r="F66" s="156">
        <f t="shared" si="1"/>
        <v>56</v>
      </c>
      <c r="G66" s="249">
        <v>0</v>
      </c>
      <c r="H66" s="71">
        <v>16</v>
      </c>
      <c r="I66" s="239">
        <f t="shared" si="20"/>
        <v>1.5</v>
      </c>
      <c r="J66" s="71"/>
      <c r="K66" s="239" t="str">
        <f t="shared" si="21"/>
        <v/>
      </c>
      <c r="L66" s="71"/>
      <c r="M66" s="239" t="str">
        <f t="shared" si="22"/>
        <v/>
      </c>
      <c r="N66" s="71"/>
      <c r="O66" s="239" t="str">
        <f t="shared" si="23"/>
        <v/>
      </c>
      <c r="P66" s="71"/>
      <c r="Q66" s="239" t="str">
        <f t="shared" si="24"/>
        <v/>
      </c>
      <c r="R66" s="71"/>
      <c r="S66" s="239" t="str">
        <f t="shared" si="25"/>
        <v/>
      </c>
      <c r="T66" s="71"/>
      <c r="U66" s="239" t="str">
        <f t="shared" si="17"/>
        <v/>
      </c>
      <c r="V66" s="71"/>
      <c r="W66" s="239" t="str">
        <f t="shared" si="26"/>
        <v/>
      </c>
      <c r="X66" s="71"/>
      <c r="Y66" s="239" t="str">
        <f t="shared" si="27"/>
        <v/>
      </c>
    </row>
    <row r="67" spans="1:25" ht="15.95" customHeight="1" x14ac:dyDescent="0.15">
      <c r="A67" s="233">
        <v>64</v>
      </c>
      <c r="B67" s="153" t="s">
        <v>42</v>
      </c>
      <c r="C67" s="72">
        <v>1</v>
      </c>
      <c r="D67" s="155" t="s">
        <v>353</v>
      </c>
      <c r="E67" s="246">
        <f t="shared" si="0"/>
        <v>1.5</v>
      </c>
      <c r="F67" s="156">
        <f t="shared" si="1"/>
        <v>56</v>
      </c>
      <c r="G67" s="249">
        <v>1.5</v>
      </c>
      <c r="H67" s="71"/>
      <c r="I67" s="239" t="str">
        <f t="shared" si="20"/>
        <v/>
      </c>
      <c r="J67" s="71"/>
      <c r="K67" s="239" t="str">
        <f t="shared" si="21"/>
        <v/>
      </c>
      <c r="L67" s="71"/>
      <c r="M67" s="239" t="str">
        <f t="shared" si="22"/>
        <v/>
      </c>
      <c r="N67" s="71"/>
      <c r="O67" s="239" t="str">
        <f t="shared" si="23"/>
        <v/>
      </c>
      <c r="P67" s="71"/>
      <c r="Q67" s="239" t="str">
        <f t="shared" si="24"/>
        <v/>
      </c>
      <c r="R67" s="71"/>
      <c r="S67" s="239" t="str">
        <f t="shared" si="25"/>
        <v/>
      </c>
      <c r="T67" s="71"/>
      <c r="U67" s="239" t="str">
        <f t="shared" si="17"/>
        <v/>
      </c>
      <c r="V67" s="71"/>
      <c r="W67" s="239" t="str">
        <f t="shared" si="26"/>
        <v/>
      </c>
      <c r="X67" s="71"/>
      <c r="Y67" s="239" t="str">
        <f t="shared" si="27"/>
        <v/>
      </c>
    </row>
    <row r="68" spans="1:25" ht="15.95" customHeight="1" x14ac:dyDescent="0.15">
      <c r="A68" s="233">
        <v>65</v>
      </c>
      <c r="B68" s="153" t="s">
        <v>202</v>
      </c>
      <c r="C68" s="72">
        <v>1</v>
      </c>
      <c r="D68" s="155"/>
      <c r="E68" s="246">
        <f t="shared" ref="E68:E121" si="28">SUM(G68,I68,K68,M68,O68,Q68,W68,Y68,S68,U68,)</f>
        <v>1.5</v>
      </c>
      <c r="F68" s="156">
        <f t="shared" ref="F68:F121" si="29">RANK(E68,$E$4:$E$135,0)</f>
        <v>56</v>
      </c>
      <c r="G68" s="249">
        <v>1.5</v>
      </c>
      <c r="H68" s="71"/>
      <c r="I68" s="239" t="str">
        <f t="shared" si="20"/>
        <v/>
      </c>
      <c r="J68" s="71"/>
      <c r="K68" s="239" t="str">
        <f t="shared" si="21"/>
        <v/>
      </c>
      <c r="L68" s="71"/>
      <c r="M68" s="239" t="str">
        <f t="shared" si="22"/>
        <v/>
      </c>
      <c r="N68" s="71"/>
      <c r="O68" s="239" t="str">
        <f t="shared" si="23"/>
        <v/>
      </c>
      <c r="P68" s="71"/>
      <c r="Q68" s="239" t="str">
        <f t="shared" si="24"/>
        <v/>
      </c>
      <c r="R68" s="71"/>
      <c r="S68" s="239" t="str">
        <f t="shared" si="25"/>
        <v/>
      </c>
      <c r="T68" s="71"/>
      <c r="U68" s="239" t="str">
        <f t="shared" si="17"/>
        <v/>
      </c>
      <c r="V68" s="71"/>
      <c r="W68" s="239" t="str">
        <f t="shared" si="26"/>
        <v/>
      </c>
      <c r="X68" s="71"/>
      <c r="Y68" s="239" t="str">
        <f t="shared" si="27"/>
        <v/>
      </c>
    </row>
    <row r="69" spans="1:25" ht="15.95" customHeight="1" x14ac:dyDescent="0.15">
      <c r="A69" s="233">
        <v>66</v>
      </c>
      <c r="B69" s="153" t="s">
        <v>201</v>
      </c>
      <c r="C69" s="72">
        <v>1</v>
      </c>
      <c r="D69" s="155" t="s">
        <v>430</v>
      </c>
      <c r="E69" s="246">
        <f t="shared" si="28"/>
        <v>1.5</v>
      </c>
      <c r="F69" s="156">
        <f t="shared" si="29"/>
        <v>56</v>
      </c>
      <c r="G69" s="249">
        <v>1.5</v>
      </c>
      <c r="H69" s="71"/>
      <c r="I69" s="239" t="str">
        <f t="shared" si="20"/>
        <v/>
      </c>
      <c r="J69" s="71"/>
      <c r="K69" s="239" t="str">
        <f t="shared" si="21"/>
        <v/>
      </c>
      <c r="L69" s="71"/>
      <c r="M69" s="239" t="str">
        <f t="shared" si="22"/>
        <v/>
      </c>
      <c r="N69" s="71"/>
      <c r="O69" s="239" t="str">
        <f t="shared" si="23"/>
        <v/>
      </c>
      <c r="P69" s="71"/>
      <c r="Q69" s="239" t="str">
        <f t="shared" si="24"/>
        <v/>
      </c>
      <c r="R69" s="71"/>
      <c r="S69" s="239" t="str">
        <f t="shared" si="25"/>
        <v/>
      </c>
      <c r="T69" s="71"/>
      <c r="U69" s="239" t="str">
        <f t="shared" si="17"/>
        <v/>
      </c>
      <c r="V69" s="71"/>
      <c r="W69" s="239" t="str">
        <f t="shared" si="26"/>
        <v/>
      </c>
      <c r="X69" s="71"/>
      <c r="Y69" s="239" t="str">
        <f t="shared" si="27"/>
        <v/>
      </c>
    </row>
    <row r="70" spans="1:25" ht="15.95" customHeight="1" x14ac:dyDescent="0.15">
      <c r="A70" s="233">
        <v>67</v>
      </c>
      <c r="B70" s="153" t="s">
        <v>203</v>
      </c>
      <c r="C70" s="72">
        <v>3</v>
      </c>
      <c r="D70" s="155" t="s">
        <v>44</v>
      </c>
      <c r="E70" s="246">
        <f t="shared" si="28"/>
        <v>1.375</v>
      </c>
      <c r="F70" s="156">
        <f t="shared" si="29"/>
        <v>67</v>
      </c>
      <c r="G70" s="249">
        <v>1.375</v>
      </c>
      <c r="H70" s="71"/>
      <c r="I70" s="239" t="str">
        <f t="shared" si="20"/>
        <v/>
      </c>
      <c r="J70" s="71"/>
      <c r="K70" s="239" t="str">
        <f t="shared" si="21"/>
        <v/>
      </c>
      <c r="L70" s="71"/>
      <c r="M70" s="239" t="str">
        <f t="shared" si="22"/>
        <v/>
      </c>
      <c r="N70" s="71"/>
      <c r="O70" s="239" t="str">
        <f t="shared" si="23"/>
        <v/>
      </c>
      <c r="P70" s="71"/>
      <c r="Q70" s="239" t="str">
        <f t="shared" si="24"/>
        <v/>
      </c>
      <c r="R70" s="71"/>
      <c r="S70" s="239" t="str">
        <f t="shared" si="25"/>
        <v/>
      </c>
      <c r="T70" s="71"/>
      <c r="U70" s="239" t="str">
        <f t="shared" si="17"/>
        <v/>
      </c>
      <c r="V70" s="71"/>
      <c r="W70" s="239" t="str">
        <f t="shared" si="26"/>
        <v/>
      </c>
      <c r="X70" s="71"/>
      <c r="Y70" s="239" t="str">
        <f t="shared" si="27"/>
        <v/>
      </c>
    </row>
    <row r="71" spans="1:25" ht="15.95" customHeight="1" x14ac:dyDescent="0.15">
      <c r="A71" s="233">
        <v>68</v>
      </c>
      <c r="B71" s="153" t="s">
        <v>204</v>
      </c>
      <c r="C71" s="72">
        <v>3</v>
      </c>
      <c r="D71" s="155" t="s">
        <v>38</v>
      </c>
      <c r="E71" s="246">
        <f t="shared" si="28"/>
        <v>1.25</v>
      </c>
      <c r="F71" s="156">
        <f t="shared" si="29"/>
        <v>68</v>
      </c>
      <c r="G71" s="249">
        <v>1.25</v>
      </c>
      <c r="H71" s="71"/>
      <c r="I71" s="239" t="str">
        <f t="shared" si="20"/>
        <v/>
      </c>
      <c r="J71" s="71"/>
      <c r="K71" s="239" t="str">
        <f t="shared" si="21"/>
        <v/>
      </c>
      <c r="L71" s="71"/>
      <c r="M71" s="239" t="str">
        <f t="shared" si="22"/>
        <v/>
      </c>
      <c r="N71" s="71"/>
      <c r="O71" s="239" t="str">
        <f t="shared" si="23"/>
        <v/>
      </c>
      <c r="P71" s="71"/>
      <c r="Q71" s="239" t="str">
        <f t="shared" si="24"/>
        <v/>
      </c>
      <c r="R71" s="71"/>
      <c r="S71" s="239" t="str">
        <f t="shared" si="25"/>
        <v/>
      </c>
      <c r="T71" s="71"/>
      <c r="U71" s="239" t="str">
        <f t="shared" si="17"/>
        <v/>
      </c>
      <c r="V71" s="71"/>
      <c r="W71" s="239" t="str">
        <f t="shared" si="26"/>
        <v/>
      </c>
      <c r="X71" s="71"/>
      <c r="Y71" s="239" t="str">
        <f t="shared" si="27"/>
        <v/>
      </c>
    </row>
    <row r="72" spans="1:25" ht="15.95" customHeight="1" x14ac:dyDescent="0.15">
      <c r="A72" s="233">
        <v>69</v>
      </c>
      <c r="B72" s="153" t="s">
        <v>205</v>
      </c>
      <c r="C72" s="72">
        <v>3</v>
      </c>
      <c r="D72" s="155" t="s">
        <v>57</v>
      </c>
      <c r="E72" s="246">
        <f t="shared" si="28"/>
        <v>1.125</v>
      </c>
      <c r="F72" s="156">
        <f t="shared" si="29"/>
        <v>69</v>
      </c>
      <c r="G72" s="249">
        <v>1.125</v>
      </c>
      <c r="H72" s="71"/>
      <c r="I72" s="239" t="str">
        <f t="shared" si="20"/>
        <v/>
      </c>
      <c r="J72" s="71"/>
      <c r="K72" s="239" t="str">
        <f t="shared" si="21"/>
        <v/>
      </c>
      <c r="L72" s="71"/>
      <c r="M72" s="239" t="str">
        <f t="shared" si="22"/>
        <v/>
      </c>
      <c r="N72" s="71"/>
      <c r="O72" s="239" t="str">
        <f t="shared" si="23"/>
        <v/>
      </c>
      <c r="P72" s="71"/>
      <c r="Q72" s="239" t="str">
        <f t="shared" si="24"/>
        <v/>
      </c>
      <c r="R72" s="71"/>
      <c r="S72" s="239" t="str">
        <f t="shared" si="25"/>
        <v/>
      </c>
      <c r="T72" s="71"/>
      <c r="U72" s="239" t="str">
        <f t="shared" si="17"/>
        <v/>
      </c>
      <c r="V72" s="71"/>
      <c r="W72" s="239" t="str">
        <f t="shared" si="26"/>
        <v/>
      </c>
      <c r="X72" s="71"/>
      <c r="Y72" s="239" t="str">
        <f t="shared" si="27"/>
        <v/>
      </c>
    </row>
    <row r="73" spans="1:25" ht="15.95" customHeight="1" x14ac:dyDescent="0.15">
      <c r="A73" s="233">
        <v>70</v>
      </c>
      <c r="B73" s="153" t="s">
        <v>77</v>
      </c>
      <c r="C73" s="72">
        <v>3</v>
      </c>
      <c r="D73" s="155" t="s">
        <v>78</v>
      </c>
      <c r="E73" s="246">
        <f t="shared" si="28"/>
        <v>1.125</v>
      </c>
      <c r="F73" s="156">
        <f t="shared" si="29"/>
        <v>69</v>
      </c>
      <c r="G73" s="249">
        <v>0.375</v>
      </c>
      <c r="H73" s="71">
        <v>24</v>
      </c>
      <c r="I73" s="239">
        <f t="shared" si="20"/>
        <v>0.75</v>
      </c>
      <c r="J73" s="71"/>
      <c r="K73" s="239" t="str">
        <f t="shared" si="21"/>
        <v/>
      </c>
      <c r="L73" s="71"/>
      <c r="M73" s="239" t="str">
        <f t="shared" si="22"/>
        <v/>
      </c>
      <c r="N73" s="71"/>
      <c r="O73" s="239" t="str">
        <f t="shared" si="23"/>
        <v/>
      </c>
      <c r="P73" s="71"/>
      <c r="Q73" s="239" t="str">
        <f t="shared" si="24"/>
        <v/>
      </c>
      <c r="R73" s="71"/>
      <c r="S73" s="239" t="str">
        <f t="shared" si="25"/>
        <v/>
      </c>
      <c r="T73" s="71"/>
      <c r="U73" s="239" t="str">
        <f t="shared" si="17"/>
        <v/>
      </c>
      <c r="V73" s="71"/>
      <c r="W73" s="239" t="str">
        <f t="shared" si="26"/>
        <v/>
      </c>
      <c r="X73" s="71"/>
      <c r="Y73" s="239" t="str">
        <f t="shared" si="27"/>
        <v/>
      </c>
    </row>
    <row r="74" spans="1:25" ht="15.95" customHeight="1" x14ac:dyDescent="0.15">
      <c r="A74" s="233">
        <v>71</v>
      </c>
      <c r="B74" s="153" t="s">
        <v>418</v>
      </c>
      <c r="C74" s="72" t="s">
        <v>335</v>
      </c>
      <c r="D74" s="155" t="s">
        <v>419</v>
      </c>
      <c r="E74" s="246">
        <f t="shared" si="28"/>
        <v>1</v>
      </c>
      <c r="F74" s="156">
        <f t="shared" si="29"/>
        <v>71</v>
      </c>
      <c r="G74" s="249">
        <v>0</v>
      </c>
      <c r="H74" s="71"/>
      <c r="I74" s="239"/>
      <c r="J74" s="71"/>
      <c r="K74" s="239"/>
      <c r="L74" s="71"/>
      <c r="M74" s="239"/>
      <c r="N74" s="71"/>
      <c r="O74" s="239"/>
      <c r="P74" s="71"/>
      <c r="Q74" s="239"/>
      <c r="R74" s="71">
        <v>4</v>
      </c>
      <c r="S74" s="239">
        <f t="shared" si="25"/>
        <v>1</v>
      </c>
      <c r="T74" s="71"/>
      <c r="U74" s="239"/>
      <c r="V74" s="71"/>
      <c r="W74" s="239"/>
      <c r="X74" s="71"/>
      <c r="Y74" s="239"/>
    </row>
    <row r="75" spans="1:25" ht="15.95" customHeight="1" x14ac:dyDescent="0.15">
      <c r="A75" s="233">
        <v>72</v>
      </c>
      <c r="B75" s="153" t="s">
        <v>427</v>
      </c>
      <c r="C75" s="72" t="s">
        <v>335</v>
      </c>
      <c r="D75" s="155" t="s">
        <v>419</v>
      </c>
      <c r="E75" s="246">
        <f t="shared" si="28"/>
        <v>1</v>
      </c>
      <c r="F75" s="156">
        <f t="shared" si="29"/>
        <v>71</v>
      </c>
      <c r="G75" s="249">
        <v>0</v>
      </c>
      <c r="H75" s="71"/>
      <c r="I75" s="239"/>
      <c r="J75" s="71"/>
      <c r="K75" s="239"/>
      <c r="L75" s="71"/>
      <c r="M75" s="239"/>
      <c r="N75" s="71"/>
      <c r="O75" s="239"/>
      <c r="P75" s="71"/>
      <c r="Q75" s="239"/>
      <c r="R75" s="71">
        <v>4</v>
      </c>
      <c r="S75" s="239">
        <f t="shared" si="25"/>
        <v>1</v>
      </c>
      <c r="T75" s="71"/>
      <c r="U75" s="239"/>
      <c r="V75" s="71"/>
      <c r="W75" s="239"/>
      <c r="X75" s="71"/>
      <c r="Y75" s="239"/>
    </row>
    <row r="76" spans="1:25" ht="15.95" customHeight="1" x14ac:dyDescent="0.15">
      <c r="A76" s="233">
        <v>73</v>
      </c>
      <c r="B76" s="153" t="s">
        <v>209</v>
      </c>
      <c r="C76" s="72">
        <v>3</v>
      </c>
      <c r="D76" s="155" t="s">
        <v>57</v>
      </c>
      <c r="E76" s="246">
        <f t="shared" si="28"/>
        <v>1</v>
      </c>
      <c r="F76" s="156">
        <f t="shared" si="29"/>
        <v>71</v>
      </c>
      <c r="G76" s="249">
        <v>1</v>
      </c>
      <c r="H76" s="71"/>
      <c r="I76" s="239" t="str">
        <f t="shared" ref="I76:I115" si="30">IF(H76="","",VLOOKUP(H76,H$138:I$152,2))</f>
        <v/>
      </c>
      <c r="J76" s="71"/>
      <c r="K76" s="239" t="str">
        <f t="shared" ref="K76:K115" si="31">IF(J76="","",VLOOKUP(J76,J$138:K$152,2))</f>
        <v/>
      </c>
      <c r="L76" s="71"/>
      <c r="M76" s="239" t="str">
        <f t="shared" ref="M76:M115" si="32">IF(L76="","",VLOOKUP(L76,L$138:M$152,2))</f>
        <v/>
      </c>
      <c r="N76" s="71"/>
      <c r="O76" s="239" t="str">
        <f t="shared" ref="O76:O115" si="33">IF(N76="","",VLOOKUP(N76,N$138:O$152,2))</f>
        <v/>
      </c>
      <c r="P76" s="71"/>
      <c r="Q76" s="239" t="str">
        <f t="shared" ref="Q76:Q115" si="34">IF(P76="","",VLOOKUP(P76,P$138:Q$152,2))</f>
        <v/>
      </c>
      <c r="R76" s="71"/>
      <c r="S76" s="239" t="str">
        <f t="shared" si="25"/>
        <v/>
      </c>
      <c r="T76" s="71"/>
      <c r="U76" s="239" t="str">
        <f t="shared" ref="U76:U115" si="35">IF(T76="","",VLOOKUP(T76,T$138:U$152,2))</f>
        <v/>
      </c>
      <c r="V76" s="71"/>
      <c r="W76" s="239" t="str">
        <f t="shared" ref="W76:W115" si="36">IF(V76="","",VLOOKUP(V76,V$138:W$152,2))</f>
        <v/>
      </c>
      <c r="X76" s="71"/>
      <c r="Y76" s="239" t="str">
        <f t="shared" ref="Y76:Y115" si="37">IF(X76="","",VLOOKUP(X76,X$138:Y$152,2))</f>
        <v/>
      </c>
    </row>
    <row r="77" spans="1:25" ht="15.95" customHeight="1" x14ac:dyDescent="0.15">
      <c r="A77" s="233">
        <v>74</v>
      </c>
      <c r="B77" s="153" t="s">
        <v>210</v>
      </c>
      <c r="C77" s="72">
        <v>3</v>
      </c>
      <c r="D77" s="155" t="s">
        <v>57</v>
      </c>
      <c r="E77" s="246">
        <f t="shared" si="28"/>
        <v>1</v>
      </c>
      <c r="F77" s="156">
        <f t="shared" si="29"/>
        <v>71</v>
      </c>
      <c r="G77" s="249">
        <v>1</v>
      </c>
      <c r="H77" s="71"/>
      <c r="I77" s="239" t="str">
        <f t="shared" si="30"/>
        <v/>
      </c>
      <c r="J77" s="71"/>
      <c r="K77" s="239" t="str">
        <f t="shared" si="31"/>
        <v/>
      </c>
      <c r="L77" s="71"/>
      <c r="M77" s="239" t="str">
        <f t="shared" si="32"/>
        <v/>
      </c>
      <c r="N77" s="71"/>
      <c r="O77" s="239" t="str">
        <f t="shared" si="33"/>
        <v/>
      </c>
      <c r="P77" s="71"/>
      <c r="Q77" s="239" t="str">
        <f t="shared" si="34"/>
        <v/>
      </c>
      <c r="R77" s="71"/>
      <c r="S77" s="239" t="str">
        <f t="shared" si="25"/>
        <v/>
      </c>
      <c r="T77" s="71"/>
      <c r="U77" s="239" t="str">
        <f t="shared" si="35"/>
        <v/>
      </c>
      <c r="V77" s="71"/>
      <c r="W77" s="239" t="str">
        <f t="shared" si="36"/>
        <v/>
      </c>
      <c r="X77" s="71"/>
      <c r="Y77" s="239" t="str">
        <f t="shared" si="37"/>
        <v/>
      </c>
    </row>
    <row r="78" spans="1:25" ht="15.95" customHeight="1" x14ac:dyDescent="0.15">
      <c r="A78" s="233">
        <v>75</v>
      </c>
      <c r="B78" s="153" t="s">
        <v>96</v>
      </c>
      <c r="C78" s="72">
        <v>2</v>
      </c>
      <c r="D78" s="155" t="s">
        <v>57</v>
      </c>
      <c r="E78" s="246">
        <f t="shared" si="28"/>
        <v>1</v>
      </c>
      <c r="F78" s="156">
        <f t="shared" si="29"/>
        <v>71</v>
      </c>
      <c r="G78" s="249">
        <v>1</v>
      </c>
      <c r="H78" s="71"/>
      <c r="I78" s="239" t="str">
        <f t="shared" si="30"/>
        <v/>
      </c>
      <c r="J78" s="71"/>
      <c r="K78" s="239" t="str">
        <f t="shared" si="31"/>
        <v/>
      </c>
      <c r="L78" s="71"/>
      <c r="M78" s="239" t="str">
        <f t="shared" si="32"/>
        <v/>
      </c>
      <c r="N78" s="71"/>
      <c r="O78" s="239" t="str">
        <f t="shared" si="33"/>
        <v/>
      </c>
      <c r="P78" s="71"/>
      <c r="Q78" s="239" t="str">
        <f t="shared" si="34"/>
        <v/>
      </c>
      <c r="R78" s="71"/>
      <c r="S78" s="239" t="str">
        <f t="shared" si="25"/>
        <v/>
      </c>
      <c r="T78" s="71"/>
      <c r="U78" s="239" t="str">
        <f t="shared" si="35"/>
        <v/>
      </c>
      <c r="V78" s="71"/>
      <c r="W78" s="239" t="str">
        <f t="shared" si="36"/>
        <v/>
      </c>
      <c r="X78" s="71"/>
      <c r="Y78" s="239" t="str">
        <f t="shared" si="37"/>
        <v/>
      </c>
    </row>
    <row r="79" spans="1:25" ht="15.95" customHeight="1" x14ac:dyDescent="0.15">
      <c r="A79" s="233">
        <v>76</v>
      </c>
      <c r="B79" s="153" t="s">
        <v>212</v>
      </c>
      <c r="C79" s="72">
        <v>2</v>
      </c>
      <c r="D79" s="155" t="s">
        <v>57</v>
      </c>
      <c r="E79" s="246">
        <f t="shared" si="28"/>
        <v>1</v>
      </c>
      <c r="F79" s="156">
        <f t="shared" si="29"/>
        <v>71</v>
      </c>
      <c r="G79" s="249">
        <v>1</v>
      </c>
      <c r="H79" s="71"/>
      <c r="I79" s="239" t="str">
        <f t="shared" si="30"/>
        <v/>
      </c>
      <c r="J79" s="71"/>
      <c r="K79" s="239" t="str">
        <f t="shared" si="31"/>
        <v/>
      </c>
      <c r="L79" s="71"/>
      <c r="M79" s="239" t="str">
        <f t="shared" si="32"/>
        <v/>
      </c>
      <c r="N79" s="71"/>
      <c r="O79" s="239" t="str">
        <f t="shared" si="33"/>
        <v/>
      </c>
      <c r="P79" s="71"/>
      <c r="Q79" s="239" t="str">
        <f t="shared" si="34"/>
        <v/>
      </c>
      <c r="R79" s="71"/>
      <c r="S79" s="239" t="str">
        <f t="shared" si="25"/>
        <v/>
      </c>
      <c r="T79" s="71"/>
      <c r="U79" s="239" t="str">
        <f t="shared" si="35"/>
        <v/>
      </c>
      <c r="V79" s="71"/>
      <c r="W79" s="239" t="str">
        <f t="shared" si="36"/>
        <v/>
      </c>
      <c r="X79" s="71"/>
      <c r="Y79" s="239" t="str">
        <f t="shared" si="37"/>
        <v/>
      </c>
    </row>
    <row r="80" spans="1:25" ht="15.95" customHeight="1" x14ac:dyDescent="0.15">
      <c r="A80" s="233">
        <v>77</v>
      </c>
      <c r="B80" s="153" t="s">
        <v>390</v>
      </c>
      <c r="C80" s="72">
        <v>1</v>
      </c>
      <c r="D80" s="155"/>
      <c r="E80" s="246">
        <f t="shared" si="28"/>
        <v>1</v>
      </c>
      <c r="F80" s="156">
        <f t="shared" si="29"/>
        <v>71</v>
      </c>
      <c r="G80" s="249">
        <v>1</v>
      </c>
      <c r="H80" s="71"/>
      <c r="I80" s="239" t="str">
        <f t="shared" si="30"/>
        <v/>
      </c>
      <c r="J80" s="71"/>
      <c r="K80" s="239" t="str">
        <f t="shared" si="31"/>
        <v/>
      </c>
      <c r="L80" s="71"/>
      <c r="M80" s="239" t="str">
        <f t="shared" si="32"/>
        <v/>
      </c>
      <c r="N80" s="71"/>
      <c r="O80" s="239" t="str">
        <f t="shared" si="33"/>
        <v/>
      </c>
      <c r="P80" s="71"/>
      <c r="Q80" s="239" t="str">
        <f t="shared" si="34"/>
        <v/>
      </c>
      <c r="R80" s="71"/>
      <c r="S80" s="239" t="str">
        <f t="shared" si="25"/>
        <v/>
      </c>
      <c r="T80" s="71"/>
      <c r="U80" s="239" t="str">
        <f t="shared" si="35"/>
        <v/>
      </c>
      <c r="V80" s="71"/>
      <c r="W80" s="239" t="str">
        <f t="shared" si="36"/>
        <v/>
      </c>
      <c r="X80" s="71"/>
      <c r="Y80" s="239" t="str">
        <f t="shared" si="37"/>
        <v/>
      </c>
    </row>
    <row r="81" spans="1:25" ht="15.95" customHeight="1" x14ac:dyDescent="0.15">
      <c r="A81" s="233">
        <v>78</v>
      </c>
      <c r="B81" s="153" t="s">
        <v>213</v>
      </c>
      <c r="C81" s="72">
        <v>1</v>
      </c>
      <c r="D81" s="155"/>
      <c r="E81" s="246">
        <f t="shared" si="28"/>
        <v>1</v>
      </c>
      <c r="F81" s="156">
        <f t="shared" si="29"/>
        <v>71</v>
      </c>
      <c r="G81" s="249">
        <v>1</v>
      </c>
      <c r="H81" s="71"/>
      <c r="I81" s="239" t="str">
        <f t="shared" si="30"/>
        <v/>
      </c>
      <c r="J81" s="71"/>
      <c r="K81" s="239" t="str">
        <f t="shared" si="31"/>
        <v/>
      </c>
      <c r="L81" s="71"/>
      <c r="M81" s="239" t="str">
        <f t="shared" si="32"/>
        <v/>
      </c>
      <c r="N81" s="71"/>
      <c r="O81" s="239" t="str">
        <f t="shared" si="33"/>
        <v/>
      </c>
      <c r="P81" s="71"/>
      <c r="Q81" s="239" t="str">
        <f t="shared" si="34"/>
        <v/>
      </c>
      <c r="R81" s="71"/>
      <c r="S81" s="239" t="str">
        <f t="shared" si="25"/>
        <v/>
      </c>
      <c r="T81" s="71"/>
      <c r="U81" s="239" t="str">
        <f t="shared" si="35"/>
        <v/>
      </c>
      <c r="V81" s="71"/>
      <c r="W81" s="239" t="str">
        <f t="shared" si="36"/>
        <v/>
      </c>
      <c r="X81" s="71"/>
      <c r="Y81" s="239" t="str">
        <f t="shared" si="37"/>
        <v/>
      </c>
    </row>
    <row r="82" spans="1:25" ht="15.95" customHeight="1" x14ac:dyDescent="0.15">
      <c r="A82" s="233">
        <v>79</v>
      </c>
      <c r="B82" s="153" t="s">
        <v>214</v>
      </c>
      <c r="C82" s="72">
        <v>3</v>
      </c>
      <c r="D82" s="155" t="s">
        <v>141</v>
      </c>
      <c r="E82" s="246">
        <f t="shared" si="28"/>
        <v>0.875</v>
      </c>
      <c r="F82" s="156">
        <f t="shared" si="29"/>
        <v>79</v>
      </c>
      <c r="G82" s="249">
        <v>0.875</v>
      </c>
      <c r="H82" s="71"/>
      <c r="I82" s="239" t="str">
        <f t="shared" si="30"/>
        <v/>
      </c>
      <c r="J82" s="71"/>
      <c r="K82" s="239" t="str">
        <f t="shared" si="31"/>
        <v/>
      </c>
      <c r="L82" s="71"/>
      <c r="M82" s="239" t="str">
        <f t="shared" si="32"/>
        <v/>
      </c>
      <c r="N82" s="71"/>
      <c r="O82" s="239" t="str">
        <f t="shared" si="33"/>
        <v/>
      </c>
      <c r="P82" s="71"/>
      <c r="Q82" s="239" t="str">
        <f t="shared" si="34"/>
        <v/>
      </c>
      <c r="R82" s="71"/>
      <c r="S82" s="239" t="str">
        <f t="shared" si="25"/>
        <v/>
      </c>
      <c r="T82" s="71"/>
      <c r="U82" s="239" t="str">
        <f t="shared" si="35"/>
        <v/>
      </c>
      <c r="V82" s="71"/>
      <c r="W82" s="239" t="str">
        <f t="shared" si="36"/>
        <v/>
      </c>
      <c r="X82" s="71"/>
      <c r="Y82" s="239" t="str">
        <f t="shared" si="37"/>
        <v/>
      </c>
    </row>
    <row r="83" spans="1:25" ht="15.95" customHeight="1" x14ac:dyDescent="0.15">
      <c r="A83" s="233">
        <v>80</v>
      </c>
      <c r="B83" s="153" t="s">
        <v>215</v>
      </c>
      <c r="C83" s="72">
        <v>2</v>
      </c>
      <c r="D83" s="155" t="s">
        <v>216</v>
      </c>
      <c r="E83" s="246">
        <f t="shared" si="28"/>
        <v>0.875</v>
      </c>
      <c r="F83" s="156">
        <f t="shared" si="29"/>
        <v>79</v>
      </c>
      <c r="G83" s="249">
        <v>0.875</v>
      </c>
      <c r="H83" s="71"/>
      <c r="I83" s="239" t="str">
        <f t="shared" si="30"/>
        <v/>
      </c>
      <c r="J83" s="71"/>
      <c r="K83" s="239" t="str">
        <f t="shared" si="31"/>
        <v/>
      </c>
      <c r="L83" s="71"/>
      <c r="M83" s="239" t="str">
        <f t="shared" si="32"/>
        <v/>
      </c>
      <c r="N83" s="71"/>
      <c r="O83" s="239" t="str">
        <f t="shared" si="33"/>
        <v/>
      </c>
      <c r="P83" s="71"/>
      <c r="Q83" s="239" t="str">
        <f t="shared" si="34"/>
        <v/>
      </c>
      <c r="R83" s="71"/>
      <c r="S83" s="239" t="str">
        <f t="shared" si="25"/>
        <v/>
      </c>
      <c r="T83" s="71"/>
      <c r="U83" s="239" t="str">
        <f t="shared" si="35"/>
        <v/>
      </c>
      <c r="V83" s="71"/>
      <c r="W83" s="239" t="str">
        <f t="shared" si="36"/>
        <v/>
      </c>
      <c r="X83" s="71"/>
      <c r="Y83" s="239" t="str">
        <f t="shared" si="37"/>
        <v/>
      </c>
    </row>
    <row r="84" spans="1:25" ht="15.95" customHeight="1" x14ac:dyDescent="0.15">
      <c r="A84" s="233">
        <v>81</v>
      </c>
      <c r="B84" s="153" t="s">
        <v>217</v>
      </c>
      <c r="C84" s="72">
        <v>2</v>
      </c>
      <c r="D84" s="155" t="s">
        <v>216</v>
      </c>
      <c r="E84" s="246">
        <f t="shared" si="28"/>
        <v>0.875</v>
      </c>
      <c r="F84" s="156">
        <f t="shared" si="29"/>
        <v>79</v>
      </c>
      <c r="G84" s="249">
        <v>0.875</v>
      </c>
      <c r="H84" s="71"/>
      <c r="I84" s="239" t="str">
        <f t="shared" si="30"/>
        <v/>
      </c>
      <c r="J84" s="71"/>
      <c r="K84" s="239" t="str">
        <f t="shared" si="31"/>
        <v/>
      </c>
      <c r="L84" s="71"/>
      <c r="M84" s="239" t="str">
        <f t="shared" si="32"/>
        <v/>
      </c>
      <c r="N84" s="71"/>
      <c r="O84" s="239" t="str">
        <f t="shared" si="33"/>
        <v/>
      </c>
      <c r="P84" s="71"/>
      <c r="Q84" s="239" t="str">
        <f t="shared" si="34"/>
        <v/>
      </c>
      <c r="R84" s="71"/>
      <c r="S84" s="239" t="str">
        <f t="shared" si="25"/>
        <v/>
      </c>
      <c r="T84" s="71"/>
      <c r="U84" s="239" t="str">
        <f t="shared" si="35"/>
        <v/>
      </c>
      <c r="V84" s="71"/>
      <c r="W84" s="239" t="str">
        <f t="shared" si="36"/>
        <v/>
      </c>
      <c r="X84" s="71"/>
      <c r="Y84" s="239" t="str">
        <f t="shared" si="37"/>
        <v/>
      </c>
    </row>
    <row r="85" spans="1:25" ht="15.95" customHeight="1" x14ac:dyDescent="0.15">
      <c r="A85" s="233">
        <v>82</v>
      </c>
      <c r="B85" s="153" t="s">
        <v>391</v>
      </c>
      <c r="C85" s="72">
        <v>3</v>
      </c>
      <c r="D85" s="155" t="s">
        <v>392</v>
      </c>
      <c r="E85" s="246">
        <f t="shared" si="28"/>
        <v>0.75</v>
      </c>
      <c r="F85" s="156">
        <f t="shared" si="29"/>
        <v>82</v>
      </c>
      <c r="G85" s="249">
        <v>0</v>
      </c>
      <c r="H85" s="71">
        <v>24</v>
      </c>
      <c r="I85" s="239">
        <f t="shared" si="30"/>
        <v>0.75</v>
      </c>
      <c r="J85" s="71"/>
      <c r="K85" s="239" t="str">
        <f t="shared" si="31"/>
        <v/>
      </c>
      <c r="L85" s="71"/>
      <c r="M85" s="239" t="str">
        <f t="shared" si="32"/>
        <v/>
      </c>
      <c r="N85" s="71"/>
      <c r="O85" s="239" t="str">
        <f t="shared" si="33"/>
        <v/>
      </c>
      <c r="P85" s="71"/>
      <c r="Q85" s="239" t="str">
        <f t="shared" si="34"/>
        <v/>
      </c>
      <c r="R85" s="71"/>
      <c r="S85" s="239" t="str">
        <f t="shared" si="25"/>
        <v/>
      </c>
      <c r="T85" s="71"/>
      <c r="U85" s="239" t="str">
        <f t="shared" si="35"/>
        <v/>
      </c>
      <c r="V85" s="71"/>
      <c r="W85" s="239" t="str">
        <f t="shared" si="36"/>
        <v/>
      </c>
      <c r="X85" s="71"/>
      <c r="Y85" s="239" t="str">
        <f t="shared" si="37"/>
        <v/>
      </c>
    </row>
    <row r="86" spans="1:25" ht="15.95" customHeight="1" x14ac:dyDescent="0.15">
      <c r="A86" s="233">
        <v>83</v>
      </c>
      <c r="B86" s="153" t="s">
        <v>393</v>
      </c>
      <c r="C86" s="72">
        <v>3</v>
      </c>
      <c r="D86" s="155" t="s">
        <v>392</v>
      </c>
      <c r="E86" s="246">
        <f t="shared" si="28"/>
        <v>0.75</v>
      </c>
      <c r="F86" s="156">
        <f t="shared" si="29"/>
        <v>82</v>
      </c>
      <c r="G86" s="249">
        <v>0</v>
      </c>
      <c r="H86" s="71">
        <v>24</v>
      </c>
      <c r="I86" s="239">
        <f t="shared" si="30"/>
        <v>0.75</v>
      </c>
      <c r="J86" s="71"/>
      <c r="K86" s="239" t="str">
        <f t="shared" si="31"/>
        <v/>
      </c>
      <c r="L86" s="71"/>
      <c r="M86" s="239" t="str">
        <f t="shared" si="32"/>
        <v/>
      </c>
      <c r="N86" s="71"/>
      <c r="O86" s="239" t="str">
        <f t="shared" si="33"/>
        <v/>
      </c>
      <c r="P86" s="71"/>
      <c r="Q86" s="239" t="str">
        <f t="shared" si="34"/>
        <v/>
      </c>
      <c r="R86" s="71"/>
      <c r="S86" s="239" t="str">
        <f t="shared" si="25"/>
        <v/>
      </c>
      <c r="T86" s="71"/>
      <c r="U86" s="239" t="str">
        <f t="shared" si="35"/>
        <v/>
      </c>
      <c r="V86" s="71"/>
      <c r="W86" s="239" t="str">
        <f t="shared" si="36"/>
        <v/>
      </c>
      <c r="X86" s="71"/>
      <c r="Y86" s="239" t="str">
        <f t="shared" si="37"/>
        <v/>
      </c>
    </row>
    <row r="87" spans="1:25" ht="15.95" customHeight="1" x14ac:dyDescent="0.15">
      <c r="A87" s="233">
        <v>84</v>
      </c>
      <c r="B87" s="153" t="s">
        <v>82</v>
      </c>
      <c r="C87" s="72">
        <v>3</v>
      </c>
      <c r="D87" s="155" t="s">
        <v>83</v>
      </c>
      <c r="E87" s="246">
        <f t="shared" si="28"/>
        <v>0.75</v>
      </c>
      <c r="F87" s="156">
        <f t="shared" si="29"/>
        <v>82</v>
      </c>
      <c r="G87" s="249">
        <v>0.75</v>
      </c>
      <c r="H87" s="71"/>
      <c r="I87" s="239" t="str">
        <f t="shared" si="30"/>
        <v/>
      </c>
      <c r="J87" s="71"/>
      <c r="K87" s="239" t="str">
        <f t="shared" si="31"/>
        <v/>
      </c>
      <c r="L87" s="71"/>
      <c r="M87" s="239" t="str">
        <f t="shared" si="32"/>
        <v/>
      </c>
      <c r="N87" s="71"/>
      <c r="O87" s="239" t="str">
        <f t="shared" si="33"/>
        <v/>
      </c>
      <c r="P87" s="71"/>
      <c r="Q87" s="239" t="str">
        <f t="shared" si="34"/>
        <v/>
      </c>
      <c r="R87" s="71"/>
      <c r="S87" s="239" t="str">
        <f t="shared" si="25"/>
        <v/>
      </c>
      <c r="T87" s="71"/>
      <c r="U87" s="239" t="str">
        <f t="shared" si="35"/>
        <v/>
      </c>
      <c r="V87" s="71"/>
      <c r="W87" s="239" t="str">
        <f t="shared" si="36"/>
        <v/>
      </c>
      <c r="X87" s="71"/>
      <c r="Y87" s="239" t="str">
        <f t="shared" si="37"/>
        <v/>
      </c>
    </row>
    <row r="88" spans="1:25" ht="15.95" customHeight="1" x14ac:dyDescent="0.15">
      <c r="A88" s="233">
        <v>85</v>
      </c>
      <c r="B88" s="153" t="s">
        <v>76</v>
      </c>
      <c r="C88" s="72">
        <v>3</v>
      </c>
      <c r="D88" s="155" t="s">
        <v>57</v>
      </c>
      <c r="E88" s="246">
        <f t="shared" si="28"/>
        <v>0.75</v>
      </c>
      <c r="F88" s="156">
        <f t="shared" si="29"/>
        <v>82</v>
      </c>
      <c r="G88" s="249">
        <v>0.75</v>
      </c>
      <c r="H88" s="71"/>
      <c r="I88" s="239" t="str">
        <f t="shared" si="30"/>
        <v/>
      </c>
      <c r="J88" s="71"/>
      <c r="K88" s="239" t="str">
        <f t="shared" si="31"/>
        <v/>
      </c>
      <c r="L88" s="71"/>
      <c r="M88" s="239" t="str">
        <f t="shared" si="32"/>
        <v/>
      </c>
      <c r="N88" s="71"/>
      <c r="O88" s="239" t="str">
        <f t="shared" si="33"/>
        <v/>
      </c>
      <c r="P88" s="71"/>
      <c r="Q88" s="239" t="str">
        <f t="shared" si="34"/>
        <v/>
      </c>
      <c r="R88" s="71"/>
      <c r="S88" s="239" t="str">
        <f t="shared" si="25"/>
        <v/>
      </c>
      <c r="T88" s="71"/>
      <c r="U88" s="239" t="str">
        <f t="shared" si="35"/>
        <v/>
      </c>
      <c r="V88" s="71"/>
      <c r="W88" s="239" t="str">
        <f t="shared" si="36"/>
        <v/>
      </c>
      <c r="X88" s="71"/>
      <c r="Y88" s="239" t="str">
        <f t="shared" si="37"/>
        <v/>
      </c>
    </row>
    <row r="89" spans="1:25" ht="15.95" customHeight="1" x14ac:dyDescent="0.15">
      <c r="A89" s="233">
        <v>86</v>
      </c>
      <c r="B89" s="153" t="s">
        <v>394</v>
      </c>
      <c r="C89" s="72">
        <v>3</v>
      </c>
      <c r="D89" s="155" t="s">
        <v>78</v>
      </c>
      <c r="E89" s="246">
        <f t="shared" si="28"/>
        <v>0.75</v>
      </c>
      <c r="F89" s="156">
        <f t="shared" si="29"/>
        <v>82</v>
      </c>
      <c r="G89" s="249">
        <v>0</v>
      </c>
      <c r="H89" s="71">
        <v>24</v>
      </c>
      <c r="I89" s="239">
        <f t="shared" si="30"/>
        <v>0.75</v>
      </c>
      <c r="J89" s="71"/>
      <c r="K89" s="239" t="str">
        <f t="shared" si="31"/>
        <v/>
      </c>
      <c r="L89" s="71"/>
      <c r="M89" s="239" t="str">
        <f t="shared" si="32"/>
        <v/>
      </c>
      <c r="N89" s="71"/>
      <c r="O89" s="239" t="str">
        <f t="shared" si="33"/>
        <v/>
      </c>
      <c r="P89" s="71"/>
      <c r="Q89" s="239" t="str">
        <f t="shared" si="34"/>
        <v/>
      </c>
      <c r="R89" s="71"/>
      <c r="S89" s="239" t="str">
        <f t="shared" si="25"/>
        <v/>
      </c>
      <c r="T89" s="71"/>
      <c r="U89" s="239" t="str">
        <f t="shared" si="35"/>
        <v/>
      </c>
      <c r="V89" s="71"/>
      <c r="W89" s="239" t="str">
        <f t="shared" si="36"/>
        <v/>
      </c>
      <c r="X89" s="71"/>
      <c r="Y89" s="239" t="str">
        <f t="shared" si="37"/>
        <v/>
      </c>
    </row>
    <row r="90" spans="1:25" ht="15.95" customHeight="1" x14ac:dyDescent="0.15">
      <c r="A90" s="233">
        <v>87</v>
      </c>
      <c r="B90" s="153" t="s">
        <v>395</v>
      </c>
      <c r="C90" s="72">
        <v>3</v>
      </c>
      <c r="D90" s="155" t="s">
        <v>396</v>
      </c>
      <c r="E90" s="246">
        <f t="shared" si="28"/>
        <v>0.75</v>
      </c>
      <c r="F90" s="156">
        <f t="shared" si="29"/>
        <v>82</v>
      </c>
      <c r="G90" s="249">
        <v>0</v>
      </c>
      <c r="H90" s="71">
        <v>24</v>
      </c>
      <c r="I90" s="239">
        <f t="shared" si="30"/>
        <v>0.75</v>
      </c>
      <c r="J90" s="71"/>
      <c r="K90" s="239" t="str">
        <f t="shared" si="31"/>
        <v/>
      </c>
      <c r="L90" s="71"/>
      <c r="M90" s="239" t="str">
        <f t="shared" si="32"/>
        <v/>
      </c>
      <c r="N90" s="71"/>
      <c r="O90" s="239" t="str">
        <f t="shared" si="33"/>
        <v/>
      </c>
      <c r="P90" s="71"/>
      <c r="Q90" s="239" t="str">
        <f t="shared" si="34"/>
        <v/>
      </c>
      <c r="R90" s="71"/>
      <c r="S90" s="239" t="str">
        <f t="shared" si="25"/>
        <v/>
      </c>
      <c r="T90" s="71"/>
      <c r="U90" s="239" t="str">
        <f t="shared" si="35"/>
        <v/>
      </c>
      <c r="V90" s="71"/>
      <c r="W90" s="239" t="str">
        <f t="shared" si="36"/>
        <v/>
      </c>
      <c r="X90" s="71"/>
      <c r="Y90" s="239" t="str">
        <f t="shared" si="37"/>
        <v/>
      </c>
    </row>
    <row r="91" spans="1:25" ht="15.95" customHeight="1" x14ac:dyDescent="0.15">
      <c r="A91" s="233">
        <v>88</v>
      </c>
      <c r="B91" s="153" t="s">
        <v>397</v>
      </c>
      <c r="C91" s="154">
        <v>1</v>
      </c>
      <c r="D91" s="15" t="s">
        <v>22</v>
      </c>
      <c r="E91" s="246">
        <f t="shared" si="28"/>
        <v>0.75</v>
      </c>
      <c r="F91" s="156">
        <f t="shared" si="29"/>
        <v>82</v>
      </c>
      <c r="G91" s="249">
        <v>0</v>
      </c>
      <c r="H91" s="71">
        <v>24</v>
      </c>
      <c r="I91" s="239">
        <f t="shared" si="30"/>
        <v>0.75</v>
      </c>
      <c r="J91" s="71"/>
      <c r="K91" s="239" t="str">
        <f t="shared" si="31"/>
        <v/>
      </c>
      <c r="L91" s="71"/>
      <c r="M91" s="239" t="str">
        <f t="shared" si="32"/>
        <v/>
      </c>
      <c r="N91" s="71"/>
      <c r="O91" s="239" t="str">
        <f t="shared" si="33"/>
        <v/>
      </c>
      <c r="P91" s="71"/>
      <c r="Q91" s="239" t="str">
        <f t="shared" si="34"/>
        <v/>
      </c>
      <c r="R91" s="71"/>
      <c r="S91" s="239" t="str">
        <f t="shared" si="25"/>
        <v/>
      </c>
      <c r="T91" s="71"/>
      <c r="U91" s="239" t="str">
        <f t="shared" si="35"/>
        <v/>
      </c>
      <c r="V91" s="71"/>
      <c r="W91" s="239" t="str">
        <f t="shared" si="36"/>
        <v/>
      </c>
      <c r="X91" s="71"/>
      <c r="Y91" s="239" t="str">
        <f t="shared" si="37"/>
        <v/>
      </c>
    </row>
    <row r="92" spans="1:25" ht="15.95" customHeight="1" x14ac:dyDescent="0.15">
      <c r="A92" s="233">
        <v>89</v>
      </c>
      <c r="B92" s="153" t="s">
        <v>218</v>
      </c>
      <c r="C92" s="72">
        <v>3</v>
      </c>
      <c r="D92" s="155" t="s">
        <v>44</v>
      </c>
      <c r="E92" s="246">
        <f t="shared" si="28"/>
        <v>0.625</v>
      </c>
      <c r="F92" s="156">
        <f t="shared" si="29"/>
        <v>89</v>
      </c>
      <c r="G92" s="249">
        <v>0.625</v>
      </c>
      <c r="H92" s="71"/>
      <c r="I92" s="239" t="str">
        <f t="shared" si="30"/>
        <v/>
      </c>
      <c r="J92" s="71"/>
      <c r="K92" s="239" t="str">
        <f t="shared" si="31"/>
        <v/>
      </c>
      <c r="L92" s="71"/>
      <c r="M92" s="239" t="str">
        <f t="shared" si="32"/>
        <v/>
      </c>
      <c r="N92" s="71"/>
      <c r="O92" s="239" t="str">
        <f t="shared" si="33"/>
        <v/>
      </c>
      <c r="P92" s="71"/>
      <c r="Q92" s="239" t="str">
        <f t="shared" si="34"/>
        <v/>
      </c>
      <c r="R92" s="71"/>
      <c r="S92" s="239" t="str">
        <f t="shared" si="25"/>
        <v/>
      </c>
      <c r="T92" s="71"/>
      <c r="U92" s="239" t="str">
        <f t="shared" si="35"/>
        <v/>
      </c>
      <c r="V92" s="71"/>
      <c r="W92" s="239" t="str">
        <f t="shared" si="36"/>
        <v/>
      </c>
      <c r="X92" s="71"/>
      <c r="Y92" s="239" t="str">
        <f t="shared" si="37"/>
        <v/>
      </c>
    </row>
    <row r="93" spans="1:25" ht="15.95" customHeight="1" x14ac:dyDescent="0.15">
      <c r="A93" s="233">
        <v>90</v>
      </c>
      <c r="B93" s="153" t="s">
        <v>219</v>
      </c>
      <c r="C93" s="72">
        <v>3</v>
      </c>
      <c r="D93" s="155" t="s">
        <v>57</v>
      </c>
      <c r="E93" s="246">
        <f t="shared" si="28"/>
        <v>0.625</v>
      </c>
      <c r="F93" s="156">
        <f t="shared" si="29"/>
        <v>89</v>
      </c>
      <c r="G93" s="249">
        <v>0.625</v>
      </c>
      <c r="H93" s="71"/>
      <c r="I93" s="239" t="str">
        <f t="shared" si="30"/>
        <v/>
      </c>
      <c r="J93" s="71"/>
      <c r="K93" s="239" t="str">
        <f t="shared" si="31"/>
        <v/>
      </c>
      <c r="L93" s="71"/>
      <c r="M93" s="239" t="str">
        <f t="shared" si="32"/>
        <v/>
      </c>
      <c r="N93" s="71"/>
      <c r="O93" s="239" t="str">
        <f t="shared" si="33"/>
        <v/>
      </c>
      <c r="P93" s="71"/>
      <c r="Q93" s="239" t="str">
        <f t="shared" si="34"/>
        <v/>
      </c>
      <c r="R93" s="71"/>
      <c r="S93" s="239" t="str">
        <f t="shared" si="25"/>
        <v/>
      </c>
      <c r="T93" s="71"/>
      <c r="U93" s="239" t="str">
        <f t="shared" si="35"/>
        <v/>
      </c>
      <c r="V93" s="71"/>
      <c r="W93" s="239" t="str">
        <f t="shared" si="36"/>
        <v/>
      </c>
      <c r="X93" s="71"/>
      <c r="Y93" s="239" t="str">
        <f t="shared" si="37"/>
        <v/>
      </c>
    </row>
    <row r="94" spans="1:25" ht="15.95" customHeight="1" x14ac:dyDescent="0.15">
      <c r="A94" s="233">
        <v>91</v>
      </c>
      <c r="B94" s="153" t="s">
        <v>220</v>
      </c>
      <c r="C94" s="72">
        <v>3</v>
      </c>
      <c r="D94" s="155" t="s">
        <v>161</v>
      </c>
      <c r="E94" s="246">
        <f t="shared" si="28"/>
        <v>0.5</v>
      </c>
      <c r="F94" s="156">
        <f t="shared" si="29"/>
        <v>91</v>
      </c>
      <c r="G94" s="249">
        <v>0.5</v>
      </c>
      <c r="H94" s="71"/>
      <c r="I94" s="239" t="str">
        <f t="shared" si="30"/>
        <v/>
      </c>
      <c r="J94" s="71"/>
      <c r="K94" s="239" t="str">
        <f t="shared" si="31"/>
        <v/>
      </c>
      <c r="L94" s="71"/>
      <c r="M94" s="239" t="str">
        <f t="shared" si="32"/>
        <v/>
      </c>
      <c r="N94" s="71"/>
      <c r="O94" s="239" t="str">
        <f t="shared" si="33"/>
        <v/>
      </c>
      <c r="P94" s="71"/>
      <c r="Q94" s="239" t="str">
        <f t="shared" si="34"/>
        <v/>
      </c>
      <c r="R94" s="71"/>
      <c r="S94" s="239" t="str">
        <f t="shared" si="25"/>
        <v/>
      </c>
      <c r="T94" s="71"/>
      <c r="U94" s="239" t="str">
        <f t="shared" si="35"/>
        <v/>
      </c>
      <c r="V94" s="71"/>
      <c r="W94" s="239" t="str">
        <f t="shared" si="36"/>
        <v/>
      </c>
      <c r="X94" s="71"/>
      <c r="Y94" s="239" t="str">
        <f t="shared" si="37"/>
        <v/>
      </c>
    </row>
    <row r="95" spans="1:25" ht="15.95" customHeight="1" x14ac:dyDescent="0.15">
      <c r="A95" s="233">
        <v>92</v>
      </c>
      <c r="B95" s="153" t="s">
        <v>222</v>
      </c>
      <c r="C95" s="72">
        <v>3</v>
      </c>
      <c r="D95" s="155" t="s">
        <v>30</v>
      </c>
      <c r="E95" s="246">
        <f t="shared" si="28"/>
        <v>0.5</v>
      </c>
      <c r="F95" s="156">
        <f t="shared" si="29"/>
        <v>91</v>
      </c>
      <c r="G95" s="249">
        <v>0.5</v>
      </c>
      <c r="H95" s="71"/>
      <c r="I95" s="239" t="str">
        <f t="shared" si="30"/>
        <v/>
      </c>
      <c r="J95" s="71"/>
      <c r="K95" s="239" t="str">
        <f t="shared" si="31"/>
        <v/>
      </c>
      <c r="L95" s="71"/>
      <c r="M95" s="239" t="str">
        <f t="shared" si="32"/>
        <v/>
      </c>
      <c r="N95" s="71"/>
      <c r="O95" s="239" t="str">
        <f t="shared" si="33"/>
        <v/>
      </c>
      <c r="P95" s="71"/>
      <c r="Q95" s="239" t="str">
        <f t="shared" si="34"/>
        <v/>
      </c>
      <c r="R95" s="71"/>
      <c r="S95" s="239" t="str">
        <f t="shared" si="25"/>
        <v/>
      </c>
      <c r="T95" s="71"/>
      <c r="U95" s="239" t="str">
        <f t="shared" si="35"/>
        <v/>
      </c>
      <c r="V95" s="71"/>
      <c r="W95" s="239" t="str">
        <f t="shared" si="36"/>
        <v/>
      </c>
      <c r="X95" s="71"/>
      <c r="Y95" s="239" t="str">
        <f t="shared" si="37"/>
        <v/>
      </c>
    </row>
    <row r="96" spans="1:25" ht="15.95" customHeight="1" x14ac:dyDescent="0.15">
      <c r="A96" s="233">
        <v>93</v>
      </c>
      <c r="B96" s="153" t="s">
        <v>223</v>
      </c>
      <c r="C96" s="72">
        <v>3</v>
      </c>
      <c r="D96" s="155" t="s">
        <v>224</v>
      </c>
      <c r="E96" s="246">
        <f t="shared" si="28"/>
        <v>0.5</v>
      </c>
      <c r="F96" s="156">
        <f t="shared" si="29"/>
        <v>91</v>
      </c>
      <c r="G96" s="249">
        <v>0.5</v>
      </c>
      <c r="H96" s="71"/>
      <c r="I96" s="239" t="str">
        <f t="shared" si="30"/>
        <v/>
      </c>
      <c r="J96" s="71"/>
      <c r="K96" s="239" t="str">
        <f t="shared" si="31"/>
        <v/>
      </c>
      <c r="L96" s="71"/>
      <c r="M96" s="239" t="str">
        <f t="shared" si="32"/>
        <v/>
      </c>
      <c r="N96" s="71"/>
      <c r="O96" s="239" t="str">
        <f t="shared" si="33"/>
        <v/>
      </c>
      <c r="P96" s="71"/>
      <c r="Q96" s="239" t="str">
        <f t="shared" si="34"/>
        <v/>
      </c>
      <c r="R96" s="71"/>
      <c r="S96" s="239" t="str">
        <f t="shared" si="25"/>
        <v/>
      </c>
      <c r="T96" s="71"/>
      <c r="U96" s="239" t="str">
        <f t="shared" si="35"/>
        <v/>
      </c>
      <c r="V96" s="71"/>
      <c r="W96" s="239" t="str">
        <f t="shared" si="36"/>
        <v/>
      </c>
      <c r="X96" s="71"/>
      <c r="Y96" s="239" t="str">
        <f t="shared" si="37"/>
        <v/>
      </c>
    </row>
    <row r="97" spans="1:25" ht="15.95" customHeight="1" x14ac:dyDescent="0.15">
      <c r="A97" s="233">
        <v>94</v>
      </c>
      <c r="B97" s="153" t="s">
        <v>225</v>
      </c>
      <c r="C97" s="72">
        <v>3</v>
      </c>
      <c r="D97" s="155" t="s">
        <v>224</v>
      </c>
      <c r="E97" s="246">
        <f t="shared" si="28"/>
        <v>0.5</v>
      </c>
      <c r="F97" s="156">
        <f t="shared" si="29"/>
        <v>91</v>
      </c>
      <c r="G97" s="249">
        <v>0.5</v>
      </c>
      <c r="H97" s="71"/>
      <c r="I97" s="239" t="str">
        <f t="shared" si="30"/>
        <v/>
      </c>
      <c r="J97" s="71"/>
      <c r="K97" s="239" t="str">
        <f t="shared" si="31"/>
        <v/>
      </c>
      <c r="L97" s="71"/>
      <c r="M97" s="239" t="str">
        <f t="shared" si="32"/>
        <v/>
      </c>
      <c r="N97" s="71"/>
      <c r="O97" s="239" t="str">
        <f t="shared" si="33"/>
        <v/>
      </c>
      <c r="P97" s="71"/>
      <c r="Q97" s="239" t="str">
        <f t="shared" si="34"/>
        <v/>
      </c>
      <c r="R97" s="71"/>
      <c r="S97" s="239" t="str">
        <f t="shared" si="25"/>
        <v/>
      </c>
      <c r="T97" s="71"/>
      <c r="U97" s="239" t="str">
        <f t="shared" si="35"/>
        <v/>
      </c>
      <c r="V97" s="71"/>
      <c r="W97" s="239" t="str">
        <f t="shared" si="36"/>
        <v/>
      </c>
      <c r="X97" s="71"/>
      <c r="Y97" s="239" t="str">
        <f t="shared" si="37"/>
        <v/>
      </c>
    </row>
    <row r="98" spans="1:25" ht="15.95" customHeight="1" x14ac:dyDescent="0.15">
      <c r="A98" s="233">
        <v>95</v>
      </c>
      <c r="B98" s="153" t="s">
        <v>226</v>
      </c>
      <c r="C98" s="72">
        <v>2</v>
      </c>
      <c r="D98" s="155" t="s">
        <v>73</v>
      </c>
      <c r="E98" s="246">
        <f t="shared" si="28"/>
        <v>0.5</v>
      </c>
      <c r="F98" s="156">
        <f t="shared" si="29"/>
        <v>91</v>
      </c>
      <c r="G98" s="249">
        <v>0.5</v>
      </c>
      <c r="H98" s="71"/>
      <c r="I98" s="239" t="str">
        <f t="shared" si="30"/>
        <v/>
      </c>
      <c r="J98" s="71"/>
      <c r="K98" s="239" t="str">
        <f t="shared" si="31"/>
        <v/>
      </c>
      <c r="L98" s="71"/>
      <c r="M98" s="239" t="str">
        <f t="shared" si="32"/>
        <v/>
      </c>
      <c r="N98" s="71"/>
      <c r="O98" s="239" t="str">
        <f t="shared" si="33"/>
        <v/>
      </c>
      <c r="P98" s="71"/>
      <c r="Q98" s="239" t="str">
        <f t="shared" si="34"/>
        <v/>
      </c>
      <c r="R98" s="71"/>
      <c r="S98" s="239" t="str">
        <f t="shared" si="25"/>
        <v/>
      </c>
      <c r="T98" s="71"/>
      <c r="U98" s="239" t="str">
        <f t="shared" si="35"/>
        <v/>
      </c>
      <c r="V98" s="71"/>
      <c r="W98" s="239" t="str">
        <f t="shared" si="36"/>
        <v/>
      </c>
      <c r="X98" s="71"/>
      <c r="Y98" s="239" t="str">
        <f t="shared" si="37"/>
        <v/>
      </c>
    </row>
    <row r="99" spans="1:25" ht="15.95" customHeight="1" x14ac:dyDescent="0.15">
      <c r="A99" s="233">
        <v>96</v>
      </c>
      <c r="B99" s="153" t="s">
        <v>227</v>
      </c>
      <c r="C99" s="72">
        <v>2</v>
      </c>
      <c r="D99" s="155" t="s">
        <v>73</v>
      </c>
      <c r="E99" s="246">
        <f t="shared" si="28"/>
        <v>0.5</v>
      </c>
      <c r="F99" s="156">
        <f t="shared" si="29"/>
        <v>91</v>
      </c>
      <c r="G99" s="249">
        <v>0.5</v>
      </c>
      <c r="H99" s="71"/>
      <c r="I99" s="239" t="str">
        <f t="shared" si="30"/>
        <v/>
      </c>
      <c r="J99" s="71"/>
      <c r="K99" s="239" t="str">
        <f t="shared" si="31"/>
        <v/>
      </c>
      <c r="L99" s="71"/>
      <c r="M99" s="239" t="str">
        <f t="shared" si="32"/>
        <v/>
      </c>
      <c r="N99" s="71"/>
      <c r="O99" s="239" t="str">
        <f t="shared" si="33"/>
        <v/>
      </c>
      <c r="P99" s="71"/>
      <c r="Q99" s="239" t="str">
        <f t="shared" si="34"/>
        <v/>
      </c>
      <c r="R99" s="71"/>
      <c r="S99" s="239" t="str">
        <f t="shared" si="25"/>
        <v/>
      </c>
      <c r="T99" s="71"/>
      <c r="U99" s="239" t="str">
        <f t="shared" si="35"/>
        <v/>
      </c>
      <c r="V99" s="71"/>
      <c r="W99" s="239" t="str">
        <f t="shared" si="36"/>
        <v/>
      </c>
      <c r="X99" s="71"/>
      <c r="Y99" s="239" t="str">
        <f t="shared" si="37"/>
        <v/>
      </c>
    </row>
    <row r="100" spans="1:25" ht="15.95" customHeight="1" x14ac:dyDescent="0.15">
      <c r="A100" s="233">
        <v>97</v>
      </c>
      <c r="B100" s="153" t="s">
        <v>228</v>
      </c>
      <c r="C100" s="72">
        <v>3</v>
      </c>
      <c r="D100" s="155" t="s">
        <v>53</v>
      </c>
      <c r="E100" s="246">
        <f t="shared" si="28"/>
        <v>0.375</v>
      </c>
      <c r="F100" s="156">
        <f t="shared" si="29"/>
        <v>97</v>
      </c>
      <c r="G100" s="249">
        <v>0.375</v>
      </c>
      <c r="H100" s="71"/>
      <c r="I100" s="239" t="str">
        <f t="shared" si="30"/>
        <v/>
      </c>
      <c r="J100" s="71"/>
      <c r="K100" s="239" t="str">
        <f t="shared" si="31"/>
        <v/>
      </c>
      <c r="L100" s="71"/>
      <c r="M100" s="239" t="str">
        <f t="shared" si="32"/>
        <v/>
      </c>
      <c r="N100" s="71"/>
      <c r="O100" s="239" t="str">
        <f t="shared" si="33"/>
        <v/>
      </c>
      <c r="P100" s="71"/>
      <c r="Q100" s="239" t="str">
        <f t="shared" si="34"/>
        <v/>
      </c>
      <c r="R100" s="71"/>
      <c r="S100" s="239" t="str">
        <f t="shared" si="25"/>
        <v/>
      </c>
      <c r="T100" s="71"/>
      <c r="U100" s="239" t="str">
        <f t="shared" si="35"/>
        <v/>
      </c>
      <c r="V100" s="71"/>
      <c r="W100" s="239" t="str">
        <f t="shared" si="36"/>
        <v/>
      </c>
      <c r="X100" s="71"/>
      <c r="Y100" s="239" t="str">
        <f t="shared" si="37"/>
        <v/>
      </c>
    </row>
    <row r="101" spans="1:25" ht="15.95" customHeight="1" x14ac:dyDescent="0.15">
      <c r="A101" s="233">
        <v>98</v>
      </c>
      <c r="B101" s="153" t="s">
        <v>229</v>
      </c>
      <c r="C101" s="72">
        <v>3</v>
      </c>
      <c r="D101" s="155" t="s">
        <v>78</v>
      </c>
      <c r="E101" s="246">
        <f t="shared" si="28"/>
        <v>0.375</v>
      </c>
      <c r="F101" s="156">
        <f t="shared" si="29"/>
        <v>97</v>
      </c>
      <c r="G101" s="249">
        <v>0.375</v>
      </c>
      <c r="H101" s="71"/>
      <c r="I101" s="239" t="str">
        <f t="shared" si="30"/>
        <v/>
      </c>
      <c r="J101" s="71"/>
      <c r="K101" s="239" t="str">
        <f t="shared" si="31"/>
        <v/>
      </c>
      <c r="L101" s="71"/>
      <c r="M101" s="239" t="str">
        <f t="shared" si="32"/>
        <v/>
      </c>
      <c r="N101" s="71"/>
      <c r="O101" s="239" t="str">
        <f t="shared" si="33"/>
        <v/>
      </c>
      <c r="P101" s="71"/>
      <c r="Q101" s="239" t="str">
        <f t="shared" si="34"/>
        <v/>
      </c>
      <c r="R101" s="71"/>
      <c r="S101" s="239" t="str">
        <f t="shared" si="25"/>
        <v/>
      </c>
      <c r="T101" s="71"/>
      <c r="U101" s="239" t="str">
        <f t="shared" si="35"/>
        <v/>
      </c>
      <c r="V101" s="71"/>
      <c r="W101" s="239" t="str">
        <f t="shared" si="36"/>
        <v/>
      </c>
      <c r="X101" s="71"/>
      <c r="Y101" s="239" t="str">
        <f t="shared" si="37"/>
        <v/>
      </c>
    </row>
    <row r="102" spans="1:25" ht="15.95" customHeight="1" x14ac:dyDescent="0.15">
      <c r="A102" s="233">
        <v>99</v>
      </c>
      <c r="B102" s="153" t="s">
        <v>230</v>
      </c>
      <c r="C102" s="72">
        <v>2</v>
      </c>
      <c r="D102" s="155" t="s">
        <v>71</v>
      </c>
      <c r="E102" s="246">
        <f t="shared" si="28"/>
        <v>0.375</v>
      </c>
      <c r="F102" s="156">
        <f t="shared" si="29"/>
        <v>97</v>
      </c>
      <c r="G102" s="249">
        <v>0.375</v>
      </c>
      <c r="H102" s="71"/>
      <c r="I102" s="239" t="str">
        <f t="shared" si="30"/>
        <v/>
      </c>
      <c r="J102" s="71"/>
      <c r="K102" s="239" t="str">
        <f t="shared" si="31"/>
        <v/>
      </c>
      <c r="L102" s="71"/>
      <c r="M102" s="239" t="str">
        <f t="shared" si="32"/>
        <v/>
      </c>
      <c r="N102" s="71"/>
      <c r="O102" s="239" t="str">
        <f t="shared" si="33"/>
        <v/>
      </c>
      <c r="P102" s="71"/>
      <c r="Q102" s="239" t="str">
        <f t="shared" si="34"/>
        <v/>
      </c>
      <c r="R102" s="71"/>
      <c r="S102" s="239" t="str">
        <f t="shared" si="25"/>
        <v/>
      </c>
      <c r="T102" s="71"/>
      <c r="U102" s="239" t="str">
        <f t="shared" si="35"/>
        <v/>
      </c>
      <c r="V102" s="71"/>
      <c r="W102" s="239" t="str">
        <f t="shared" si="36"/>
        <v/>
      </c>
      <c r="X102" s="71"/>
      <c r="Y102" s="239" t="str">
        <f t="shared" si="37"/>
        <v/>
      </c>
    </row>
    <row r="103" spans="1:25" ht="15.95" customHeight="1" x14ac:dyDescent="0.15">
      <c r="A103" s="233">
        <v>100</v>
      </c>
      <c r="B103" s="153" t="s">
        <v>231</v>
      </c>
      <c r="C103" s="72">
        <v>3</v>
      </c>
      <c r="D103" s="155" t="s">
        <v>232</v>
      </c>
      <c r="E103" s="246">
        <f t="shared" si="28"/>
        <v>0.25</v>
      </c>
      <c r="F103" s="156">
        <f t="shared" si="29"/>
        <v>100</v>
      </c>
      <c r="G103" s="249">
        <v>0.25</v>
      </c>
      <c r="H103" s="71"/>
      <c r="I103" s="239" t="str">
        <f t="shared" si="30"/>
        <v/>
      </c>
      <c r="J103" s="71"/>
      <c r="K103" s="239" t="str">
        <f t="shared" si="31"/>
        <v/>
      </c>
      <c r="L103" s="71"/>
      <c r="M103" s="239" t="str">
        <f t="shared" si="32"/>
        <v/>
      </c>
      <c r="N103" s="71"/>
      <c r="O103" s="239" t="str">
        <f t="shared" si="33"/>
        <v/>
      </c>
      <c r="P103" s="71"/>
      <c r="Q103" s="239" t="str">
        <f t="shared" si="34"/>
        <v/>
      </c>
      <c r="R103" s="71"/>
      <c r="S103" s="239" t="str">
        <f t="shared" si="25"/>
        <v/>
      </c>
      <c r="T103" s="71"/>
      <c r="U103" s="239" t="str">
        <f t="shared" si="35"/>
        <v/>
      </c>
      <c r="V103" s="71"/>
      <c r="W103" s="239" t="str">
        <f t="shared" si="36"/>
        <v/>
      </c>
      <c r="X103" s="71"/>
      <c r="Y103" s="239" t="str">
        <f t="shared" si="37"/>
        <v/>
      </c>
    </row>
    <row r="104" spans="1:25" ht="15.95" customHeight="1" x14ac:dyDescent="0.15">
      <c r="A104" s="233">
        <v>101</v>
      </c>
      <c r="B104" s="153" t="s">
        <v>233</v>
      </c>
      <c r="C104" s="72">
        <v>3</v>
      </c>
      <c r="D104" s="155" t="s">
        <v>232</v>
      </c>
      <c r="E104" s="246">
        <f t="shared" si="28"/>
        <v>0.25</v>
      </c>
      <c r="F104" s="156">
        <f t="shared" si="29"/>
        <v>100</v>
      </c>
      <c r="G104" s="249">
        <v>0.25</v>
      </c>
      <c r="H104" s="71"/>
      <c r="I104" s="239" t="str">
        <f t="shared" si="30"/>
        <v/>
      </c>
      <c r="J104" s="71"/>
      <c r="K104" s="239" t="str">
        <f t="shared" si="31"/>
        <v/>
      </c>
      <c r="L104" s="71"/>
      <c r="M104" s="239" t="str">
        <f t="shared" si="32"/>
        <v/>
      </c>
      <c r="N104" s="71"/>
      <c r="O104" s="239" t="str">
        <f t="shared" si="33"/>
        <v/>
      </c>
      <c r="P104" s="71"/>
      <c r="Q104" s="239" t="str">
        <f t="shared" si="34"/>
        <v/>
      </c>
      <c r="R104" s="71"/>
      <c r="S104" s="239" t="str">
        <f t="shared" si="25"/>
        <v/>
      </c>
      <c r="T104" s="71"/>
      <c r="U104" s="239" t="str">
        <f t="shared" si="35"/>
        <v/>
      </c>
      <c r="V104" s="71"/>
      <c r="W104" s="239" t="str">
        <f t="shared" si="36"/>
        <v/>
      </c>
      <c r="X104" s="71"/>
      <c r="Y104" s="239" t="str">
        <f t="shared" si="37"/>
        <v/>
      </c>
    </row>
    <row r="105" spans="1:25" ht="15.95" customHeight="1" x14ac:dyDescent="0.15">
      <c r="A105" s="233">
        <v>102</v>
      </c>
      <c r="B105" s="153" t="s">
        <v>234</v>
      </c>
      <c r="C105" s="72">
        <v>3</v>
      </c>
      <c r="D105" s="155" t="s">
        <v>235</v>
      </c>
      <c r="E105" s="246">
        <f t="shared" si="28"/>
        <v>0.25</v>
      </c>
      <c r="F105" s="156">
        <f t="shared" si="29"/>
        <v>100</v>
      </c>
      <c r="G105" s="249">
        <v>0.25</v>
      </c>
      <c r="H105" s="71"/>
      <c r="I105" s="239" t="str">
        <f t="shared" si="30"/>
        <v/>
      </c>
      <c r="J105" s="71"/>
      <c r="K105" s="239" t="str">
        <f t="shared" si="31"/>
        <v/>
      </c>
      <c r="L105" s="71"/>
      <c r="M105" s="239" t="str">
        <f t="shared" si="32"/>
        <v/>
      </c>
      <c r="N105" s="71"/>
      <c r="O105" s="239" t="str">
        <f t="shared" si="33"/>
        <v/>
      </c>
      <c r="P105" s="71"/>
      <c r="Q105" s="239" t="str">
        <f t="shared" si="34"/>
        <v/>
      </c>
      <c r="R105" s="71"/>
      <c r="S105" s="239" t="str">
        <f t="shared" si="25"/>
        <v/>
      </c>
      <c r="T105" s="71"/>
      <c r="U105" s="239" t="str">
        <f t="shared" si="35"/>
        <v/>
      </c>
      <c r="V105" s="71"/>
      <c r="W105" s="239" t="str">
        <f t="shared" si="36"/>
        <v/>
      </c>
      <c r="X105" s="71"/>
      <c r="Y105" s="239" t="str">
        <f t="shared" si="37"/>
        <v/>
      </c>
    </row>
    <row r="106" spans="1:25" ht="15.95" customHeight="1" x14ac:dyDescent="0.15">
      <c r="A106" s="233">
        <v>103</v>
      </c>
      <c r="B106" s="153" t="s">
        <v>236</v>
      </c>
      <c r="C106" s="72">
        <v>3</v>
      </c>
      <c r="D106" s="155" t="s">
        <v>73</v>
      </c>
      <c r="E106" s="246">
        <f t="shared" si="28"/>
        <v>0.25</v>
      </c>
      <c r="F106" s="156">
        <f t="shared" si="29"/>
        <v>100</v>
      </c>
      <c r="G106" s="249">
        <v>0.25</v>
      </c>
      <c r="H106" s="71"/>
      <c r="I106" s="239" t="str">
        <f t="shared" si="30"/>
        <v/>
      </c>
      <c r="J106" s="71"/>
      <c r="K106" s="239" t="str">
        <f t="shared" si="31"/>
        <v/>
      </c>
      <c r="L106" s="71"/>
      <c r="M106" s="239" t="str">
        <f t="shared" si="32"/>
        <v/>
      </c>
      <c r="N106" s="71"/>
      <c r="O106" s="239" t="str">
        <f t="shared" si="33"/>
        <v/>
      </c>
      <c r="P106" s="71"/>
      <c r="Q106" s="239" t="str">
        <f t="shared" si="34"/>
        <v/>
      </c>
      <c r="R106" s="71"/>
      <c r="S106" s="239" t="str">
        <f t="shared" si="25"/>
        <v/>
      </c>
      <c r="T106" s="71"/>
      <c r="U106" s="239" t="str">
        <f t="shared" si="35"/>
        <v/>
      </c>
      <c r="V106" s="71"/>
      <c r="W106" s="239" t="str">
        <f t="shared" si="36"/>
        <v/>
      </c>
      <c r="X106" s="71"/>
      <c r="Y106" s="239" t="str">
        <f t="shared" si="37"/>
        <v/>
      </c>
    </row>
    <row r="107" spans="1:25" ht="15.95" customHeight="1" x14ac:dyDescent="0.15">
      <c r="A107" s="233">
        <v>104</v>
      </c>
      <c r="B107" s="153" t="s">
        <v>237</v>
      </c>
      <c r="C107" s="72">
        <v>3</v>
      </c>
      <c r="D107" s="155" t="s">
        <v>73</v>
      </c>
      <c r="E107" s="246">
        <f t="shared" si="28"/>
        <v>0.25</v>
      </c>
      <c r="F107" s="156">
        <f t="shared" si="29"/>
        <v>100</v>
      </c>
      <c r="G107" s="249">
        <v>0.25</v>
      </c>
      <c r="H107" s="71"/>
      <c r="I107" s="239" t="str">
        <f t="shared" si="30"/>
        <v/>
      </c>
      <c r="J107" s="71"/>
      <c r="K107" s="239" t="str">
        <f t="shared" si="31"/>
        <v/>
      </c>
      <c r="L107" s="71"/>
      <c r="M107" s="239" t="str">
        <f t="shared" si="32"/>
        <v/>
      </c>
      <c r="N107" s="71"/>
      <c r="O107" s="239" t="str">
        <f t="shared" si="33"/>
        <v/>
      </c>
      <c r="P107" s="71"/>
      <c r="Q107" s="239" t="str">
        <f t="shared" si="34"/>
        <v/>
      </c>
      <c r="R107" s="71"/>
      <c r="S107" s="239" t="str">
        <f t="shared" si="25"/>
        <v/>
      </c>
      <c r="T107" s="71"/>
      <c r="U107" s="239" t="str">
        <f t="shared" si="35"/>
        <v/>
      </c>
      <c r="V107" s="71"/>
      <c r="W107" s="239" t="str">
        <f t="shared" si="36"/>
        <v/>
      </c>
      <c r="X107" s="71"/>
      <c r="Y107" s="239" t="str">
        <f t="shared" si="37"/>
        <v/>
      </c>
    </row>
    <row r="108" spans="1:25" ht="15.95" customHeight="1" x14ac:dyDescent="0.15">
      <c r="A108" s="233">
        <v>105</v>
      </c>
      <c r="B108" s="153" t="s">
        <v>238</v>
      </c>
      <c r="C108" s="72">
        <v>3</v>
      </c>
      <c r="D108" s="155" t="s">
        <v>239</v>
      </c>
      <c r="E108" s="246">
        <f t="shared" si="28"/>
        <v>0.25</v>
      </c>
      <c r="F108" s="156">
        <f t="shared" si="29"/>
        <v>100</v>
      </c>
      <c r="G108" s="249">
        <v>0.25</v>
      </c>
      <c r="H108" s="71"/>
      <c r="I108" s="239" t="str">
        <f t="shared" si="30"/>
        <v/>
      </c>
      <c r="J108" s="71"/>
      <c r="K108" s="239" t="str">
        <f t="shared" si="31"/>
        <v/>
      </c>
      <c r="L108" s="71"/>
      <c r="M108" s="239" t="str">
        <f t="shared" si="32"/>
        <v/>
      </c>
      <c r="N108" s="71"/>
      <c r="O108" s="239" t="str">
        <f t="shared" si="33"/>
        <v/>
      </c>
      <c r="P108" s="71"/>
      <c r="Q108" s="239" t="str">
        <f t="shared" si="34"/>
        <v/>
      </c>
      <c r="R108" s="71"/>
      <c r="S108" s="239" t="str">
        <f t="shared" si="25"/>
        <v/>
      </c>
      <c r="T108" s="71"/>
      <c r="U108" s="239" t="str">
        <f t="shared" si="35"/>
        <v/>
      </c>
      <c r="V108" s="71"/>
      <c r="W108" s="239" t="str">
        <f t="shared" si="36"/>
        <v/>
      </c>
      <c r="X108" s="71"/>
      <c r="Y108" s="239" t="str">
        <f t="shared" si="37"/>
        <v/>
      </c>
    </row>
    <row r="109" spans="1:25" ht="15.95" customHeight="1" x14ac:dyDescent="0.15">
      <c r="A109" s="233">
        <v>106</v>
      </c>
      <c r="B109" s="153" t="s">
        <v>240</v>
      </c>
      <c r="C109" s="72">
        <v>3</v>
      </c>
      <c r="D109" s="155" t="s">
        <v>241</v>
      </c>
      <c r="E109" s="246">
        <f t="shared" si="28"/>
        <v>0.25</v>
      </c>
      <c r="F109" s="156">
        <f t="shared" si="29"/>
        <v>100</v>
      </c>
      <c r="G109" s="249">
        <v>0.25</v>
      </c>
      <c r="H109" s="71"/>
      <c r="I109" s="239" t="str">
        <f t="shared" si="30"/>
        <v/>
      </c>
      <c r="J109" s="71"/>
      <c r="K109" s="239" t="str">
        <f t="shared" si="31"/>
        <v/>
      </c>
      <c r="L109" s="71"/>
      <c r="M109" s="239" t="str">
        <f t="shared" si="32"/>
        <v/>
      </c>
      <c r="N109" s="71"/>
      <c r="O109" s="239" t="str">
        <f t="shared" si="33"/>
        <v/>
      </c>
      <c r="P109" s="71"/>
      <c r="Q109" s="239" t="str">
        <f t="shared" si="34"/>
        <v/>
      </c>
      <c r="R109" s="71"/>
      <c r="S109" s="239" t="str">
        <f t="shared" si="25"/>
        <v/>
      </c>
      <c r="T109" s="71"/>
      <c r="U109" s="239" t="str">
        <f t="shared" si="35"/>
        <v/>
      </c>
      <c r="V109" s="71"/>
      <c r="W109" s="239" t="str">
        <f t="shared" si="36"/>
        <v/>
      </c>
      <c r="X109" s="71"/>
      <c r="Y109" s="239" t="str">
        <f t="shared" si="37"/>
        <v/>
      </c>
    </row>
    <row r="110" spans="1:25" ht="15.95" customHeight="1" x14ac:dyDescent="0.15">
      <c r="A110" s="233">
        <v>107</v>
      </c>
      <c r="B110" s="153" t="s">
        <v>242</v>
      </c>
      <c r="C110" s="72">
        <v>2</v>
      </c>
      <c r="D110" s="155" t="s">
        <v>235</v>
      </c>
      <c r="E110" s="246">
        <f t="shared" si="28"/>
        <v>0.25</v>
      </c>
      <c r="F110" s="156">
        <f t="shared" si="29"/>
        <v>100</v>
      </c>
      <c r="G110" s="249">
        <v>0.25</v>
      </c>
      <c r="H110" s="71"/>
      <c r="I110" s="239" t="str">
        <f t="shared" si="30"/>
        <v/>
      </c>
      <c r="J110" s="71"/>
      <c r="K110" s="239" t="str">
        <f t="shared" si="31"/>
        <v/>
      </c>
      <c r="L110" s="71"/>
      <c r="M110" s="239" t="str">
        <f t="shared" si="32"/>
        <v/>
      </c>
      <c r="N110" s="71"/>
      <c r="O110" s="239" t="str">
        <f t="shared" si="33"/>
        <v/>
      </c>
      <c r="P110" s="71"/>
      <c r="Q110" s="239" t="str">
        <f t="shared" si="34"/>
        <v/>
      </c>
      <c r="R110" s="71"/>
      <c r="S110" s="239" t="str">
        <f t="shared" si="25"/>
        <v/>
      </c>
      <c r="T110" s="71"/>
      <c r="U110" s="239" t="str">
        <f t="shared" si="35"/>
        <v/>
      </c>
      <c r="V110" s="71"/>
      <c r="W110" s="239" t="str">
        <f t="shared" si="36"/>
        <v/>
      </c>
      <c r="X110" s="71"/>
      <c r="Y110" s="239" t="str">
        <f t="shared" si="37"/>
        <v/>
      </c>
    </row>
    <row r="111" spans="1:25" ht="15.95" customHeight="1" x14ac:dyDescent="0.15">
      <c r="A111" s="233">
        <v>108</v>
      </c>
      <c r="B111" s="153" t="s">
        <v>243</v>
      </c>
      <c r="C111" s="72">
        <v>2</v>
      </c>
      <c r="D111" s="155" t="s">
        <v>53</v>
      </c>
      <c r="E111" s="246">
        <f t="shared" si="28"/>
        <v>0.25</v>
      </c>
      <c r="F111" s="156">
        <f t="shared" si="29"/>
        <v>100</v>
      </c>
      <c r="G111" s="249">
        <v>0.25</v>
      </c>
      <c r="H111" s="71"/>
      <c r="I111" s="239" t="str">
        <f t="shared" si="30"/>
        <v/>
      </c>
      <c r="J111" s="71"/>
      <c r="K111" s="239" t="str">
        <f t="shared" si="31"/>
        <v/>
      </c>
      <c r="L111" s="71"/>
      <c r="M111" s="239" t="str">
        <f t="shared" si="32"/>
        <v/>
      </c>
      <c r="N111" s="71"/>
      <c r="O111" s="239" t="str">
        <f t="shared" si="33"/>
        <v/>
      </c>
      <c r="P111" s="71"/>
      <c r="Q111" s="239" t="str">
        <f t="shared" si="34"/>
        <v/>
      </c>
      <c r="R111" s="71"/>
      <c r="S111" s="239" t="str">
        <f t="shared" si="25"/>
        <v/>
      </c>
      <c r="T111" s="71"/>
      <c r="U111" s="239" t="str">
        <f t="shared" si="35"/>
        <v/>
      </c>
      <c r="V111" s="71"/>
      <c r="W111" s="239" t="str">
        <f t="shared" si="36"/>
        <v/>
      </c>
      <c r="X111" s="71"/>
      <c r="Y111" s="239" t="str">
        <f t="shared" si="37"/>
        <v/>
      </c>
    </row>
    <row r="112" spans="1:25" ht="15.95" customHeight="1" x14ac:dyDescent="0.15">
      <c r="A112" s="233">
        <v>109</v>
      </c>
      <c r="B112" s="153" t="s">
        <v>91</v>
      </c>
      <c r="C112" s="72">
        <v>2</v>
      </c>
      <c r="D112" s="155" t="s">
        <v>83</v>
      </c>
      <c r="E112" s="246">
        <f t="shared" si="28"/>
        <v>0.25</v>
      </c>
      <c r="F112" s="156">
        <f t="shared" si="29"/>
        <v>100</v>
      </c>
      <c r="G112" s="249">
        <v>0.25</v>
      </c>
      <c r="H112" s="71"/>
      <c r="I112" s="239" t="str">
        <f t="shared" si="30"/>
        <v/>
      </c>
      <c r="J112" s="71"/>
      <c r="K112" s="239" t="str">
        <f t="shared" si="31"/>
        <v/>
      </c>
      <c r="L112" s="71"/>
      <c r="M112" s="239" t="str">
        <f t="shared" si="32"/>
        <v/>
      </c>
      <c r="N112" s="71"/>
      <c r="O112" s="239" t="str">
        <f t="shared" si="33"/>
        <v/>
      </c>
      <c r="P112" s="71"/>
      <c r="Q112" s="239" t="str">
        <f t="shared" si="34"/>
        <v/>
      </c>
      <c r="R112" s="71"/>
      <c r="S112" s="239" t="str">
        <f t="shared" si="25"/>
        <v/>
      </c>
      <c r="T112" s="71"/>
      <c r="U112" s="239" t="str">
        <f t="shared" si="35"/>
        <v/>
      </c>
      <c r="V112" s="71"/>
      <c r="W112" s="239" t="str">
        <f t="shared" si="36"/>
        <v/>
      </c>
      <c r="X112" s="71"/>
      <c r="Y112" s="239" t="str">
        <f t="shared" si="37"/>
        <v/>
      </c>
    </row>
    <row r="113" spans="1:25" ht="15.95" customHeight="1" thickBot="1" x14ac:dyDescent="0.2">
      <c r="A113" s="279">
        <v>110</v>
      </c>
      <c r="B113" s="280" t="s">
        <v>244</v>
      </c>
      <c r="C113" s="281">
        <v>2</v>
      </c>
      <c r="D113" s="282" t="s">
        <v>71</v>
      </c>
      <c r="E113" s="283">
        <f t="shared" si="28"/>
        <v>0.25</v>
      </c>
      <c r="F113" s="284">
        <f t="shared" si="29"/>
        <v>100</v>
      </c>
      <c r="G113" s="285">
        <v>0.25</v>
      </c>
      <c r="H113" s="286"/>
      <c r="I113" s="287" t="str">
        <f t="shared" si="30"/>
        <v/>
      </c>
      <c r="J113" s="286"/>
      <c r="K113" s="287" t="str">
        <f t="shared" si="31"/>
        <v/>
      </c>
      <c r="L113" s="286"/>
      <c r="M113" s="287" t="str">
        <f t="shared" si="32"/>
        <v/>
      </c>
      <c r="N113" s="286"/>
      <c r="O113" s="287" t="str">
        <f t="shared" si="33"/>
        <v/>
      </c>
      <c r="P113" s="286"/>
      <c r="Q113" s="287" t="str">
        <f t="shared" si="34"/>
        <v/>
      </c>
      <c r="R113" s="286"/>
      <c r="S113" s="287" t="str">
        <f t="shared" si="25"/>
        <v/>
      </c>
      <c r="T113" s="286"/>
      <c r="U113" s="287" t="str">
        <f t="shared" si="35"/>
        <v/>
      </c>
      <c r="V113" s="286"/>
      <c r="W113" s="287" t="str">
        <f t="shared" si="36"/>
        <v/>
      </c>
      <c r="X113" s="286"/>
      <c r="Y113" s="287" t="str">
        <f t="shared" si="37"/>
        <v/>
      </c>
    </row>
    <row r="114" spans="1:25" ht="15.95" customHeight="1" x14ac:dyDescent="0.15">
      <c r="A114" s="288">
        <v>111</v>
      </c>
      <c r="B114" s="289" t="s">
        <v>100</v>
      </c>
      <c r="C114" s="290" t="s">
        <v>98</v>
      </c>
      <c r="D114" s="291" t="s">
        <v>99</v>
      </c>
      <c r="E114" s="292">
        <f t="shared" si="28"/>
        <v>0</v>
      </c>
      <c r="F114" s="293">
        <f t="shared" si="29"/>
        <v>111</v>
      </c>
      <c r="G114" s="294">
        <v>0</v>
      </c>
      <c r="H114" s="295"/>
      <c r="I114" s="240" t="str">
        <f t="shared" si="30"/>
        <v/>
      </c>
      <c r="J114" s="295"/>
      <c r="K114" s="240" t="str">
        <f t="shared" si="31"/>
        <v/>
      </c>
      <c r="L114" s="295"/>
      <c r="M114" s="240" t="str">
        <f t="shared" si="32"/>
        <v/>
      </c>
      <c r="N114" s="295"/>
      <c r="O114" s="240" t="str">
        <f t="shared" si="33"/>
        <v/>
      </c>
      <c r="P114" s="295"/>
      <c r="Q114" s="240" t="str">
        <f t="shared" si="34"/>
        <v/>
      </c>
      <c r="R114" s="295"/>
      <c r="S114" s="240" t="str">
        <f t="shared" si="25"/>
        <v/>
      </c>
      <c r="T114" s="295"/>
      <c r="U114" s="240" t="str">
        <f t="shared" si="35"/>
        <v/>
      </c>
      <c r="V114" s="295"/>
      <c r="W114" s="240" t="str">
        <f t="shared" si="36"/>
        <v/>
      </c>
      <c r="X114" s="295"/>
      <c r="Y114" s="240" t="str">
        <f t="shared" si="37"/>
        <v/>
      </c>
    </row>
    <row r="115" spans="1:25" ht="15.95" customHeight="1" x14ac:dyDescent="0.15">
      <c r="A115" s="233">
        <v>112</v>
      </c>
      <c r="B115" s="153" t="s">
        <v>109</v>
      </c>
      <c r="C115" s="72" t="s">
        <v>98</v>
      </c>
      <c r="D115" s="155" t="s">
        <v>110</v>
      </c>
      <c r="E115" s="246">
        <f t="shared" si="28"/>
        <v>0</v>
      </c>
      <c r="F115" s="156">
        <f t="shared" si="29"/>
        <v>111</v>
      </c>
      <c r="G115" s="249">
        <v>0</v>
      </c>
      <c r="H115" s="71"/>
      <c r="I115" s="239" t="str">
        <f t="shared" si="30"/>
        <v/>
      </c>
      <c r="J115" s="71"/>
      <c r="K115" s="239" t="str">
        <f t="shared" si="31"/>
        <v/>
      </c>
      <c r="L115" s="71"/>
      <c r="M115" s="239" t="str">
        <f t="shared" si="32"/>
        <v/>
      </c>
      <c r="N115" s="71"/>
      <c r="O115" s="239" t="str">
        <f t="shared" si="33"/>
        <v/>
      </c>
      <c r="P115" s="71"/>
      <c r="Q115" s="239" t="str">
        <f t="shared" si="34"/>
        <v/>
      </c>
      <c r="R115" s="71"/>
      <c r="S115" s="239" t="str">
        <f t="shared" si="25"/>
        <v/>
      </c>
      <c r="T115" s="71"/>
      <c r="U115" s="239" t="str">
        <f t="shared" si="35"/>
        <v/>
      </c>
      <c r="V115" s="71"/>
      <c r="W115" s="239" t="str">
        <f t="shared" si="36"/>
        <v/>
      </c>
      <c r="X115" s="71"/>
      <c r="Y115" s="239" t="str">
        <f t="shared" si="37"/>
        <v/>
      </c>
    </row>
    <row r="116" spans="1:25" ht="15.95" customHeight="1" x14ac:dyDescent="0.15">
      <c r="A116" s="233">
        <v>113</v>
      </c>
      <c r="B116" s="153"/>
      <c r="C116" s="72"/>
      <c r="D116" s="155"/>
      <c r="E116" s="246">
        <f t="shared" si="28"/>
        <v>0</v>
      </c>
      <c r="F116" s="156">
        <f t="shared" si="29"/>
        <v>111</v>
      </c>
      <c r="G116" s="249">
        <v>0</v>
      </c>
      <c r="H116" s="71"/>
      <c r="I116" s="239"/>
      <c r="J116" s="71"/>
      <c r="K116" s="239"/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/>
      <c r="X116" s="71"/>
      <c r="Y116" s="239"/>
    </row>
    <row r="117" spans="1:25" ht="15.95" customHeight="1" x14ac:dyDescent="0.15">
      <c r="A117" s="233">
        <v>114</v>
      </c>
      <c r="B117" s="153"/>
      <c r="C117" s="72"/>
      <c r="D117" s="155"/>
      <c r="E117" s="246">
        <f t="shared" si="28"/>
        <v>0</v>
      </c>
      <c r="F117" s="156">
        <f t="shared" si="29"/>
        <v>111</v>
      </c>
      <c r="G117" s="249">
        <v>0</v>
      </c>
      <c r="H117" s="71"/>
      <c r="I117" s="239"/>
      <c r="J117" s="71"/>
      <c r="K117" s="239"/>
      <c r="L117" s="71"/>
      <c r="M117" s="239"/>
      <c r="N117" s="71"/>
      <c r="O117" s="239"/>
      <c r="P117" s="71"/>
      <c r="Q117" s="239"/>
      <c r="R117" s="71"/>
      <c r="S117" s="239"/>
      <c r="T117" s="71"/>
      <c r="U117" s="239"/>
      <c r="V117" s="71"/>
      <c r="W117" s="239"/>
      <c r="X117" s="71"/>
      <c r="Y117" s="239"/>
    </row>
    <row r="118" spans="1:25" ht="15.95" customHeight="1" x14ac:dyDescent="0.15">
      <c r="A118" s="233">
        <v>115</v>
      </c>
      <c r="B118" s="153"/>
      <c r="C118" s="72"/>
      <c r="D118" s="155"/>
      <c r="E118" s="246">
        <f t="shared" si="28"/>
        <v>0</v>
      </c>
      <c r="F118" s="156">
        <f t="shared" si="29"/>
        <v>111</v>
      </c>
      <c r="G118" s="249">
        <v>0</v>
      </c>
      <c r="H118" s="71"/>
      <c r="I118" s="239"/>
      <c r="J118" s="71"/>
      <c r="K118" s="239"/>
      <c r="L118" s="71"/>
      <c r="M118" s="239"/>
      <c r="N118" s="71"/>
      <c r="O118" s="239"/>
      <c r="P118" s="71"/>
      <c r="Q118" s="239"/>
      <c r="R118" s="71"/>
      <c r="S118" s="239"/>
      <c r="T118" s="71"/>
      <c r="U118" s="239"/>
      <c r="V118" s="71"/>
      <c r="W118" s="239"/>
      <c r="X118" s="71"/>
      <c r="Y118" s="239"/>
    </row>
    <row r="119" spans="1:25" ht="15.95" customHeight="1" x14ac:dyDescent="0.15">
      <c r="A119" s="233">
        <v>116</v>
      </c>
      <c r="B119" s="153"/>
      <c r="C119" s="72"/>
      <c r="D119" s="155"/>
      <c r="E119" s="246">
        <f t="shared" si="28"/>
        <v>0</v>
      </c>
      <c r="F119" s="156">
        <f t="shared" si="29"/>
        <v>111</v>
      </c>
      <c r="G119" s="249">
        <v>0</v>
      </c>
      <c r="H119" s="71"/>
      <c r="I119" s="239"/>
      <c r="J119" s="71"/>
      <c r="K119" s="239"/>
      <c r="L119" s="71"/>
      <c r="M119" s="239"/>
      <c r="N119" s="71"/>
      <c r="O119" s="239"/>
      <c r="P119" s="71"/>
      <c r="Q119" s="239"/>
      <c r="R119" s="71"/>
      <c r="S119" s="239"/>
      <c r="T119" s="71"/>
      <c r="U119" s="239"/>
      <c r="V119" s="71"/>
      <c r="W119" s="239"/>
      <c r="X119" s="71"/>
      <c r="Y119" s="239"/>
    </row>
    <row r="120" spans="1:25" ht="15.95" customHeight="1" x14ac:dyDescent="0.15">
      <c r="A120" s="233">
        <v>117</v>
      </c>
      <c r="B120" s="153"/>
      <c r="C120" s="72"/>
      <c r="D120" s="155"/>
      <c r="E120" s="246">
        <f t="shared" si="28"/>
        <v>0</v>
      </c>
      <c r="F120" s="156">
        <f t="shared" si="29"/>
        <v>111</v>
      </c>
      <c r="G120" s="249">
        <v>0</v>
      </c>
      <c r="H120" s="71"/>
      <c r="I120" s="239"/>
      <c r="J120" s="71"/>
      <c r="K120" s="239"/>
      <c r="L120" s="71"/>
      <c r="M120" s="239"/>
      <c r="N120" s="71"/>
      <c r="O120" s="239"/>
      <c r="P120" s="71"/>
      <c r="Q120" s="239"/>
      <c r="R120" s="71"/>
      <c r="S120" s="239"/>
      <c r="T120" s="71"/>
      <c r="U120" s="239"/>
      <c r="V120" s="71"/>
      <c r="W120" s="239"/>
      <c r="X120" s="71"/>
      <c r="Y120" s="239"/>
    </row>
    <row r="121" spans="1:25" ht="15.95" customHeight="1" x14ac:dyDescent="0.15">
      <c r="A121" s="233">
        <v>118</v>
      </c>
      <c r="B121" s="153"/>
      <c r="C121" s="72"/>
      <c r="D121" s="155"/>
      <c r="E121" s="246">
        <f t="shared" si="28"/>
        <v>0</v>
      </c>
      <c r="F121" s="156">
        <f t="shared" si="29"/>
        <v>111</v>
      </c>
      <c r="G121" s="249">
        <v>0</v>
      </c>
      <c r="H121" s="71"/>
      <c r="I121" s="239"/>
      <c r="J121" s="71"/>
      <c r="K121" s="239"/>
      <c r="L121" s="71"/>
      <c r="M121" s="239"/>
      <c r="N121" s="71"/>
      <c r="O121" s="239"/>
      <c r="P121" s="71"/>
      <c r="Q121" s="239"/>
      <c r="R121" s="71"/>
      <c r="S121" s="239"/>
      <c r="T121" s="71"/>
      <c r="U121" s="239"/>
      <c r="V121" s="71"/>
      <c r="W121" s="239"/>
      <c r="X121" s="71"/>
      <c r="Y121" s="239"/>
    </row>
    <row r="122" spans="1:25" ht="15.95" customHeight="1" x14ac:dyDescent="0.15">
      <c r="A122" s="233"/>
      <c r="B122" s="153"/>
      <c r="C122" s="72"/>
      <c r="D122" s="155"/>
      <c r="E122" s="246"/>
      <c r="F122" s="156"/>
      <c r="G122" s="249"/>
      <c r="H122" s="71"/>
      <c r="I122" s="239"/>
      <c r="J122" s="71"/>
      <c r="K122" s="239"/>
      <c r="L122" s="71"/>
      <c r="M122" s="239"/>
      <c r="N122" s="71"/>
      <c r="O122" s="239"/>
      <c r="P122" s="71"/>
      <c r="Q122" s="239"/>
      <c r="R122" s="71"/>
      <c r="S122" s="239"/>
      <c r="T122" s="71"/>
      <c r="U122" s="239"/>
      <c r="V122" s="71"/>
      <c r="W122" s="239"/>
      <c r="X122" s="71"/>
      <c r="Y122" s="239"/>
    </row>
    <row r="123" spans="1:25" ht="15.95" customHeight="1" x14ac:dyDescent="0.15">
      <c r="A123" s="233"/>
      <c r="B123" s="153"/>
      <c r="C123" s="72"/>
      <c r="D123" s="155"/>
      <c r="E123" s="246"/>
      <c r="F123" s="156"/>
      <c r="G123" s="249"/>
      <c r="H123" s="71"/>
      <c r="I123" s="239"/>
      <c r="J123" s="71"/>
      <c r="K123" s="239"/>
      <c r="L123" s="71"/>
      <c r="M123" s="239"/>
      <c r="N123" s="71"/>
      <c r="O123" s="239"/>
      <c r="P123" s="71"/>
      <c r="Q123" s="239"/>
      <c r="R123" s="71"/>
      <c r="S123" s="239"/>
      <c r="T123" s="71"/>
      <c r="U123" s="239"/>
      <c r="V123" s="71"/>
      <c r="W123" s="239"/>
      <c r="X123" s="71"/>
      <c r="Y123" s="239"/>
    </row>
    <row r="124" spans="1:25" ht="15.95" customHeight="1" x14ac:dyDescent="0.15">
      <c r="A124" s="233"/>
      <c r="B124" s="153"/>
      <c r="C124" s="72"/>
      <c r="D124" s="155"/>
      <c r="E124" s="246"/>
      <c r="F124" s="156"/>
      <c r="G124" s="249"/>
      <c r="H124" s="71"/>
      <c r="I124" s="239"/>
      <c r="J124" s="71"/>
      <c r="K124" s="239"/>
      <c r="L124" s="71"/>
      <c r="M124" s="239"/>
      <c r="N124" s="71"/>
      <c r="O124" s="239"/>
      <c r="P124" s="71"/>
      <c r="Q124" s="239"/>
      <c r="R124" s="71"/>
      <c r="S124" s="239"/>
      <c r="T124" s="71"/>
      <c r="U124" s="239"/>
      <c r="V124" s="71"/>
      <c r="W124" s="239"/>
      <c r="X124" s="71"/>
      <c r="Y124" s="239"/>
    </row>
    <row r="125" spans="1:25" ht="15.95" customHeight="1" x14ac:dyDescent="0.15">
      <c r="A125" s="233"/>
      <c r="B125" s="153"/>
      <c r="C125" s="72"/>
      <c r="D125" s="155"/>
      <c r="E125" s="246"/>
      <c r="F125" s="156"/>
      <c r="G125" s="249"/>
      <c r="H125" s="71"/>
      <c r="I125" s="239"/>
      <c r="J125" s="71"/>
      <c r="K125" s="239"/>
      <c r="L125" s="71"/>
      <c r="M125" s="239"/>
      <c r="N125" s="71"/>
      <c r="O125" s="239"/>
      <c r="P125" s="71"/>
      <c r="Q125" s="239"/>
      <c r="R125" s="71"/>
      <c r="S125" s="239"/>
      <c r="T125" s="71"/>
      <c r="U125" s="239"/>
      <c r="V125" s="71"/>
      <c r="W125" s="239"/>
      <c r="X125" s="71"/>
      <c r="Y125" s="239"/>
    </row>
    <row r="126" spans="1:25" ht="15.95" customHeight="1" x14ac:dyDescent="0.15">
      <c r="A126" s="233"/>
      <c r="B126" s="153"/>
      <c r="C126" s="72"/>
      <c r="D126" s="155"/>
      <c r="E126" s="246"/>
      <c r="F126" s="156"/>
      <c r="G126" s="249"/>
      <c r="H126" s="71"/>
      <c r="I126" s="239"/>
      <c r="J126" s="71"/>
      <c r="K126" s="239"/>
      <c r="L126" s="71"/>
      <c r="M126" s="239"/>
      <c r="N126" s="71"/>
      <c r="O126" s="239"/>
      <c r="P126" s="71"/>
      <c r="Q126" s="239"/>
      <c r="R126" s="71"/>
      <c r="S126" s="239"/>
      <c r="T126" s="71"/>
      <c r="U126" s="239"/>
      <c r="V126" s="71"/>
      <c r="W126" s="239"/>
      <c r="X126" s="71"/>
      <c r="Y126" s="239"/>
    </row>
    <row r="127" spans="1:25" ht="15.95" customHeight="1" x14ac:dyDescent="0.15">
      <c r="A127" s="233"/>
      <c r="B127" s="153"/>
      <c r="C127" s="72"/>
      <c r="D127" s="155"/>
      <c r="E127" s="246"/>
      <c r="F127" s="156"/>
      <c r="G127" s="249"/>
      <c r="H127" s="71"/>
      <c r="I127" s="239"/>
      <c r="J127" s="71"/>
      <c r="K127" s="239"/>
      <c r="L127" s="71"/>
      <c r="M127" s="239"/>
      <c r="N127" s="71"/>
      <c r="O127" s="239"/>
      <c r="P127" s="71"/>
      <c r="Q127" s="239"/>
      <c r="R127" s="71"/>
      <c r="S127" s="239"/>
      <c r="T127" s="71"/>
      <c r="U127" s="239"/>
      <c r="V127" s="71"/>
      <c r="W127" s="239"/>
      <c r="X127" s="71"/>
      <c r="Y127" s="239"/>
    </row>
    <row r="128" spans="1:25" ht="15.95" customHeight="1" x14ac:dyDescent="0.15">
      <c r="A128" s="233"/>
      <c r="B128" s="153"/>
      <c r="C128" s="72"/>
      <c r="D128" s="155"/>
      <c r="E128" s="246"/>
      <c r="F128" s="156"/>
      <c r="G128" s="249"/>
      <c r="H128" s="71"/>
      <c r="I128" s="239"/>
      <c r="J128" s="71"/>
      <c r="K128" s="239"/>
      <c r="L128" s="71"/>
      <c r="M128" s="239"/>
      <c r="N128" s="71"/>
      <c r="O128" s="239"/>
      <c r="P128" s="71"/>
      <c r="Q128" s="239"/>
      <c r="R128" s="71"/>
      <c r="S128" s="239"/>
      <c r="T128" s="71"/>
      <c r="U128" s="239"/>
      <c r="V128" s="71"/>
      <c r="W128" s="239"/>
      <c r="X128" s="71"/>
      <c r="Y128" s="239"/>
    </row>
    <row r="129" spans="1:25" ht="15.95" customHeight="1" x14ac:dyDescent="0.15">
      <c r="A129" s="233"/>
      <c r="B129" s="153"/>
      <c r="C129" s="72"/>
      <c r="D129" s="155"/>
      <c r="E129" s="246"/>
      <c r="F129" s="156"/>
      <c r="G129" s="249"/>
      <c r="H129" s="71"/>
      <c r="I129" s="239"/>
      <c r="J129" s="71"/>
      <c r="K129" s="239"/>
      <c r="L129" s="71"/>
      <c r="M129" s="239"/>
      <c r="N129" s="71"/>
      <c r="O129" s="239"/>
      <c r="P129" s="71"/>
      <c r="Q129" s="239"/>
      <c r="R129" s="71"/>
      <c r="S129" s="239"/>
      <c r="T129" s="71"/>
      <c r="U129" s="239"/>
      <c r="V129" s="71"/>
      <c r="W129" s="239"/>
      <c r="X129" s="71"/>
      <c r="Y129" s="239"/>
    </row>
    <row r="130" spans="1:25" ht="15.95" customHeight="1" x14ac:dyDescent="0.15">
      <c r="A130" s="233"/>
      <c r="B130" s="153"/>
      <c r="C130" s="72"/>
      <c r="D130" s="155"/>
      <c r="E130" s="246"/>
      <c r="F130" s="156"/>
      <c r="G130" s="249"/>
      <c r="H130" s="71"/>
      <c r="I130" s="239"/>
      <c r="J130" s="71"/>
      <c r="K130" s="239"/>
      <c r="L130" s="71"/>
      <c r="M130" s="239"/>
      <c r="N130" s="71"/>
      <c r="O130" s="239"/>
      <c r="P130" s="71"/>
      <c r="Q130" s="239"/>
      <c r="R130" s="71"/>
      <c r="S130" s="239"/>
      <c r="T130" s="71"/>
      <c r="U130" s="239"/>
      <c r="V130" s="71"/>
      <c r="W130" s="239"/>
      <c r="X130" s="71"/>
      <c r="Y130" s="239"/>
    </row>
    <row r="131" spans="1:25" ht="15.95" customHeight="1" x14ac:dyDescent="0.15">
      <c r="A131" s="233"/>
      <c r="B131" s="153"/>
      <c r="C131" s="72"/>
      <c r="D131" s="155"/>
      <c r="E131" s="246"/>
      <c r="F131" s="156"/>
      <c r="G131" s="249"/>
      <c r="H131" s="71"/>
      <c r="I131" s="239"/>
      <c r="J131" s="71"/>
      <c r="K131" s="239"/>
      <c r="L131" s="71"/>
      <c r="M131" s="239"/>
      <c r="N131" s="71"/>
      <c r="O131" s="239"/>
      <c r="P131" s="71"/>
      <c r="Q131" s="239"/>
      <c r="R131" s="71"/>
      <c r="S131" s="239"/>
      <c r="T131" s="71"/>
      <c r="U131" s="239"/>
      <c r="V131" s="71"/>
      <c r="W131" s="239"/>
      <c r="X131" s="71"/>
      <c r="Y131" s="239"/>
    </row>
    <row r="132" spans="1:25" ht="15.95" customHeight="1" x14ac:dyDescent="0.15">
      <c r="A132" s="233"/>
      <c r="B132" s="153"/>
      <c r="C132" s="72"/>
      <c r="D132" s="155"/>
      <c r="E132" s="246"/>
      <c r="F132" s="156"/>
      <c r="G132" s="249"/>
      <c r="H132" s="71"/>
      <c r="I132" s="239"/>
      <c r="J132" s="71"/>
      <c r="K132" s="239"/>
      <c r="L132" s="71"/>
      <c r="M132" s="239"/>
      <c r="N132" s="71"/>
      <c r="O132" s="239"/>
      <c r="P132" s="71"/>
      <c r="Q132" s="239"/>
      <c r="R132" s="71"/>
      <c r="S132" s="239"/>
      <c r="T132" s="71"/>
      <c r="U132" s="239"/>
      <c r="V132" s="71"/>
      <c r="W132" s="239"/>
      <c r="X132" s="71"/>
      <c r="Y132" s="239"/>
    </row>
    <row r="133" spans="1:25" ht="15.95" customHeight="1" x14ac:dyDescent="0.15">
      <c r="A133" s="233"/>
      <c r="B133" s="153"/>
      <c r="C133" s="154"/>
      <c r="D133" s="155"/>
      <c r="E133" s="246"/>
      <c r="F133" s="156"/>
      <c r="G133" s="249"/>
      <c r="H133" s="71"/>
      <c r="I133" s="239"/>
      <c r="J133" s="71"/>
      <c r="K133" s="239"/>
      <c r="L133" s="71"/>
      <c r="M133" s="239"/>
      <c r="N133" s="71"/>
      <c r="O133" s="239"/>
      <c r="P133" s="71"/>
      <c r="Q133" s="239"/>
      <c r="R133" s="71"/>
      <c r="S133" s="239"/>
      <c r="T133" s="71"/>
      <c r="U133" s="239"/>
      <c r="V133" s="71"/>
      <c r="W133" s="239"/>
      <c r="X133" s="71"/>
      <c r="Y133" s="239"/>
    </row>
    <row r="134" spans="1:25" ht="15.95" customHeight="1" x14ac:dyDescent="0.15">
      <c r="A134" s="233"/>
      <c r="B134" s="153"/>
      <c r="C134" s="72"/>
      <c r="D134" s="155"/>
      <c r="E134" s="246"/>
      <c r="F134" s="156"/>
      <c r="G134" s="249"/>
      <c r="H134" s="71"/>
      <c r="I134" s="239"/>
      <c r="J134" s="71"/>
      <c r="K134" s="239"/>
      <c r="L134" s="71"/>
      <c r="M134" s="239"/>
      <c r="N134" s="71"/>
      <c r="O134" s="239"/>
      <c r="P134" s="71"/>
      <c r="Q134" s="239"/>
      <c r="R134" s="71"/>
      <c r="S134" s="239"/>
      <c r="T134" s="71"/>
      <c r="U134" s="239"/>
      <c r="V134" s="71"/>
      <c r="W134" s="239"/>
      <c r="X134" s="71"/>
      <c r="Y134" s="239"/>
    </row>
    <row r="135" spans="1:25" ht="15.95" customHeight="1" x14ac:dyDescent="0.15">
      <c r="A135" s="233"/>
      <c r="B135" s="153"/>
      <c r="C135" s="72"/>
      <c r="D135" s="155"/>
      <c r="E135" s="246"/>
      <c r="F135" s="156"/>
      <c r="G135" s="249"/>
      <c r="H135" s="71"/>
      <c r="I135" s="239"/>
      <c r="J135" s="71"/>
      <c r="K135" s="239"/>
      <c r="L135" s="71"/>
      <c r="M135" s="239"/>
      <c r="N135" s="71"/>
      <c r="O135" s="239"/>
      <c r="P135" s="71"/>
      <c r="Q135" s="239"/>
      <c r="R135" s="71"/>
      <c r="S135" s="239"/>
      <c r="T135" s="71"/>
      <c r="U135" s="239"/>
      <c r="V135" s="71"/>
      <c r="W135" s="239"/>
      <c r="X135" s="71"/>
      <c r="Y135" s="239"/>
    </row>
    <row r="136" spans="1:25" ht="14.25" thickBot="1" x14ac:dyDescent="0.2">
      <c r="A136" s="73"/>
      <c r="C136" s="74"/>
    </row>
    <row r="137" spans="1:25" ht="78" customHeight="1" thickBot="1" x14ac:dyDescent="0.2">
      <c r="C137" s="74"/>
      <c r="H137" s="132" t="str">
        <f t="shared" ref="H137:Y137" si="38">H3</f>
        <v>令和５年度ＩＨ予選</v>
      </c>
      <c r="I137" s="127" t="str">
        <f t="shared" si="38"/>
        <v>ポイント</v>
      </c>
      <c r="J137" s="128" t="str">
        <f t="shared" si="38"/>
        <v>令和５年度新人大会</v>
      </c>
      <c r="K137" s="127" t="str">
        <f t="shared" si="38"/>
        <v>ポイント</v>
      </c>
      <c r="L137" s="128" t="str">
        <f t="shared" si="38"/>
        <v>令和５年度強化練習会</v>
      </c>
      <c r="M137" s="127" t="str">
        <f t="shared" si="38"/>
        <v>ポイント</v>
      </c>
      <c r="N137" s="128" t="str">
        <f t="shared" si="38"/>
        <v>令和５年度全日本JrU18</v>
      </c>
      <c r="O137" s="133" t="str">
        <f t="shared" si="38"/>
        <v>ポイント</v>
      </c>
      <c r="P137" s="128" t="str">
        <f t="shared" si="38"/>
        <v>令和５年度全日本JrU16</v>
      </c>
      <c r="Q137" s="127" t="str">
        <f t="shared" si="38"/>
        <v>ポイント</v>
      </c>
      <c r="R137" s="128" t="str">
        <f t="shared" si="38"/>
        <v>令和５年度全日本JrU14</v>
      </c>
      <c r="S137" s="129" t="str">
        <f t="shared" si="38"/>
        <v>ポイント</v>
      </c>
      <c r="T137" s="158" t="str">
        <f t="shared" si="38"/>
        <v>令和５年度岐阜県中学</v>
      </c>
      <c r="U137" s="29" t="str">
        <f t="shared" si="38"/>
        <v>ポイント</v>
      </c>
      <c r="V137" s="128" t="str">
        <f t="shared" si="38"/>
        <v>令和５年度東海毎日U18</v>
      </c>
      <c r="W137" s="130" t="str">
        <f t="shared" si="38"/>
        <v>ポイント</v>
      </c>
      <c r="X137" s="128" t="str">
        <f t="shared" si="38"/>
        <v>令和５年度東海毎日U16</v>
      </c>
      <c r="Y137" s="130" t="str">
        <f t="shared" si="38"/>
        <v>ポイント</v>
      </c>
    </row>
    <row r="138" spans="1:25" x14ac:dyDescent="0.15">
      <c r="C138" s="74"/>
      <c r="G138" s="75"/>
      <c r="H138" s="159">
        <v>1</v>
      </c>
      <c r="I138" s="80">
        <v>16.5</v>
      </c>
      <c r="J138" s="159">
        <v>1</v>
      </c>
      <c r="K138" s="80">
        <v>16.5</v>
      </c>
      <c r="L138" s="159"/>
      <c r="M138" s="81">
        <v>16.5</v>
      </c>
      <c r="N138" s="160"/>
      <c r="O138" s="80">
        <v>16.5</v>
      </c>
      <c r="P138" s="161"/>
      <c r="Q138" s="82">
        <v>16.5</v>
      </c>
      <c r="R138" s="162"/>
      <c r="S138" s="82">
        <v>16.5</v>
      </c>
      <c r="T138" s="161"/>
      <c r="U138" s="80">
        <v>16.5</v>
      </c>
      <c r="V138" s="159"/>
      <c r="W138" s="80">
        <v>16.5</v>
      </c>
      <c r="X138" s="161"/>
      <c r="Y138" s="80">
        <v>16.5</v>
      </c>
    </row>
    <row r="139" spans="1:25" x14ac:dyDescent="0.15">
      <c r="C139" s="74"/>
      <c r="H139" s="163"/>
      <c r="I139" s="164">
        <v>11</v>
      </c>
      <c r="J139" s="163"/>
      <c r="K139" s="164">
        <v>11</v>
      </c>
      <c r="L139" s="163">
        <v>1</v>
      </c>
      <c r="M139" s="165">
        <v>11</v>
      </c>
      <c r="N139" s="166">
        <v>1</v>
      </c>
      <c r="O139" s="164">
        <v>11</v>
      </c>
      <c r="P139" s="167"/>
      <c r="Q139" s="168">
        <v>11</v>
      </c>
      <c r="R139" s="169"/>
      <c r="S139" s="170">
        <v>11</v>
      </c>
      <c r="T139" s="167"/>
      <c r="U139" s="164">
        <v>11</v>
      </c>
      <c r="V139" s="163">
        <v>1</v>
      </c>
      <c r="W139" s="164">
        <v>11</v>
      </c>
      <c r="X139" s="167"/>
      <c r="Y139" s="164">
        <v>11</v>
      </c>
    </row>
    <row r="140" spans="1:25" x14ac:dyDescent="0.15">
      <c r="C140" s="74"/>
      <c r="H140" s="163">
        <v>2</v>
      </c>
      <c r="I140" s="164">
        <v>10.5</v>
      </c>
      <c r="J140" s="163">
        <v>2</v>
      </c>
      <c r="K140" s="164">
        <v>10.5</v>
      </c>
      <c r="L140" s="163"/>
      <c r="M140" s="165">
        <v>10.5</v>
      </c>
      <c r="N140" s="166"/>
      <c r="O140" s="164">
        <v>10.5</v>
      </c>
      <c r="P140" s="167"/>
      <c r="Q140" s="168">
        <v>10.5</v>
      </c>
      <c r="R140" s="169"/>
      <c r="S140" s="170">
        <v>10.5</v>
      </c>
      <c r="T140" s="167"/>
      <c r="U140" s="164">
        <v>10.5</v>
      </c>
      <c r="V140" s="163"/>
      <c r="W140" s="164">
        <v>10.5</v>
      </c>
      <c r="X140" s="167"/>
      <c r="Y140" s="164">
        <v>10.5</v>
      </c>
    </row>
    <row r="141" spans="1:25" x14ac:dyDescent="0.15">
      <c r="C141" s="74"/>
      <c r="H141" s="163">
        <v>3</v>
      </c>
      <c r="I141" s="164">
        <v>8</v>
      </c>
      <c r="J141" s="163">
        <v>3</v>
      </c>
      <c r="K141" s="164">
        <v>8</v>
      </c>
      <c r="L141" s="163"/>
      <c r="M141" s="165">
        <v>8</v>
      </c>
      <c r="N141" s="166"/>
      <c r="O141" s="164">
        <v>8</v>
      </c>
      <c r="P141" s="167"/>
      <c r="Q141" s="168">
        <v>8</v>
      </c>
      <c r="R141" s="169"/>
      <c r="S141" s="170">
        <v>8</v>
      </c>
      <c r="T141" s="167"/>
      <c r="U141" s="164">
        <v>8</v>
      </c>
      <c r="V141" s="163"/>
      <c r="W141" s="164">
        <v>8</v>
      </c>
      <c r="X141" s="167"/>
      <c r="Y141" s="164">
        <v>8</v>
      </c>
    </row>
    <row r="142" spans="1:25" x14ac:dyDescent="0.15">
      <c r="C142" s="74"/>
      <c r="H142" s="163"/>
      <c r="I142" s="164">
        <v>7</v>
      </c>
      <c r="J142" s="163"/>
      <c r="K142" s="164">
        <v>7</v>
      </c>
      <c r="L142" s="163">
        <v>2</v>
      </c>
      <c r="M142" s="165">
        <v>7</v>
      </c>
      <c r="N142" s="166">
        <v>2</v>
      </c>
      <c r="O142" s="164">
        <v>7</v>
      </c>
      <c r="P142" s="167"/>
      <c r="Q142" s="168">
        <v>7</v>
      </c>
      <c r="R142" s="169"/>
      <c r="S142" s="170">
        <v>7</v>
      </c>
      <c r="T142" s="167"/>
      <c r="U142" s="164">
        <v>7</v>
      </c>
      <c r="V142" s="163">
        <v>2</v>
      </c>
      <c r="W142" s="164">
        <v>7</v>
      </c>
      <c r="X142" s="167"/>
      <c r="Y142" s="164">
        <v>7</v>
      </c>
    </row>
    <row r="143" spans="1:25" x14ac:dyDescent="0.15">
      <c r="C143" s="74"/>
      <c r="H143" s="163">
        <v>4</v>
      </c>
      <c r="I143" s="164">
        <v>6</v>
      </c>
      <c r="J143" s="163">
        <v>4</v>
      </c>
      <c r="K143" s="164">
        <v>6</v>
      </c>
      <c r="L143" s="163"/>
      <c r="M143" s="165">
        <v>6</v>
      </c>
      <c r="N143" s="166"/>
      <c r="O143" s="164">
        <v>6</v>
      </c>
      <c r="P143" s="167">
        <v>1</v>
      </c>
      <c r="Q143" s="168">
        <v>6</v>
      </c>
      <c r="R143" s="169"/>
      <c r="S143" s="170">
        <v>6</v>
      </c>
      <c r="T143" s="167"/>
      <c r="U143" s="164">
        <v>6</v>
      </c>
      <c r="V143" s="163"/>
      <c r="W143" s="164">
        <v>6</v>
      </c>
      <c r="X143" s="167">
        <v>1</v>
      </c>
      <c r="Y143" s="164">
        <v>6</v>
      </c>
    </row>
    <row r="144" spans="1:25" x14ac:dyDescent="0.15">
      <c r="C144" s="74"/>
      <c r="H144" s="163"/>
      <c r="I144" s="164">
        <v>5.5</v>
      </c>
      <c r="J144" s="163"/>
      <c r="K144" s="164">
        <v>5.5</v>
      </c>
      <c r="L144" s="163">
        <v>3</v>
      </c>
      <c r="M144" s="165">
        <v>5.5</v>
      </c>
      <c r="N144" s="166">
        <v>3</v>
      </c>
      <c r="O144" s="164">
        <v>5.5</v>
      </c>
      <c r="P144" s="167"/>
      <c r="Q144" s="168">
        <v>5.5</v>
      </c>
      <c r="R144" s="169"/>
      <c r="S144" s="170">
        <v>5.5</v>
      </c>
      <c r="T144" s="167"/>
      <c r="U144" s="164">
        <v>5.5</v>
      </c>
      <c r="V144" s="163">
        <v>3</v>
      </c>
      <c r="W144" s="164">
        <v>5.5</v>
      </c>
      <c r="X144" s="167"/>
      <c r="Y144" s="164">
        <v>5.5</v>
      </c>
    </row>
    <row r="145" spans="3:25" x14ac:dyDescent="0.15">
      <c r="C145" s="74"/>
      <c r="H145" s="163">
        <v>5</v>
      </c>
      <c r="I145" s="164">
        <v>4</v>
      </c>
      <c r="J145" s="163">
        <v>5</v>
      </c>
      <c r="K145" s="164">
        <v>4</v>
      </c>
      <c r="L145" s="163">
        <v>4</v>
      </c>
      <c r="M145" s="165">
        <v>4</v>
      </c>
      <c r="N145" s="166">
        <v>4</v>
      </c>
      <c r="O145" s="164">
        <v>4</v>
      </c>
      <c r="P145" s="167">
        <v>2</v>
      </c>
      <c r="Q145" s="168">
        <v>4</v>
      </c>
      <c r="R145" s="169">
        <v>1</v>
      </c>
      <c r="S145" s="170">
        <v>4</v>
      </c>
      <c r="T145" s="167"/>
      <c r="U145" s="164">
        <v>4</v>
      </c>
      <c r="V145" s="163">
        <v>4</v>
      </c>
      <c r="W145" s="164">
        <v>4</v>
      </c>
      <c r="X145" s="167">
        <v>2</v>
      </c>
      <c r="Y145" s="164">
        <v>4</v>
      </c>
    </row>
    <row r="146" spans="3:25" x14ac:dyDescent="0.15">
      <c r="C146" s="74"/>
      <c r="H146" s="163">
        <v>6</v>
      </c>
      <c r="I146" s="164">
        <v>4</v>
      </c>
      <c r="J146" s="163">
        <v>6</v>
      </c>
      <c r="K146" s="164">
        <v>4</v>
      </c>
      <c r="L146" s="163"/>
      <c r="M146" s="165">
        <v>4</v>
      </c>
      <c r="N146" s="166"/>
      <c r="O146" s="164">
        <v>3.5</v>
      </c>
      <c r="P146" s="167"/>
      <c r="Q146" s="168">
        <v>3.5</v>
      </c>
      <c r="R146" s="169"/>
      <c r="S146" s="170">
        <v>3.5</v>
      </c>
      <c r="T146" s="167"/>
      <c r="U146" s="164">
        <v>3.5</v>
      </c>
      <c r="V146" s="163"/>
      <c r="W146" s="164">
        <v>3.5</v>
      </c>
      <c r="X146" s="167"/>
      <c r="Y146" s="164">
        <v>3.5</v>
      </c>
    </row>
    <row r="147" spans="3:25" x14ac:dyDescent="0.15">
      <c r="C147" s="74"/>
      <c r="H147" s="163">
        <v>7</v>
      </c>
      <c r="I147" s="164">
        <v>4</v>
      </c>
      <c r="J147" s="163">
        <v>7</v>
      </c>
      <c r="K147" s="164">
        <v>4</v>
      </c>
      <c r="L147" s="163"/>
      <c r="M147" s="165">
        <v>4</v>
      </c>
      <c r="N147" s="166">
        <v>5</v>
      </c>
      <c r="O147" s="164">
        <v>3</v>
      </c>
      <c r="P147" s="167">
        <v>3</v>
      </c>
      <c r="Q147" s="168">
        <v>3</v>
      </c>
      <c r="R147" s="169">
        <v>2</v>
      </c>
      <c r="S147" s="170">
        <v>3</v>
      </c>
      <c r="T147" s="167"/>
      <c r="U147" s="164">
        <v>3</v>
      </c>
      <c r="V147" s="163">
        <v>5</v>
      </c>
      <c r="W147" s="164">
        <v>3</v>
      </c>
      <c r="X147" s="167">
        <v>3</v>
      </c>
      <c r="Y147" s="164">
        <v>3</v>
      </c>
    </row>
    <row r="148" spans="3:25" x14ac:dyDescent="0.15">
      <c r="C148" s="74"/>
      <c r="H148" s="163">
        <v>8</v>
      </c>
      <c r="I148" s="164">
        <v>4</v>
      </c>
      <c r="J148" s="163">
        <v>8</v>
      </c>
      <c r="K148" s="164">
        <v>4</v>
      </c>
      <c r="L148" s="163">
        <v>8</v>
      </c>
      <c r="M148" s="165">
        <v>3</v>
      </c>
      <c r="N148" s="166">
        <v>6</v>
      </c>
      <c r="O148" s="164">
        <v>3</v>
      </c>
      <c r="P148" s="167"/>
      <c r="Q148" s="168">
        <v>2.5</v>
      </c>
      <c r="R148" s="169"/>
      <c r="S148" s="170">
        <v>2.5</v>
      </c>
      <c r="T148" s="167"/>
      <c r="U148" s="164">
        <v>2.5</v>
      </c>
      <c r="V148" s="163">
        <v>6</v>
      </c>
      <c r="W148" s="164">
        <v>3</v>
      </c>
      <c r="X148" s="167"/>
      <c r="Y148" s="164">
        <v>2.5</v>
      </c>
    </row>
    <row r="149" spans="3:25" x14ac:dyDescent="0.15">
      <c r="C149" s="74"/>
      <c r="H149" s="163"/>
      <c r="I149" s="164">
        <v>2</v>
      </c>
      <c r="J149" s="163"/>
      <c r="K149" s="164">
        <v>2</v>
      </c>
      <c r="L149" s="163"/>
      <c r="M149" s="165">
        <v>2</v>
      </c>
      <c r="N149" s="166">
        <v>7</v>
      </c>
      <c r="O149" s="164">
        <v>3</v>
      </c>
      <c r="P149" s="167">
        <v>4</v>
      </c>
      <c r="Q149" s="168">
        <v>2</v>
      </c>
      <c r="R149" s="169"/>
      <c r="S149" s="170">
        <v>2</v>
      </c>
      <c r="T149" s="167">
        <v>1</v>
      </c>
      <c r="U149" s="164">
        <v>2</v>
      </c>
      <c r="V149" s="163">
        <v>7</v>
      </c>
      <c r="W149" s="164">
        <v>3</v>
      </c>
      <c r="X149" s="167">
        <v>4</v>
      </c>
      <c r="Y149" s="164">
        <v>2</v>
      </c>
    </row>
    <row r="150" spans="3:25" x14ac:dyDescent="0.15">
      <c r="C150" s="74"/>
      <c r="H150" s="163">
        <v>16</v>
      </c>
      <c r="I150" s="164">
        <v>1.5</v>
      </c>
      <c r="J150" s="163">
        <v>16</v>
      </c>
      <c r="K150" s="164">
        <v>1.5</v>
      </c>
      <c r="L150" s="163">
        <v>16</v>
      </c>
      <c r="M150" s="165">
        <v>1</v>
      </c>
      <c r="N150" s="166">
        <v>8</v>
      </c>
      <c r="O150" s="164">
        <v>3</v>
      </c>
      <c r="P150" s="167"/>
      <c r="Q150" s="168">
        <v>1.5</v>
      </c>
      <c r="R150" s="169">
        <v>3</v>
      </c>
      <c r="S150" s="170">
        <v>1.5</v>
      </c>
      <c r="T150" s="167">
        <v>2</v>
      </c>
      <c r="U150" s="164">
        <v>1.5</v>
      </c>
      <c r="V150" s="163">
        <v>8</v>
      </c>
      <c r="W150" s="164">
        <v>3</v>
      </c>
      <c r="X150" s="167"/>
      <c r="Y150" s="164">
        <v>1.5</v>
      </c>
    </row>
    <row r="151" spans="3:25" x14ac:dyDescent="0.15">
      <c r="H151" s="163">
        <v>24</v>
      </c>
      <c r="I151" s="171">
        <v>0.75</v>
      </c>
      <c r="J151" s="163">
        <v>24</v>
      </c>
      <c r="K151" s="171">
        <v>0.75</v>
      </c>
      <c r="L151" s="163"/>
      <c r="M151" s="165">
        <v>0.5</v>
      </c>
      <c r="N151" s="166">
        <v>16</v>
      </c>
      <c r="O151" s="164">
        <v>1</v>
      </c>
      <c r="P151" s="167">
        <v>8</v>
      </c>
      <c r="Q151" s="168">
        <v>1</v>
      </c>
      <c r="R151" s="169">
        <v>4</v>
      </c>
      <c r="S151" s="170">
        <v>1</v>
      </c>
      <c r="T151" s="167"/>
      <c r="U151" s="164">
        <v>1</v>
      </c>
      <c r="V151" s="163">
        <v>16</v>
      </c>
      <c r="W151" s="164">
        <v>1</v>
      </c>
      <c r="X151" s="167">
        <v>8</v>
      </c>
      <c r="Y151" s="164">
        <v>1</v>
      </c>
    </row>
    <row r="152" spans="3:25" ht="14.25" thickBot="1" x14ac:dyDescent="0.2">
      <c r="H152" s="172"/>
      <c r="I152" s="173">
        <v>0.625</v>
      </c>
      <c r="J152" s="172"/>
      <c r="K152" s="173">
        <v>0.625</v>
      </c>
      <c r="L152" s="172">
        <v>32</v>
      </c>
      <c r="M152" s="237">
        <v>0.5</v>
      </c>
      <c r="N152" s="174"/>
      <c r="O152" s="173">
        <v>0.625</v>
      </c>
      <c r="P152" s="175"/>
      <c r="Q152" s="176">
        <v>0.5</v>
      </c>
      <c r="R152" s="177"/>
      <c r="S152" s="178">
        <v>0.5</v>
      </c>
      <c r="T152" s="175"/>
      <c r="U152" s="173">
        <v>0.5</v>
      </c>
      <c r="V152" s="172"/>
      <c r="W152" s="173">
        <v>0.625</v>
      </c>
      <c r="X152" s="175"/>
      <c r="Y152" s="173">
        <v>0.5</v>
      </c>
    </row>
    <row r="153" spans="3:25" x14ac:dyDescent="0.15">
      <c r="T153" s="179"/>
      <c r="U153" s="179"/>
    </row>
  </sheetData>
  <autoFilter ref="A3:Y135" xr:uid="{00000000-0009-0000-0000-000002000000}">
    <sortState xmlns:xlrd2="http://schemas.microsoft.com/office/spreadsheetml/2017/richdata2" ref="A4:Y135">
      <sortCondition descending="1" ref="E3:E13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80"/>
  <sheetViews>
    <sheetView view="pageBreakPreview" zoomScaleNormal="100" zoomScaleSheetLayoutView="10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63" customWidth="1"/>
    <col min="2" max="2" width="12.625" style="103" customWidth="1"/>
    <col min="3" max="3" width="4.875" style="1" customWidth="1"/>
    <col min="4" max="4" width="10.875" style="1" customWidth="1"/>
    <col min="5" max="5" width="9.375" style="63" customWidth="1"/>
    <col min="6" max="6" width="7.625" style="63" customWidth="1"/>
    <col min="7" max="7" width="9.375" style="118" customWidth="1"/>
    <col min="8" max="25" width="5.625" style="63" customWidth="1"/>
    <col min="26" max="16384" width="9" style="63"/>
  </cols>
  <sheetData>
    <row r="1" spans="1:25" ht="28.35" customHeight="1" x14ac:dyDescent="0.15">
      <c r="A1" s="308" t="s">
        <v>456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.95" customHeight="1" thickBot="1" x14ac:dyDescent="0.2">
      <c r="A2" s="241"/>
      <c r="B2" s="91"/>
      <c r="C2" s="109"/>
      <c r="D2" s="108"/>
      <c r="E2" s="110"/>
      <c r="F2" s="110"/>
      <c r="G2" s="111"/>
      <c r="H2" s="309"/>
      <c r="I2" s="309"/>
      <c r="J2" s="309"/>
      <c r="K2" s="309"/>
      <c r="L2" s="310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ht="177.75" customHeight="1" thickBot="1" x14ac:dyDescent="0.2">
      <c r="A3" s="3" t="s">
        <v>115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5" customHeight="1" x14ac:dyDescent="0.15">
      <c r="A4" s="234">
        <v>1</v>
      </c>
      <c r="B4" s="268" t="s">
        <v>118</v>
      </c>
      <c r="C4" s="269">
        <v>3</v>
      </c>
      <c r="D4" s="270" t="s">
        <v>30</v>
      </c>
      <c r="E4" s="242">
        <f t="shared" ref="E4:E35" si="0">SUM(G4,I4,K4,M4,O4,Q4,S4,U4,W4,Y4)</f>
        <v>51</v>
      </c>
      <c r="F4" s="141">
        <f t="shared" ref="F4:F35" si="1">RANK(E4,$E$4:$E$150,0)</f>
        <v>1</v>
      </c>
      <c r="G4" s="272">
        <v>30.5</v>
      </c>
      <c r="H4" s="235">
        <v>1</v>
      </c>
      <c r="I4" s="240">
        <f t="shared" ref="I4:I36" si="2">IF(H4="","",VLOOKUP(H4,H$154:I$169,2))</f>
        <v>16.5</v>
      </c>
      <c r="J4" s="235"/>
      <c r="K4" s="240" t="str">
        <f t="shared" ref="K4:K27" si="3">IF(J4="","",VLOOKUP(J4,J$154:K$169,2))</f>
        <v/>
      </c>
      <c r="L4" s="235"/>
      <c r="M4" s="240" t="str">
        <f t="shared" ref="M4:M27" si="4">IF(L4="","",VLOOKUP(L4,L$154:M$169,2))</f>
        <v/>
      </c>
      <c r="N4" s="235">
        <v>4</v>
      </c>
      <c r="O4" s="240">
        <f t="shared" ref="O4:O27" si="5">IF(N4="","",VLOOKUP(N4,N$154:O$169,2))</f>
        <v>4</v>
      </c>
      <c r="P4" s="235"/>
      <c r="Q4" s="240" t="str">
        <f t="shared" ref="Q4:Q35" si="6">IF(P4="","",VLOOKUP(P4,P$154:Q$169,2))</f>
        <v/>
      </c>
      <c r="R4" s="235"/>
      <c r="S4" s="240" t="str">
        <f t="shared" ref="S4:S27" si="7">IF(R4="","",VLOOKUP(R4,R$154:S$169,2))</f>
        <v/>
      </c>
      <c r="T4" s="235"/>
      <c r="U4" s="240" t="str">
        <f t="shared" ref="U4:U27" si="8">IF(T4="","",VLOOKUP(T4,T$154:U$168,2))</f>
        <v/>
      </c>
      <c r="V4" s="235"/>
      <c r="W4" s="240" t="str">
        <f t="shared" ref="W4:W27" si="9">IF(V4="","",VLOOKUP(V4,V$154:W$169,2))</f>
        <v/>
      </c>
      <c r="X4" s="235"/>
      <c r="Y4" s="240" t="str">
        <f t="shared" ref="Y4:Y27" si="10">IF(X4="","",VLOOKUP(X4,X$154:Y$169,2))</f>
        <v/>
      </c>
    </row>
    <row r="5" spans="1:25" s="138" customFormat="1" ht="15.95" customHeight="1" x14ac:dyDescent="0.15">
      <c r="A5" s="137">
        <v>2</v>
      </c>
      <c r="B5" s="139" t="s">
        <v>247</v>
      </c>
      <c r="C5" s="226">
        <v>2</v>
      </c>
      <c r="D5" s="140" t="s">
        <v>30</v>
      </c>
      <c r="E5" s="243">
        <f t="shared" si="0"/>
        <v>50</v>
      </c>
      <c r="F5" s="143">
        <f t="shared" si="1"/>
        <v>2</v>
      </c>
      <c r="G5" s="244">
        <v>31</v>
      </c>
      <c r="H5" s="236">
        <v>3</v>
      </c>
      <c r="I5" s="239">
        <f t="shared" si="2"/>
        <v>8</v>
      </c>
      <c r="J5" s="236"/>
      <c r="K5" s="239" t="str">
        <f t="shared" si="3"/>
        <v/>
      </c>
      <c r="L5" s="236"/>
      <c r="M5" s="239" t="str">
        <f t="shared" si="4"/>
        <v/>
      </c>
      <c r="N5" s="236">
        <v>1</v>
      </c>
      <c r="O5" s="239">
        <f t="shared" si="5"/>
        <v>11</v>
      </c>
      <c r="P5" s="236"/>
      <c r="Q5" s="239" t="str">
        <f t="shared" si="6"/>
        <v/>
      </c>
      <c r="R5" s="236"/>
      <c r="S5" s="239" t="str">
        <f t="shared" si="7"/>
        <v/>
      </c>
      <c r="T5" s="236"/>
      <c r="U5" s="239" t="str">
        <f t="shared" si="8"/>
        <v/>
      </c>
      <c r="V5" s="236"/>
      <c r="W5" s="239" t="str">
        <f t="shared" si="9"/>
        <v/>
      </c>
      <c r="X5" s="236"/>
      <c r="Y5" s="239" t="str">
        <f t="shared" si="10"/>
        <v/>
      </c>
    </row>
    <row r="6" spans="1:25" s="138" customFormat="1" ht="15.95" customHeight="1" x14ac:dyDescent="0.15">
      <c r="A6" s="137">
        <v>3</v>
      </c>
      <c r="B6" s="139" t="s">
        <v>128</v>
      </c>
      <c r="C6" s="226">
        <v>3</v>
      </c>
      <c r="D6" s="140" t="s">
        <v>30</v>
      </c>
      <c r="E6" s="243">
        <f t="shared" si="0"/>
        <v>44.25</v>
      </c>
      <c r="F6" s="143">
        <f t="shared" si="1"/>
        <v>3</v>
      </c>
      <c r="G6" s="244">
        <v>23.75</v>
      </c>
      <c r="H6" s="236">
        <v>1</v>
      </c>
      <c r="I6" s="239">
        <f t="shared" si="2"/>
        <v>16.5</v>
      </c>
      <c r="J6" s="236"/>
      <c r="K6" s="239" t="str">
        <f t="shared" si="3"/>
        <v/>
      </c>
      <c r="L6" s="236"/>
      <c r="M6" s="239" t="str">
        <f t="shared" si="4"/>
        <v/>
      </c>
      <c r="N6" s="236">
        <v>4</v>
      </c>
      <c r="O6" s="239">
        <f t="shared" si="5"/>
        <v>4</v>
      </c>
      <c r="P6" s="236"/>
      <c r="Q6" s="239" t="str">
        <f t="shared" si="6"/>
        <v/>
      </c>
      <c r="R6" s="236"/>
      <c r="S6" s="239" t="str">
        <f t="shared" si="7"/>
        <v/>
      </c>
      <c r="T6" s="236"/>
      <c r="U6" s="239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5" customHeight="1" x14ac:dyDescent="0.15">
      <c r="A7" s="137">
        <v>4</v>
      </c>
      <c r="B7" s="139" t="s">
        <v>248</v>
      </c>
      <c r="C7" s="226">
        <v>2</v>
      </c>
      <c r="D7" s="140" t="s">
        <v>30</v>
      </c>
      <c r="E7" s="243">
        <f t="shared" si="0"/>
        <v>40.25</v>
      </c>
      <c r="F7" s="143">
        <f t="shared" si="1"/>
        <v>4</v>
      </c>
      <c r="G7" s="244">
        <v>21.25</v>
      </c>
      <c r="H7" s="236">
        <v>3</v>
      </c>
      <c r="I7" s="239">
        <f t="shared" si="2"/>
        <v>8</v>
      </c>
      <c r="J7" s="236"/>
      <c r="K7" s="239" t="str">
        <f t="shared" si="3"/>
        <v/>
      </c>
      <c r="L7" s="236"/>
      <c r="M7" s="239" t="str">
        <f t="shared" si="4"/>
        <v/>
      </c>
      <c r="N7" s="236">
        <v>1</v>
      </c>
      <c r="O7" s="239">
        <f t="shared" si="5"/>
        <v>11</v>
      </c>
      <c r="P7" s="236"/>
      <c r="Q7" s="239" t="str">
        <f t="shared" si="6"/>
        <v/>
      </c>
      <c r="R7" s="236"/>
      <c r="S7" s="239" t="str">
        <f t="shared" si="7"/>
        <v/>
      </c>
      <c r="T7" s="236"/>
      <c r="U7" s="239" t="str">
        <f t="shared" si="8"/>
        <v/>
      </c>
      <c r="V7" s="236"/>
      <c r="W7" s="239" t="str">
        <f t="shared" si="9"/>
        <v/>
      </c>
      <c r="X7" s="236"/>
      <c r="Y7" s="239" t="str">
        <f t="shared" si="10"/>
        <v/>
      </c>
    </row>
    <row r="8" spans="1:25" s="138" customFormat="1" ht="15.95" customHeight="1" x14ac:dyDescent="0.15">
      <c r="A8" s="137">
        <v>5</v>
      </c>
      <c r="B8" s="139" t="s">
        <v>122</v>
      </c>
      <c r="C8" s="226">
        <v>2</v>
      </c>
      <c r="D8" s="140" t="s">
        <v>30</v>
      </c>
      <c r="E8" s="243">
        <f t="shared" si="0"/>
        <v>32.75</v>
      </c>
      <c r="F8" s="143">
        <f t="shared" si="1"/>
        <v>5</v>
      </c>
      <c r="G8" s="244">
        <v>16.75</v>
      </c>
      <c r="H8" s="236">
        <v>2</v>
      </c>
      <c r="I8" s="239">
        <f t="shared" si="2"/>
        <v>10.5</v>
      </c>
      <c r="J8" s="236"/>
      <c r="K8" s="239" t="str">
        <f t="shared" si="3"/>
        <v/>
      </c>
      <c r="L8" s="236"/>
      <c r="M8" s="239" t="str">
        <f t="shared" si="4"/>
        <v/>
      </c>
      <c r="N8" s="236">
        <v>3</v>
      </c>
      <c r="O8" s="239">
        <f t="shared" si="5"/>
        <v>5.5</v>
      </c>
      <c r="P8" s="236"/>
      <c r="Q8" s="239" t="str">
        <f t="shared" si="6"/>
        <v/>
      </c>
      <c r="R8" s="236"/>
      <c r="S8" s="239" t="str">
        <f t="shared" si="7"/>
        <v/>
      </c>
      <c r="T8" s="236"/>
      <c r="U8" s="239" t="str">
        <f t="shared" si="8"/>
        <v/>
      </c>
      <c r="V8" s="236"/>
      <c r="W8" s="239" t="str">
        <f t="shared" si="9"/>
        <v/>
      </c>
      <c r="X8" s="236"/>
      <c r="Y8" s="239" t="str">
        <f t="shared" si="10"/>
        <v/>
      </c>
    </row>
    <row r="9" spans="1:25" s="138" customFormat="1" ht="15.95" customHeight="1" x14ac:dyDescent="0.15">
      <c r="A9" s="137">
        <v>6</v>
      </c>
      <c r="B9" s="139" t="s">
        <v>123</v>
      </c>
      <c r="C9" s="226">
        <v>2</v>
      </c>
      <c r="D9" s="271" t="s">
        <v>30</v>
      </c>
      <c r="E9" s="243">
        <f t="shared" si="0"/>
        <v>31.75</v>
      </c>
      <c r="F9" s="143">
        <f t="shared" si="1"/>
        <v>6</v>
      </c>
      <c r="G9" s="244">
        <v>15.75</v>
      </c>
      <c r="H9" s="236">
        <v>2</v>
      </c>
      <c r="I9" s="239">
        <f t="shared" si="2"/>
        <v>10.5</v>
      </c>
      <c r="J9" s="236"/>
      <c r="K9" s="239" t="str">
        <f t="shared" si="3"/>
        <v/>
      </c>
      <c r="L9" s="236"/>
      <c r="M9" s="239" t="str">
        <f t="shared" si="4"/>
        <v/>
      </c>
      <c r="N9" s="236">
        <v>3</v>
      </c>
      <c r="O9" s="239">
        <f t="shared" si="5"/>
        <v>5.5</v>
      </c>
      <c r="P9" s="236"/>
      <c r="Q9" s="239" t="str">
        <f t="shared" si="6"/>
        <v/>
      </c>
      <c r="R9" s="236"/>
      <c r="S9" s="239" t="str">
        <f t="shared" si="7"/>
        <v/>
      </c>
      <c r="T9" s="236"/>
      <c r="U9" s="239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5" customHeight="1" x14ac:dyDescent="0.15">
      <c r="A10" s="137">
        <v>7</v>
      </c>
      <c r="B10" s="139" t="s">
        <v>124</v>
      </c>
      <c r="C10" s="226">
        <v>2</v>
      </c>
      <c r="D10" s="140" t="s">
        <v>83</v>
      </c>
      <c r="E10" s="243">
        <f t="shared" si="0"/>
        <v>24.5</v>
      </c>
      <c r="F10" s="143">
        <f t="shared" si="1"/>
        <v>7</v>
      </c>
      <c r="G10" s="244">
        <v>11.5</v>
      </c>
      <c r="H10" s="236">
        <v>4</v>
      </c>
      <c r="I10" s="239">
        <f t="shared" si="2"/>
        <v>6</v>
      </c>
      <c r="J10" s="236"/>
      <c r="K10" s="239" t="str">
        <f t="shared" si="3"/>
        <v/>
      </c>
      <c r="L10" s="236"/>
      <c r="M10" s="239" t="str">
        <f t="shared" si="4"/>
        <v/>
      </c>
      <c r="N10" s="236">
        <v>2</v>
      </c>
      <c r="O10" s="239">
        <f t="shared" si="5"/>
        <v>7</v>
      </c>
      <c r="P10" s="236"/>
      <c r="Q10" s="239" t="str">
        <f t="shared" si="6"/>
        <v/>
      </c>
      <c r="R10" s="236"/>
      <c r="S10" s="239" t="str">
        <f t="shared" si="7"/>
        <v/>
      </c>
      <c r="T10" s="236"/>
      <c r="U10" s="239" t="str">
        <f t="shared" si="8"/>
        <v/>
      </c>
      <c r="V10" s="236"/>
      <c r="W10" s="239" t="str">
        <f t="shared" si="9"/>
        <v/>
      </c>
      <c r="X10" s="236"/>
      <c r="Y10" s="239" t="str">
        <f t="shared" si="10"/>
        <v/>
      </c>
    </row>
    <row r="11" spans="1:25" s="138" customFormat="1" ht="15.95" customHeight="1" x14ac:dyDescent="0.15">
      <c r="A11" s="137">
        <v>8</v>
      </c>
      <c r="B11" s="139" t="s">
        <v>126</v>
      </c>
      <c r="C11" s="226">
        <v>2</v>
      </c>
      <c r="D11" s="140" t="s">
        <v>83</v>
      </c>
      <c r="E11" s="243">
        <f t="shared" si="0"/>
        <v>19.75</v>
      </c>
      <c r="F11" s="143">
        <f t="shared" si="1"/>
        <v>8</v>
      </c>
      <c r="G11" s="244">
        <v>9.75</v>
      </c>
      <c r="H11" s="236">
        <v>4</v>
      </c>
      <c r="I11" s="239">
        <f t="shared" si="2"/>
        <v>6</v>
      </c>
      <c r="J11" s="236"/>
      <c r="K11" s="239" t="str">
        <f t="shared" si="3"/>
        <v/>
      </c>
      <c r="L11" s="236"/>
      <c r="M11" s="239" t="str">
        <f t="shared" si="4"/>
        <v/>
      </c>
      <c r="N11" s="236"/>
      <c r="O11" s="239" t="str">
        <f t="shared" si="5"/>
        <v/>
      </c>
      <c r="P11" s="236">
        <v>2</v>
      </c>
      <c r="Q11" s="239">
        <f t="shared" si="6"/>
        <v>4</v>
      </c>
      <c r="R11" s="236"/>
      <c r="S11" s="239" t="str">
        <f t="shared" si="7"/>
        <v/>
      </c>
      <c r="T11" s="236"/>
      <c r="U11" s="239" t="str">
        <f t="shared" si="8"/>
        <v/>
      </c>
      <c r="V11" s="236"/>
      <c r="W11" s="239" t="str">
        <f t="shared" si="9"/>
        <v/>
      </c>
      <c r="X11" s="236"/>
      <c r="Y11" s="239" t="str">
        <f t="shared" si="10"/>
        <v/>
      </c>
    </row>
    <row r="12" spans="1:25" s="138" customFormat="1" ht="15.95" customHeight="1" x14ac:dyDescent="0.15">
      <c r="A12" s="137">
        <v>9</v>
      </c>
      <c r="B12" s="139" t="s">
        <v>120</v>
      </c>
      <c r="C12" s="226">
        <v>3</v>
      </c>
      <c r="D12" s="140" t="s">
        <v>157</v>
      </c>
      <c r="E12" s="243">
        <f t="shared" si="0"/>
        <v>19.375</v>
      </c>
      <c r="F12" s="143">
        <f t="shared" si="1"/>
        <v>9</v>
      </c>
      <c r="G12" s="244">
        <v>8.375</v>
      </c>
      <c r="H12" s="236">
        <v>8</v>
      </c>
      <c r="I12" s="239">
        <f t="shared" si="2"/>
        <v>4</v>
      </c>
      <c r="J12" s="236"/>
      <c r="K12" s="239" t="str">
        <f t="shared" si="3"/>
        <v/>
      </c>
      <c r="L12" s="236"/>
      <c r="M12" s="239" t="str">
        <f t="shared" si="4"/>
        <v/>
      </c>
      <c r="N12" s="236">
        <v>2</v>
      </c>
      <c r="O12" s="239">
        <f t="shared" si="5"/>
        <v>7</v>
      </c>
      <c r="P12" s="236"/>
      <c r="Q12" s="239" t="str">
        <f t="shared" si="6"/>
        <v/>
      </c>
      <c r="R12" s="236"/>
      <c r="S12" s="239" t="str">
        <f t="shared" si="7"/>
        <v/>
      </c>
      <c r="T12" s="236"/>
      <c r="U12" s="239" t="str">
        <f t="shared" si="8"/>
        <v/>
      </c>
      <c r="V12" s="236"/>
      <c r="W12" s="239" t="str">
        <f t="shared" si="9"/>
        <v/>
      </c>
      <c r="X12" s="236"/>
      <c r="Y12" s="239" t="str">
        <f t="shared" si="10"/>
        <v/>
      </c>
    </row>
    <row r="13" spans="1:25" s="138" customFormat="1" ht="15.95" customHeight="1" x14ac:dyDescent="0.15">
      <c r="A13" s="137">
        <v>10</v>
      </c>
      <c r="B13" s="139" t="s">
        <v>250</v>
      </c>
      <c r="C13" s="226">
        <v>3</v>
      </c>
      <c r="D13" s="140" t="s">
        <v>57</v>
      </c>
      <c r="E13" s="243">
        <f t="shared" si="0"/>
        <v>18.25</v>
      </c>
      <c r="F13" s="143">
        <f t="shared" si="1"/>
        <v>10</v>
      </c>
      <c r="G13" s="244">
        <v>11.25</v>
      </c>
      <c r="H13" s="236">
        <v>8</v>
      </c>
      <c r="I13" s="239">
        <f t="shared" si="2"/>
        <v>4</v>
      </c>
      <c r="J13" s="236"/>
      <c r="K13" s="239" t="str">
        <f t="shared" si="3"/>
        <v/>
      </c>
      <c r="L13" s="236"/>
      <c r="M13" s="239" t="str">
        <f t="shared" si="4"/>
        <v/>
      </c>
      <c r="N13" s="236">
        <v>8</v>
      </c>
      <c r="O13" s="239">
        <f t="shared" si="5"/>
        <v>3</v>
      </c>
      <c r="P13" s="236"/>
      <c r="Q13" s="239" t="str">
        <f t="shared" si="6"/>
        <v/>
      </c>
      <c r="R13" s="236"/>
      <c r="S13" s="239" t="str">
        <f t="shared" si="7"/>
        <v/>
      </c>
      <c r="T13" s="236"/>
      <c r="U13" s="239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5" customHeight="1" x14ac:dyDescent="0.15">
      <c r="A14" s="137">
        <v>11</v>
      </c>
      <c r="B14" s="139" t="s">
        <v>249</v>
      </c>
      <c r="C14" s="226">
        <v>2</v>
      </c>
      <c r="D14" s="140" t="s">
        <v>30</v>
      </c>
      <c r="E14" s="243">
        <f t="shared" si="0"/>
        <v>16.25</v>
      </c>
      <c r="F14" s="143">
        <f t="shared" si="1"/>
        <v>11</v>
      </c>
      <c r="G14" s="244">
        <v>16.25</v>
      </c>
      <c r="H14" s="236"/>
      <c r="I14" s="239" t="str">
        <f t="shared" si="2"/>
        <v/>
      </c>
      <c r="J14" s="236"/>
      <c r="K14" s="239" t="str">
        <f t="shared" si="3"/>
        <v/>
      </c>
      <c r="L14" s="236"/>
      <c r="M14" s="239" t="str">
        <f t="shared" si="4"/>
        <v/>
      </c>
      <c r="N14" s="236"/>
      <c r="O14" s="239" t="str">
        <f t="shared" si="5"/>
        <v/>
      </c>
      <c r="P14" s="236"/>
      <c r="Q14" s="239" t="str">
        <f t="shared" si="6"/>
        <v/>
      </c>
      <c r="R14" s="236"/>
      <c r="S14" s="239" t="str">
        <f t="shared" si="7"/>
        <v/>
      </c>
      <c r="T14" s="236"/>
      <c r="U14" s="239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5" customHeight="1" x14ac:dyDescent="0.15">
      <c r="A15" s="137">
        <v>12</v>
      </c>
      <c r="B15" s="139" t="s">
        <v>146</v>
      </c>
      <c r="C15" s="226">
        <v>3</v>
      </c>
      <c r="D15" s="140" t="s">
        <v>78</v>
      </c>
      <c r="E15" s="243">
        <f t="shared" si="0"/>
        <v>12.5</v>
      </c>
      <c r="F15" s="143">
        <f t="shared" si="1"/>
        <v>12</v>
      </c>
      <c r="G15" s="244">
        <v>9.5</v>
      </c>
      <c r="H15" s="236"/>
      <c r="I15" s="239" t="str">
        <f t="shared" si="2"/>
        <v/>
      </c>
      <c r="J15" s="236"/>
      <c r="K15" s="239" t="str">
        <f t="shared" si="3"/>
        <v/>
      </c>
      <c r="L15" s="236"/>
      <c r="M15" s="239" t="str">
        <f t="shared" si="4"/>
        <v/>
      </c>
      <c r="N15" s="236">
        <v>8</v>
      </c>
      <c r="O15" s="239">
        <f t="shared" si="5"/>
        <v>3</v>
      </c>
      <c r="P15" s="236"/>
      <c r="Q15" s="239" t="str">
        <f t="shared" si="6"/>
        <v/>
      </c>
      <c r="R15" s="236"/>
      <c r="S15" s="239" t="str">
        <f t="shared" si="7"/>
        <v/>
      </c>
      <c r="T15" s="236"/>
      <c r="U15" s="239" t="str">
        <f t="shared" si="8"/>
        <v/>
      </c>
      <c r="V15" s="236"/>
      <c r="W15" s="239" t="str">
        <f t="shared" si="9"/>
        <v/>
      </c>
      <c r="X15" s="236"/>
      <c r="Y15" s="239" t="str">
        <f t="shared" si="10"/>
        <v/>
      </c>
    </row>
    <row r="16" spans="1:25" s="138" customFormat="1" ht="15.95" customHeight="1" x14ac:dyDescent="0.15">
      <c r="A16" s="137">
        <v>13</v>
      </c>
      <c r="B16" s="139" t="s">
        <v>134</v>
      </c>
      <c r="C16" s="226">
        <v>2</v>
      </c>
      <c r="D16" s="140" t="s">
        <v>83</v>
      </c>
      <c r="E16" s="243">
        <f t="shared" si="0"/>
        <v>11.375</v>
      </c>
      <c r="F16" s="143">
        <f t="shared" si="1"/>
        <v>13</v>
      </c>
      <c r="G16" s="244">
        <v>3.375</v>
      </c>
      <c r="H16" s="236">
        <v>8</v>
      </c>
      <c r="I16" s="239">
        <f t="shared" si="2"/>
        <v>4</v>
      </c>
      <c r="J16" s="236"/>
      <c r="K16" s="239" t="str">
        <f t="shared" si="3"/>
        <v/>
      </c>
      <c r="L16" s="236"/>
      <c r="M16" s="239" t="str">
        <f t="shared" si="4"/>
        <v/>
      </c>
      <c r="N16" s="236"/>
      <c r="O16" s="239" t="str">
        <f t="shared" si="5"/>
        <v/>
      </c>
      <c r="P16" s="236">
        <v>2</v>
      </c>
      <c r="Q16" s="239">
        <f t="shared" si="6"/>
        <v>4</v>
      </c>
      <c r="R16" s="236"/>
      <c r="S16" s="239" t="str">
        <f t="shared" si="7"/>
        <v/>
      </c>
      <c r="T16" s="236"/>
      <c r="U16" s="239" t="str">
        <f t="shared" si="8"/>
        <v/>
      </c>
      <c r="V16" s="236"/>
      <c r="W16" s="239" t="str">
        <f t="shared" si="9"/>
        <v/>
      </c>
      <c r="X16" s="236"/>
      <c r="Y16" s="239" t="str">
        <f t="shared" si="10"/>
        <v/>
      </c>
    </row>
    <row r="17" spans="1:25" s="138" customFormat="1" ht="15.95" customHeight="1" x14ac:dyDescent="0.15">
      <c r="A17" s="137">
        <v>14</v>
      </c>
      <c r="B17" s="139" t="s">
        <v>253</v>
      </c>
      <c r="C17" s="226">
        <v>2</v>
      </c>
      <c r="D17" s="140" t="s">
        <v>73</v>
      </c>
      <c r="E17" s="243">
        <f t="shared" si="0"/>
        <v>10</v>
      </c>
      <c r="F17" s="143">
        <f t="shared" si="1"/>
        <v>14</v>
      </c>
      <c r="G17" s="244">
        <v>5.5</v>
      </c>
      <c r="H17" s="236">
        <v>16</v>
      </c>
      <c r="I17" s="239">
        <f t="shared" si="2"/>
        <v>1.5</v>
      </c>
      <c r="J17" s="236"/>
      <c r="K17" s="239" t="str">
        <f t="shared" si="3"/>
        <v/>
      </c>
      <c r="L17" s="236"/>
      <c r="M17" s="239" t="str">
        <f t="shared" si="4"/>
        <v/>
      </c>
      <c r="N17" s="236">
        <v>8</v>
      </c>
      <c r="O17" s="239">
        <f t="shared" si="5"/>
        <v>3</v>
      </c>
      <c r="P17" s="236"/>
      <c r="Q17" s="239" t="str">
        <f t="shared" si="6"/>
        <v/>
      </c>
      <c r="R17" s="236"/>
      <c r="S17" s="239" t="str">
        <f t="shared" si="7"/>
        <v/>
      </c>
      <c r="T17" s="236"/>
      <c r="U17" s="239" t="str">
        <f t="shared" si="8"/>
        <v/>
      </c>
      <c r="V17" s="236"/>
      <c r="W17" s="239" t="str">
        <f t="shared" si="9"/>
        <v/>
      </c>
      <c r="X17" s="236"/>
      <c r="Y17" s="239" t="str">
        <f t="shared" si="10"/>
        <v/>
      </c>
    </row>
    <row r="18" spans="1:25" s="138" customFormat="1" ht="15.95" customHeight="1" x14ac:dyDescent="0.15">
      <c r="A18" s="137">
        <v>15</v>
      </c>
      <c r="B18" s="139" t="s">
        <v>251</v>
      </c>
      <c r="C18" s="226">
        <v>3</v>
      </c>
      <c r="D18" s="140" t="s">
        <v>73</v>
      </c>
      <c r="E18" s="243">
        <f t="shared" si="0"/>
        <v>9.25</v>
      </c>
      <c r="F18" s="143">
        <f t="shared" si="1"/>
        <v>15</v>
      </c>
      <c r="G18" s="244">
        <v>7.75</v>
      </c>
      <c r="H18" s="236">
        <v>16</v>
      </c>
      <c r="I18" s="239">
        <f t="shared" si="2"/>
        <v>1.5</v>
      </c>
      <c r="J18" s="236"/>
      <c r="K18" s="239" t="str">
        <f t="shared" si="3"/>
        <v/>
      </c>
      <c r="L18" s="236"/>
      <c r="M18" s="239" t="str">
        <f t="shared" si="4"/>
        <v/>
      </c>
      <c r="N18" s="236"/>
      <c r="O18" s="239" t="str">
        <f t="shared" si="5"/>
        <v/>
      </c>
      <c r="P18" s="236"/>
      <c r="Q18" s="239" t="str">
        <f t="shared" si="6"/>
        <v/>
      </c>
      <c r="R18" s="236"/>
      <c r="S18" s="239" t="str">
        <f t="shared" si="7"/>
        <v/>
      </c>
      <c r="T18" s="236"/>
      <c r="U18" s="239" t="str">
        <f t="shared" si="8"/>
        <v/>
      </c>
      <c r="V18" s="236"/>
      <c r="W18" s="239" t="str">
        <f t="shared" si="9"/>
        <v/>
      </c>
      <c r="X18" s="236"/>
      <c r="Y18" s="239" t="str">
        <f t="shared" si="10"/>
        <v/>
      </c>
    </row>
    <row r="19" spans="1:25" s="138" customFormat="1" ht="15.95" customHeight="1" x14ac:dyDescent="0.15">
      <c r="A19" s="137">
        <v>16</v>
      </c>
      <c r="B19" s="139" t="s">
        <v>142</v>
      </c>
      <c r="C19" s="226">
        <v>3</v>
      </c>
      <c r="D19" s="140" t="s">
        <v>78</v>
      </c>
      <c r="E19" s="243">
        <f t="shared" si="0"/>
        <v>9</v>
      </c>
      <c r="F19" s="143">
        <f t="shared" si="1"/>
        <v>16</v>
      </c>
      <c r="G19" s="244">
        <v>5.25</v>
      </c>
      <c r="H19" s="236">
        <v>24</v>
      </c>
      <c r="I19" s="239">
        <f t="shared" si="2"/>
        <v>0.75</v>
      </c>
      <c r="J19" s="236"/>
      <c r="K19" s="239" t="str">
        <f t="shared" si="3"/>
        <v/>
      </c>
      <c r="L19" s="236"/>
      <c r="M19" s="239" t="str">
        <f t="shared" si="4"/>
        <v/>
      </c>
      <c r="N19" s="236">
        <v>8</v>
      </c>
      <c r="O19" s="239">
        <f t="shared" si="5"/>
        <v>3</v>
      </c>
      <c r="P19" s="236"/>
      <c r="Q19" s="239" t="str">
        <f t="shared" si="6"/>
        <v/>
      </c>
      <c r="R19" s="236"/>
      <c r="S19" s="239" t="str">
        <f t="shared" si="7"/>
        <v/>
      </c>
      <c r="T19" s="236"/>
      <c r="U19" s="239" t="str">
        <f t="shared" si="8"/>
        <v/>
      </c>
      <c r="V19" s="236"/>
      <c r="W19" s="239" t="str">
        <f t="shared" si="9"/>
        <v/>
      </c>
      <c r="X19" s="236"/>
      <c r="Y19" s="239" t="str">
        <f t="shared" si="10"/>
        <v/>
      </c>
    </row>
    <row r="20" spans="1:25" s="138" customFormat="1" ht="15.95" customHeight="1" x14ac:dyDescent="0.15">
      <c r="A20" s="137">
        <v>17</v>
      </c>
      <c r="B20" s="142" t="s">
        <v>256</v>
      </c>
      <c r="C20" s="226">
        <v>3</v>
      </c>
      <c r="D20" s="140" t="s">
        <v>57</v>
      </c>
      <c r="E20" s="243">
        <f t="shared" si="0"/>
        <v>8</v>
      </c>
      <c r="F20" s="143">
        <f t="shared" si="1"/>
        <v>17</v>
      </c>
      <c r="G20" s="244">
        <v>4</v>
      </c>
      <c r="H20" s="236">
        <v>8</v>
      </c>
      <c r="I20" s="239">
        <f t="shared" si="2"/>
        <v>4</v>
      </c>
      <c r="J20" s="236"/>
      <c r="K20" s="239" t="str">
        <f t="shared" si="3"/>
        <v/>
      </c>
      <c r="L20" s="236"/>
      <c r="M20" s="239" t="str">
        <f t="shared" si="4"/>
        <v/>
      </c>
      <c r="N20" s="236"/>
      <c r="O20" s="239" t="str">
        <f t="shared" si="5"/>
        <v/>
      </c>
      <c r="P20" s="236"/>
      <c r="Q20" s="239" t="str">
        <f t="shared" si="6"/>
        <v/>
      </c>
      <c r="R20" s="236"/>
      <c r="S20" s="239" t="str">
        <f t="shared" si="7"/>
        <v/>
      </c>
      <c r="T20" s="236"/>
      <c r="U20" s="239" t="str">
        <f t="shared" si="8"/>
        <v/>
      </c>
      <c r="V20" s="236"/>
      <c r="W20" s="239" t="str">
        <f t="shared" si="9"/>
        <v/>
      </c>
      <c r="X20" s="236"/>
      <c r="Y20" s="239" t="str">
        <f t="shared" si="10"/>
        <v/>
      </c>
    </row>
    <row r="21" spans="1:25" s="138" customFormat="1" ht="15.95" customHeight="1" x14ac:dyDescent="0.15">
      <c r="A21" s="137">
        <v>18</v>
      </c>
      <c r="B21" s="139" t="s">
        <v>254</v>
      </c>
      <c r="C21" s="226">
        <v>3</v>
      </c>
      <c r="D21" s="140" t="s">
        <v>78</v>
      </c>
      <c r="E21" s="243">
        <f t="shared" si="0"/>
        <v>8</v>
      </c>
      <c r="F21" s="143">
        <f t="shared" si="1"/>
        <v>17</v>
      </c>
      <c r="G21" s="244">
        <v>5</v>
      </c>
      <c r="H21" s="236"/>
      <c r="I21" s="239" t="str">
        <f t="shared" si="2"/>
        <v/>
      </c>
      <c r="J21" s="236"/>
      <c r="K21" s="239" t="str">
        <f t="shared" si="3"/>
        <v/>
      </c>
      <c r="L21" s="236"/>
      <c r="M21" s="239" t="str">
        <f t="shared" si="4"/>
        <v/>
      </c>
      <c r="N21" s="236">
        <v>8</v>
      </c>
      <c r="O21" s="239">
        <f t="shared" si="5"/>
        <v>3</v>
      </c>
      <c r="P21" s="236"/>
      <c r="Q21" s="239" t="str">
        <f t="shared" si="6"/>
        <v/>
      </c>
      <c r="R21" s="236"/>
      <c r="S21" s="239" t="str">
        <f t="shared" si="7"/>
        <v/>
      </c>
      <c r="T21" s="236"/>
      <c r="U21" s="239" t="str">
        <f t="shared" si="8"/>
        <v/>
      </c>
      <c r="V21" s="236"/>
      <c r="W21" s="239" t="str">
        <f t="shared" si="9"/>
        <v/>
      </c>
      <c r="X21" s="236"/>
      <c r="Y21" s="239" t="str">
        <f t="shared" si="10"/>
        <v/>
      </c>
    </row>
    <row r="22" spans="1:25" s="138" customFormat="1" ht="15.95" customHeight="1" x14ac:dyDescent="0.15">
      <c r="A22" s="137">
        <v>19</v>
      </c>
      <c r="B22" s="139" t="s">
        <v>252</v>
      </c>
      <c r="C22" s="226">
        <v>3</v>
      </c>
      <c r="D22" s="140" t="s">
        <v>69</v>
      </c>
      <c r="E22" s="243">
        <f t="shared" si="0"/>
        <v>7.625</v>
      </c>
      <c r="F22" s="143">
        <f t="shared" si="1"/>
        <v>19</v>
      </c>
      <c r="G22" s="244">
        <v>6.125</v>
      </c>
      <c r="H22" s="236">
        <v>16</v>
      </c>
      <c r="I22" s="239">
        <f t="shared" si="2"/>
        <v>1.5</v>
      </c>
      <c r="J22" s="236"/>
      <c r="K22" s="239" t="str">
        <f t="shared" si="3"/>
        <v/>
      </c>
      <c r="L22" s="236"/>
      <c r="M22" s="239" t="str">
        <f t="shared" si="4"/>
        <v/>
      </c>
      <c r="N22" s="236"/>
      <c r="O22" s="239" t="str">
        <f t="shared" si="5"/>
        <v/>
      </c>
      <c r="P22" s="236"/>
      <c r="Q22" s="239" t="str">
        <f t="shared" si="6"/>
        <v/>
      </c>
      <c r="R22" s="236"/>
      <c r="S22" s="239" t="str">
        <f t="shared" si="7"/>
        <v/>
      </c>
      <c r="T22" s="236"/>
      <c r="U22" s="239" t="str">
        <f t="shared" si="8"/>
        <v/>
      </c>
      <c r="V22" s="236"/>
      <c r="W22" s="239" t="str">
        <f t="shared" si="9"/>
        <v/>
      </c>
      <c r="X22" s="236"/>
      <c r="Y22" s="239" t="str">
        <f t="shared" si="10"/>
        <v/>
      </c>
    </row>
    <row r="23" spans="1:25" s="138" customFormat="1" ht="15.95" customHeight="1" x14ac:dyDescent="0.15">
      <c r="A23" s="137">
        <v>20</v>
      </c>
      <c r="B23" s="139" t="s">
        <v>259</v>
      </c>
      <c r="C23" s="226">
        <v>3</v>
      </c>
      <c r="D23" s="140" t="s">
        <v>30</v>
      </c>
      <c r="E23" s="243">
        <f t="shared" si="0"/>
        <v>7.5</v>
      </c>
      <c r="F23" s="143">
        <f t="shared" si="1"/>
        <v>20</v>
      </c>
      <c r="G23" s="244">
        <v>3.5</v>
      </c>
      <c r="H23" s="236">
        <v>8</v>
      </c>
      <c r="I23" s="239">
        <f t="shared" si="2"/>
        <v>4</v>
      </c>
      <c r="J23" s="236"/>
      <c r="K23" s="239" t="str">
        <f t="shared" si="3"/>
        <v/>
      </c>
      <c r="L23" s="236"/>
      <c r="M23" s="239" t="str">
        <f t="shared" si="4"/>
        <v/>
      </c>
      <c r="N23" s="236"/>
      <c r="O23" s="239" t="str">
        <f t="shared" si="5"/>
        <v/>
      </c>
      <c r="P23" s="236"/>
      <c r="Q23" s="239" t="str">
        <f t="shared" si="6"/>
        <v/>
      </c>
      <c r="R23" s="236"/>
      <c r="S23" s="239" t="str">
        <f t="shared" si="7"/>
        <v/>
      </c>
      <c r="T23" s="236"/>
      <c r="U23" s="239" t="str">
        <f t="shared" si="8"/>
        <v/>
      </c>
      <c r="V23" s="236"/>
      <c r="W23" s="239" t="str">
        <f t="shared" si="9"/>
        <v/>
      </c>
      <c r="X23" s="236"/>
      <c r="Y23" s="239" t="str">
        <f t="shared" si="10"/>
        <v/>
      </c>
    </row>
    <row r="24" spans="1:25" s="138" customFormat="1" ht="15.95" customHeight="1" x14ac:dyDescent="0.15">
      <c r="A24" s="137">
        <v>21</v>
      </c>
      <c r="B24" s="139" t="s">
        <v>379</v>
      </c>
      <c r="C24" s="226">
        <v>2</v>
      </c>
      <c r="D24" s="140" t="s">
        <v>69</v>
      </c>
      <c r="E24" s="243">
        <f t="shared" si="0"/>
        <v>6.875</v>
      </c>
      <c r="F24" s="143">
        <f t="shared" si="1"/>
        <v>21</v>
      </c>
      <c r="G24" s="244">
        <v>5.375</v>
      </c>
      <c r="H24" s="236">
        <v>16</v>
      </c>
      <c r="I24" s="239">
        <f t="shared" si="2"/>
        <v>1.5</v>
      </c>
      <c r="J24" s="236"/>
      <c r="K24" s="239" t="str">
        <f t="shared" si="3"/>
        <v/>
      </c>
      <c r="L24" s="236"/>
      <c r="M24" s="239" t="str">
        <f t="shared" si="4"/>
        <v/>
      </c>
      <c r="N24" s="236"/>
      <c r="O24" s="239" t="str">
        <f t="shared" si="5"/>
        <v/>
      </c>
      <c r="P24" s="236"/>
      <c r="Q24" s="239" t="str">
        <f t="shared" si="6"/>
        <v/>
      </c>
      <c r="R24" s="236"/>
      <c r="S24" s="239" t="str">
        <f t="shared" si="7"/>
        <v/>
      </c>
      <c r="T24" s="236"/>
      <c r="U24" s="239" t="str">
        <f t="shared" si="8"/>
        <v/>
      </c>
      <c r="V24" s="236"/>
      <c r="W24" s="239" t="str">
        <f t="shared" si="9"/>
        <v/>
      </c>
      <c r="X24" s="236"/>
      <c r="Y24" s="239" t="str">
        <f t="shared" si="10"/>
        <v/>
      </c>
    </row>
    <row r="25" spans="1:25" s="138" customFormat="1" ht="15.95" customHeight="1" x14ac:dyDescent="0.15">
      <c r="A25" s="137">
        <v>22</v>
      </c>
      <c r="B25" s="139" t="s">
        <v>127</v>
      </c>
      <c r="C25" s="226">
        <v>1</v>
      </c>
      <c r="D25" s="140" t="s">
        <v>356</v>
      </c>
      <c r="E25" s="243">
        <f t="shared" si="0"/>
        <v>6.5</v>
      </c>
      <c r="F25" s="143">
        <f t="shared" si="1"/>
        <v>22</v>
      </c>
      <c r="G25" s="244">
        <v>2</v>
      </c>
      <c r="H25" s="236">
        <v>16</v>
      </c>
      <c r="I25" s="239">
        <f t="shared" si="2"/>
        <v>1.5</v>
      </c>
      <c r="J25" s="236"/>
      <c r="K25" s="239" t="str">
        <f t="shared" si="3"/>
        <v/>
      </c>
      <c r="L25" s="236"/>
      <c r="M25" s="239" t="str">
        <f t="shared" si="4"/>
        <v/>
      </c>
      <c r="N25" s="236"/>
      <c r="O25" s="239" t="str">
        <f t="shared" si="5"/>
        <v/>
      </c>
      <c r="P25" s="236">
        <v>3</v>
      </c>
      <c r="Q25" s="239">
        <f t="shared" si="6"/>
        <v>3</v>
      </c>
      <c r="R25" s="236"/>
      <c r="S25" s="239" t="str">
        <f t="shared" si="7"/>
        <v/>
      </c>
      <c r="T25" s="236"/>
      <c r="U25" s="239" t="str">
        <f t="shared" si="8"/>
        <v/>
      </c>
      <c r="V25" s="236"/>
      <c r="W25" s="239" t="str">
        <f t="shared" si="9"/>
        <v/>
      </c>
      <c r="X25" s="236"/>
      <c r="Y25" s="239" t="str">
        <f t="shared" si="10"/>
        <v/>
      </c>
    </row>
    <row r="26" spans="1:25" s="138" customFormat="1" ht="15.95" customHeight="1" x14ac:dyDescent="0.15">
      <c r="A26" s="137">
        <v>23</v>
      </c>
      <c r="B26" s="139" t="s">
        <v>381</v>
      </c>
      <c r="C26" s="226" t="s">
        <v>98</v>
      </c>
      <c r="D26" s="140" t="s">
        <v>176</v>
      </c>
      <c r="E26" s="243">
        <f t="shared" si="0"/>
        <v>6</v>
      </c>
      <c r="F26" s="143">
        <f t="shared" si="1"/>
        <v>23</v>
      </c>
      <c r="G26" s="244">
        <v>0</v>
      </c>
      <c r="H26" s="236"/>
      <c r="I26" s="239" t="str">
        <f t="shared" si="2"/>
        <v/>
      </c>
      <c r="J26" s="236"/>
      <c r="K26" s="239" t="str">
        <f t="shared" si="3"/>
        <v/>
      </c>
      <c r="L26" s="236"/>
      <c r="M26" s="239" t="str">
        <f t="shared" si="4"/>
        <v/>
      </c>
      <c r="N26" s="236"/>
      <c r="O26" s="239" t="str">
        <f t="shared" si="5"/>
        <v/>
      </c>
      <c r="P26" s="236">
        <v>1</v>
      </c>
      <c r="Q26" s="239">
        <f t="shared" si="6"/>
        <v>6</v>
      </c>
      <c r="R26" s="236"/>
      <c r="S26" s="239" t="str">
        <f t="shared" si="7"/>
        <v/>
      </c>
      <c r="T26" s="236"/>
      <c r="U26" s="239" t="str">
        <f t="shared" si="8"/>
        <v/>
      </c>
      <c r="V26" s="236"/>
      <c r="W26" s="239" t="str">
        <f t="shared" si="9"/>
        <v/>
      </c>
      <c r="X26" s="236"/>
      <c r="Y26" s="239" t="str">
        <f t="shared" si="10"/>
        <v/>
      </c>
    </row>
    <row r="27" spans="1:25" s="138" customFormat="1" ht="15.95" customHeight="1" x14ac:dyDescent="0.15">
      <c r="A27" s="137">
        <v>24</v>
      </c>
      <c r="B27" s="139" t="s">
        <v>179</v>
      </c>
      <c r="C27" s="226" t="s">
        <v>98</v>
      </c>
      <c r="D27" s="140" t="s">
        <v>180</v>
      </c>
      <c r="E27" s="243">
        <f t="shared" si="0"/>
        <v>6</v>
      </c>
      <c r="F27" s="143">
        <f t="shared" si="1"/>
        <v>23</v>
      </c>
      <c r="G27" s="244">
        <v>0</v>
      </c>
      <c r="H27" s="236"/>
      <c r="I27" s="239" t="str">
        <f t="shared" si="2"/>
        <v/>
      </c>
      <c r="J27" s="236"/>
      <c r="K27" s="239" t="str">
        <f t="shared" si="3"/>
        <v/>
      </c>
      <c r="L27" s="236"/>
      <c r="M27" s="239" t="str">
        <f t="shared" si="4"/>
        <v/>
      </c>
      <c r="N27" s="236"/>
      <c r="O27" s="239" t="str">
        <f t="shared" si="5"/>
        <v/>
      </c>
      <c r="P27" s="236">
        <v>1</v>
      </c>
      <c r="Q27" s="239">
        <f t="shared" si="6"/>
        <v>6</v>
      </c>
      <c r="R27" s="236"/>
      <c r="S27" s="239" t="str">
        <f t="shared" si="7"/>
        <v/>
      </c>
      <c r="T27" s="236"/>
      <c r="U27" s="239" t="str">
        <f t="shared" si="8"/>
        <v/>
      </c>
      <c r="V27" s="236"/>
      <c r="W27" s="239" t="str">
        <f t="shared" si="9"/>
        <v/>
      </c>
      <c r="X27" s="236"/>
      <c r="Y27" s="239" t="str">
        <f t="shared" si="10"/>
        <v/>
      </c>
    </row>
    <row r="28" spans="1:25" s="138" customFormat="1" ht="15.95" customHeight="1" x14ac:dyDescent="0.15">
      <c r="A28" s="137">
        <v>25</v>
      </c>
      <c r="B28" s="139" t="s">
        <v>371</v>
      </c>
      <c r="C28" s="226">
        <v>1</v>
      </c>
      <c r="D28" s="140" t="s">
        <v>368</v>
      </c>
      <c r="E28" s="243">
        <f t="shared" si="0"/>
        <v>6</v>
      </c>
      <c r="F28" s="143">
        <f t="shared" si="1"/>
        <v>23</v>
      </c>
      <c r="G28" s="244">
        <v>0</v>
      </c>
      <c r="H28" s="236">
        <v>8</v>
      </c>
      <c r="I28" s="239">
        <f t="shared" si="2"/>
        <v>4</v>
      </c>
      <c r="J28" s="236"/>
      <c r="K28" s="239"/>
      <c r="L28" s="236"/>
      <c r="M28" s="239"/>
      <c r="N28" s="236"/>
      <c r="O28" s="239"/>
      <c r="P28" s="236">
        <v>4</v>
      </c>
      <c r="Q28" s="239">
        <f t="shared" si="6"/>
        <v>2</v>
      </c>
      <c r="R28" s="236"/>
      <c r="S28" s="239"/>
      <c r="T28" s="236"/>
      <c r="U28" s="239"/>
      <c r="V28" s="236"/>
      <c r="W28" s="239"/>
      <c r="X28" s="236"/>
      <c r="Y28" s="239"/>
    </row>
    <row r="29" spans="1:25" s="138" customFormat="1" ht="15.95" customHeight="1" x14ac:dyDescent="0.15">
      <c r="A29" s="137">
        <v>26</v>
      </c>
      <c r="B29" s="139" t="s">
        <v>147</v>
      </c>
      <c r="C29" s="226">
        <v>3</v>
      </c>
      <c r="D29" s="140" t="s">
        <v>232</v>
      </c>
      <c r="E29" s="243">
        <f t="shared" si="0"/>
        <v>5.625</v>
      </c>
      <c r="F29" s="143">
        <f t="shared" si="1"/>
        <v>26</v>
      </c>
      <c r="G29" s="244">
        <v>1.875</v>
      </c>
      <c r="H29" s="236">
        <v>24</v>
      </c>
      <c r="I29" s="239">
        <f t="shared" si="2"/>
        <v>0.75</v>
      </c>
      <c r="J29" s="236"/>
      <c r="K29" s="239" t="str">
        <f>IF(J29="","",VLOOKUP(J29,J$154:K$169,2))</f>
        <v/>
      </c>
      <c r="L29" s="236"/>
      <c r="M29" s="239" t="str">
        <f>IF(L29="","",VLOOKUP(L29,L$154:M$169,2))</f>
        <v/>
      </c>
      <c r="N29" s="236">
        <v>8</v>
      </c>
      <c r="O29" s="239">
        <f>IF(N29="","",VLOOKUP(N29,N$154:O$169,2))</f>
        <v>3</v>
      </c>
      <c r="P29" s="236"/>
      <c r="Q29" s="239" t="str">
        <f t="shared" si="6"/>
        <v/>
      </c>
      <c r="R29" s="236"/>
      <c r="S29" s="239" t="str">
        <f>IF(R29="","",VLOOKUP(R29,R$154:S$169,2))</f>
        <v/>
      </c>
      <c r="T29" s="236"/>
      <c r="U29" s="239" t="str">
        <f>IF(T29="","",VLOOKUP(T29,T$154:U$168,2))</f>
        <v/>
      </c>
      <c r="V29" s="236"/>
      <c r="W29" s="239" t="str">
        <f>IF(V29="","",VLOOKUP(V29,V$154:W$169,2))</f>
        <v/>
      </c>
      <c r="X29" s="236"/>
      <c r="Y29" s="239" t="str">
        <f>IF(X29="","",VLOOKUP(X29,X$154:Y$169,2))</f>
        <v/>
      </c>
    </row>
    <row r="30" spans="1:25" s="138" customFormat="1" ht="15.95" customHeight="1" x14ac:dyDescent="0.15">
      <c r="A30" s="137">
        <v>27</v>
      </c>
      <c r="B30" s="139" t="s">
        <v>255</v>
      </c>
      <c r="C30" s="226">
        <v>3</v>
      </c>
      <c r="D30" s="140" t="s">
        <v>141</v>
      </c>
      <c r="E30" s="243">
        <f t="shared" si="0"/>
        <v>5.125</v>
      </c>
      <c r="F30" s="143">
        <f t="shared" si="1"/>
        <v>27</v>
      </c>
      <c r="G30" s="244">
        <v>4.375</v>
      </c>
      <c r="H30" s="236">
        <v>24</v>
      </c>
      <c r="I30" s="239">
        <f t="shared" si="2"/>
        <v>0.75</v>
      </c>
      <c r="J30" s="236"/>
      <c r="K30" s="239" t="str">
        <f>IF(J30="","",VLOOKUP(J30,J$154:K$169,2))</f>
        <v/>
      </c>
      <c r="L30" s="236"/>
      <c r="M30" s="239" t="str">
        <f>IF(L30="","",VLOOKUP(L30,L$154:M$169,2))</f>
        <v/>
      </c>
      <c r="N30" s="236"/>
      <c r="O30" s="239" t="str">
        <f>IF(N30="","",VLOOKUP(N30,N$154:O$169,2))</f>
        <v/>
      </c>
      <c r="P30" s="236"/>
      <c r="Q30" s="239" t="str">
        <f t="shared" si="6"/>
        <v/>
      </c>
      <c r="R30" s="236"/>
      <c r="S30" s="239" t="str">
        <f>IF(R30="","",VLOOKUP(R30,R$154:S$169,2))</f>
        <v/>
      </c>
      <c r="T30" s="236"/>
      <c r="U30" s="239" t="str">
        <f>IF(T30="","",VLOOKUP(T30,T$154:U$168,2))</f>
        <v/>
      </c>
      <c r="V30" s="236"/>
      <c r="W30" s="239" t="str">
        <f>IF(V30="","",VLOOKUP(V30,V$154:W$169,2))</f>
        <v/>
      </c>
      <c r="X30" s="236"/>
      <c r="Y30" s="239" t="str">
        <f>IF(X30="","",VLOOKUP(X30,X$154:Y$169,2))</f>
        <v/>
      </c>
    </row>
    <row r="31" spans="1:25" s="138" customFormat="1" ht="15.95" customHeight="1" x14ac:dyDescent="0.15">
      <c r="A31" s="137">
        <v>28</v>
      </c>
      <c r="B31" s="139" t="s">
        <v>267</v>
      </c>
      <c r="C31" s="226">
        <v>2</v>
      </c>
      <c r="D31" s="140" t="s">
        <v>30</v>
      </c>
      <c r="E31" s="243">
        <f t="shared" si="0"/>
        <v>5.125</v>
      </c>
      <c r="F31" s="143">
        <f t="shared" si="1"/>
        <v>27</v>
      </c>
      <c r="G31" s="244">
        <v>1.125</v>
      </c>
      <c r="H31" s="236">
        <v>8</v>
      </c>
      <c r="I31" s="239">
        <f t="shared" si="2"/>
        <v>4</v>
      </c>
      <c r="J31" s="236"/>
      <c r="K31" s="239" t="str">
        <f>IF(J31="","",VLOOKUP(J31,J$154:K$169,2))</f>
        <v/>
      </c>
      <c r="L31" s="236"/>
      <c r="M31" s="239" t="str">
        <f>IF(L31="","",VLOOKUP(L31,L$154:M$169,2))</f>
        <v/>
      </c>
      <c r="N31" s="236"/>
      <c r="O31" s="239" t="str">
        <f>IF(N31="","",VLOOKUP(N31,N$154:O$169,2))</f>
        <v/>
      </c>
      <c r="P31" s="236"/>
      <c r="Q31" s="239" t="str">
        <f t="shared" si="6"/>
        <v/>
      </c>
      <c r="R31" s="236"/>
      <c r="S31" s="239" t="str">
        <f>IF(R31="","",VLOOKUP(R31,R$154:S$169,2))</f>
        <v/>
      </c>
      <c r="T31" s="236"/>
      <c r="U31" s="239" t="str">
        <f>IF(T31="","",VLOOKUP(T31,T$154:U$168,2))</f>
        <v/>
      </c>
      <c r="V31" s="236"/>
      <c r="W31" s="239" t="str">
        <f>IF(V31="","",VLOOKUP(V31,V$154:W$169,2))</f>
        <v/>
      </c>
      <c r="X31" s="236"/>
      <c r="Y31" s="239" t="str">
        <f>IF(X31="","",VLOOKUP(X31,X$154:Y$169,2))</f>
        <v/>
      </c>
    </row>
    <row r="32" spans="1:25" s="138" customFormat="1" ht="15.95" customHeight="1" x14ac:dyDescent="0.15">
      <c r="A32" s="137">
        <v>29</v>
      </c>
      <c r="B32" s="139" t="s">
        <v>268</v>
      </c>
      <c r="C32" s="226">
        <v>3</v>
      </c>
      <c r="D32" s="140" t="s">
        <v>83</v>
      </c>
      <c r="E32" s="243">
        <f t="shared" si="0"/>
        <v>5</v>
      </c>
      <c r="F32" s="143">
        <f t="shared" si="1"/>
        <v>29</v>
      </c>
      <c r="G32" s="244">
        <v>1</v>
      </c>
      <c r="H32" s="236">
        <v>8</v>
      </c>
      <c r="I32" s="239">
        <f t="shared" si="2"/>
        <v>4</v>
      </c>
      <c r="J32" s="236"/>
      <c r="K32" s="239" t="str">
        <f>IF(J32="","",VLOOKUP(J32,J$154:K$169,2))</f>
        <v/>
      </c>
      <c r="L32" s="236"/>
      <c r="M32" s="239" t="str">
        <f>IF(L32="","",VLOOKUP(L32,L$154:M$169,2))</f>
        <v/>
      </c>
      <c r="N32" s="236"/>
      <c r="O32" s="239" t="str">
        <f>IF(N32="","",VLOOKUP(N32,N$154:O$169,2))</f>
        <v/>
      </c>
      <c r="P32" s="236"/>
      <c r="Q32" s="239" t="str">
        <f t="shared" si="6"/>
        <v/>
      </c>
      <c r="R32" s="236"/>
      <c r="S32" s="239" t="str">
        <f>IF(R32="","",VLOOKUP(R32,R$154:S$169,2))</f>
        <v/>
      </c>
      <c r="T32" s="236"/>
      <c r="U32" s="239" t="str">
        <f>IF(T32="","",VLOOKUP(T32,T$154:U$168,2))</f>
        <v/>
      </c>
      <c r="V32" s="236"/>
      <c r="W32" s="239" t="str">
        <f>IF(V32="","",VLOOKUP(V32,V$154:W$169,2))</f>
        <v/>
      </c>
      <c r="X32" s="236"/>
      <c r="Y32" s="239" t="str">
        <f>IF(X32="","",VLOOKUP(X32,X$154:Y$169,2))</f>
        <v/>
      </c>
    </row>
    <row r="33" spans="1:25" s="138" customFormat="1" ht="15.95" customHeight="1" x14ac:dyDescent="0.15">
      <c r="A33" s="137">
        <v>30</v>
      </c>
      <c r="B33" s="139" t="s">
        <v>152</v>
      </c>
      <c r="C33" s="226">
        <v>3</v>
      </c>
      <c r="D33" s="140" t="s">
        <v>232</v>
      </c>
      <c r="E33" s="243">
        <f t="shared" si="0"/>
        <v>4.875</v>
      </c>
      <c r="F33" s="143">
        <f t="shared" si="1"/>
        <v>30</v>
      </c>
      <c r="G33" s="244">
        <v>1.125</v>
      </c>
      <c r="H33" s="236">
        <v>24</v>
      </c>
      <c r="I33" s="239">
        <f t="shared" si="2"/>
        <v>0.75</v>
      </c>
      <c r="J33" s="236"/>
      <c r="K33" s="239" t="str">
        <f>IF(J33="","",VLOOKUP(J33,J$154:K$169,2))</f>
        <v/>
      </c>
      <c r="L33" s="236"/>
      <c r="M33" s="239" t="str">
        <f>IF(L33="","",VLOOKUP(L33,L$154:M$169,2))</f>
        <v/>
      </c>
      <c r="N33" s="236">
        <v>8</v>
      </c>
      <c r="O33" s="239">
        <f>IF(N33="","",VLOOKUP(N33,N$154:O$169,2))</f>
        <v>3</v>
      </c>
      <c r="P33" s="236"/>
      <c r="Q33" s="239" t="str">
        <f t="shared" si="6"/>
        <v/>
      </c>
      <c r="R33" s="236"/>
      <c r="S33" s="239" t="str">
        <f>IF(R33="","",VLOOKUP(R33,R$154:S$169,2))</f>
        <v/>
      </c>
      <c r="T33" s="236"/>
      <c r="U33" s="239" t="str">
        <f>IF(T33="","",VLOOKUP(T33,T$154:U$168,2))</f>
        <v/>
      </c>
      <c r="V33" s="236"/>
      <c r="W33" s="239" t="str">
        <f>IF(V33="","",VLOOKUP(V33,V$154:W$169,2))</f>
        <v/>
      </c>
      <c r="X33" s="236"/>
      <c r="Y33" s="239" t="str">
        <f>IF(X33="","",VLOOKUP(X33,X$154:Y$169,2))</f>
        <v/>
      </c>
    </row>
    <row r="34" spans="1:25" s="138" customFormat="1" ht="15.95" customHeight="1" x14ac:dyDescent="0.15">
      <c r="A34" s="137">
        <v>31</v>
      </c>
      <c r="B34" s="139" t="s">
        <v>364</v>
      </c>
      <c r="C34" s="226">
        <v>1</v>
      </c>
      <c r="D34" s="140" t="s">
        <v>365</v>
      </c>
      <c r="E34" s="243">
        <f t="shared" si="0"/>
        <v>4.5</v>
      </c>
      <c r="F34" s="143">
        <f t="shared" si="1"/>
        <v>31</v>
      </c>
      <c r="G34" s="244">
        <v>0</v>
      </c>
      <c r="H34" s="236">
        <v>16</v>
      </c>
      <c r="I34" s="239">
        <f t="shared" si="2"/>
        <v>1.5</v>
      </c>
      <c r="J34" s="236"/>
      <c r="K34" s="239"/>
      <c r="L34" s="236"/>
      <c r="M34" s="239"/>
      <c r="N34" s="236"/>
      <c r="O34" s="239"/>
      <c r="P34" s="236">
        <v>3</v>
      </c>
      <c r="Q34" s="239">
        <f t="shared" si="6"/>
        <v>3</v>
      </c>
      <c r="R34" s="236"/>
      <c r="S34" s="239"/>
      <c r="T34" s="236"/>
      <c r="U34" s="239"/>
      <c r="V34" s="236"/>
      <c r="W34" s="239"/>
      <c r="X34" s="236"/>
      <c r="Y34" s="239"/>
    </row>
    <row r="35" spans="1:25" s="138" customFormat="1" ht="15.95" customHeight="1" x14ac:dyDescent="0.15">
      <c r="A35" s="137">
        <v>32</v>
      </c>
      <c r="B35" s="139" t="s">
        <v>129</v>
      </c>
      <c r="C35" s="226">
        <v>3</v>
      </c>
      <c r="D35" s="140" t="s">
        <v>130</v>
      </c>
      <c r="E35" s="243">
        <f t="shared" si="0"/>
        <v>4.25</v>
      </c>
      <c r="F35" s="143">
        <f t="shared" si="1"/>
        <v>32</v>
      </c>
      <c r="G35" s="244">
        <v>2.75</v>
      </c>
      <c r="H35" s="236">
        <v>16</v>
      </c>
      <c r="I35" s="239">
        <f t="shared" si="2"/>
        <v>1.5</v>
      </c>
      <c r="J35" s="236"/>
      <c r="K35" s="239" t="str">
        <f>IF(J35="","",VLOOKUP(J35,J$154:K$169,2))</f>
        <v/>
      </c>
      <c r="L35" s="236"/>
      <c r="M35" s="239" t="str">
        <f>IF(L35="","",VLOOKUP(L35,L$154:M$169,2))</f>
        <v/>
      </c>
      <c r="N35" s="236"/>
      <c r="O35" s="239" t="str">
        <f t="shared" ref="O35:O56" si="11">IF(N35="","",VLOOKUP(N35,N$154:O$169,2))</f>
        <v/>
      </c>
      <c r="P35" s="236"/>
      <c r="Q35" s="239" t="str">
        <f t="shared" si="6"/>
        <v/>
      </c>
      <c r="R35" s="236"/>
      <c r="S35" s="239" t="str">
        <f t="shared" ref="S35:S56" si="12">IF(R35="","",VLOOKUP(R35,R$154:S$169,2))</f>
        <v/>
      </c>
      <c r="T35" s="236"/>
      <c r="U35" s="239" t="str">
        <f>IF(T35="","",VLOOKUP(T35,T$154:U$168,2))</f>
        <v/>
      </c>
      <c r="V35" s="236"/>
      <c r="W35" s="239" t="str">
        <f>IF(V35="","",VLOOKUP(V35,V$154:W$169,2))</f>
        <v/>
      </c>
      <c r="X35" s="236"/>
      <c r="Y35" s="239" t="str">
        <f>IF(X35="","",VLOOKUP(X35,X$154:Y$169,2))</f>
        <v/>
      </c>
    </row>
    <row r="36" spans="1:25" s="138" customFormat="1" ht="15.95" customHeight="1" x14ac:dyDescent="0.15">
      <c r="A36" s="137">
        <v>33</v>
      </c>
      <c r="B36" s="139" t="s">
        <v>143</v>
      </c>
      <c r="C36" s="226">
        <v>2</v>
      </c>
      <c r="D36" s="140" t="s">
        <v>46</v>
      </c>
      <c r="E36" s="243">
        <f t="shared" ref="E36:E67" si="13">SUM(G36,I36,K36,M36,O36,Q36,S36,U36,W36,Y36)</f>
        <v>4.25</v>
      </c>
      <c r="F36" s="143">
        <f t="shared" ref="F36:F67" si="14">RANK(E36,$E$4:$E$150,0)</f>
        <v>32</v>
      </c>
      <c r="G36" s="244">
        <v>3.5</v>
      </c>
      <c r="H36" s="236">
        <v>24</v>
      </c>
      <c r="I36" s="239">
        <f t="shared" si="2"/>
        <v>0.75</v>
      </c>
      <c r="J36" s="236"/>
      <c r="K36" s="239" t="str">
        <f>IF(J36="","",VLOOKUP(J36,J$154:K$169,2))</f>
        <v/>
      </c>
      <c r="L36" s="236"/>
      <c r="M36" s="239" t="str">
        <f>IF(L36="","",VLOOKUP(L36,L$154:M$169,2))</f>
        <v/>
      </c>
      <c r="N36" s="236"/>
      <c r="O36" s="239" t="str">
        <f t="shared" si="11"/>
        <v/>
      </c>
      <c r="P36" s="236"/>
      <c r="Q36" s="239" t="str">
        <f t="shared" ref="Q36:Q62" si="15">IF(P36="","",VLOOKUP(P36,P$154:Q$169,2))</f>
        <v/>
      </c>
      <c r="R36" s="236"/>
      <c r="S36" s="239" t="str">
        <f t="shared" si="12"/>
        <v/>
      </c>
      <c r="T36" s="236"/>
      <c r="U36" s="239" t="str">
        <f>IF(T36="","",VLOOKUP(T36,T$154:U$168,2))</f>
        <v/>
      </c>
      <c r="V36" s="236"/>
      <c r="W36" s="239" t="str">
        <f>IF(V36="","",VLOOKUP(V36,V$154:W$169,2))</f>
        <v/>
      </c>
      <c r="X36" s="236"/>
      <c r="Y36" s="239" t="str">
        <f>IF(X36="","",VLOOKUP(X36,X$154:Y$169,2))</f>
        <v/>
      </c>
    </row>
    <row r="37" spans="1:25" s="138" customFormat="1" ht="15.95" customHeight="1" x14ac:dyDescent="0.15">
      <c r="A37" s="137">
        <v>34</v>
      </c>
      <c r="B37" s="139" t="s">
        <v>183</v>
      </c>
      <c r="C37" s="226" t="s">
        <v>405</v>
      </c>
      <c r="D37" s="297" t="s">
        <v>99</v>
      </c>
      <c r="E37" s="243">
        <f t="shared" si="13"/>
        <v>4</v>
      </c>
      <c r="F37" s="143">
        <f t="shared" si="14"/>
        <v>34</v>
      </c>
      <c r="G37" s="244">
        <v>0</v>
      </c>
      <c r="H37" s="236"/>
      <c r="I37" s="239"/>
      <c r="J37" s="236"/>
      <c r="K37" s="239"/>
      <c r="L37" s="236"/>
      <c r="M37" s="239"/>
      <c r="N37" s="236"/>
      <c r="O37" s="239" t="str">
        <f t="shared" si="11"/>
        <v/>
      </c>
      <c r="P37" s="236"/>
      <c r="Q37" s="239" t="str">
        <f t="shared" si="15"/>
        <v/>
      </c>
      <c r="R37" s="236">
        <v>1</v>
      </c>
      <c r="S37" s="239">
        <f t="shared" si="12"/>
        <v>4</v>
      </c>
      <c r="T37" s="236"/>
      <c r="U37" s="239"/>
      <c r="V37" s="236"/>
      <c r="W37" s="239"/>
      <c r="X37" s="236"/>
      <c r="Y37" s="239"/>
    </row>
    <row r="38" spans="1:25" s="138" customFormat="1" ht="15.95" customHeight="1" x14ac:dyDescent="0.15">
      <c r="A38" s="137">
        <v>35</v>
      </c>
      <c r="B38" s="139" t="s">
        <v>403</v>
      </c>
      <c r="C38" s="226" t="s">
        <v>405</v>
      </c>
      <c r="D38" s="140" t="s">
        <v>404</v>
      </c>
      <c r="E38" s="243">
        <f t="shared" si="13"/>
        <v>4</v>
      </c>
      <c r="F38" s="143">
        <f t="shared" si="14"/>
        <v>34</v>
      </c>
      <c r="G38" s="244">
        <v>0</v>
      </c>
      <c r="H38" s="236"/>
      <c r="I38" s="239"/>
      <c r="J38" s="236"/>
      <c r="K38" s="239"/>
      <c r="L38" s="236"/>
      <c r="M38" s="239"/>
      <c r="N38" s="236"/>
      <c r="O38" s="239" t="str">
        <f t="shared" si="11"/>
        <v/>
      </c>
      <c r="P38" s="236"/>
      <c r="Q38" s="239" t="str">
        <f t="shared" si="15"/>
        <v/>
      </c>
      <c r="R38" s="236">
        <v>1</v>
      </c>
      <c r="S38" s="239">
        <f t="shared" si="12"/>
        <v>4</v>
      </c>
      <c r="T38" s="236"/>
      <c r="U38" s="239"/>
      <c r="V38" s="236"/>
      <c r="W38" s="239"/>
      <c r="X38" s="236"/>
      <c r="Y38" s="239"/>
    </row>
    <row r="39" spans="1:25" s="138" customFormat="1" ht="15.95" customHeight="1" x14ac:dyDescent="0.15">
      <c r="A39" s="137">
        <v>36</v>
      </c>
      <c r="B39" s="139" t="s">
        <v>257</v>
      </c>
      <c r="C39" s="226">
        <v>1</v>
      </c>
      <c r="D39" s="140" t="s">
        <v>413</v>
      </c>
      <c r="E39" s="243">
        <f t="shared" si="13"/>
        <v>4</v>
      </c>
      <c r="F39" s="143">
        <f t="shared" si="14"/>
        <v>34</v>
      </c>
      <c r="G39" s="244">
        <v>4</v>
      </c>
      <c r="H39" s="236"/>
      <c r="I39" s="239" t="str">
        <f>IF(H39="","",VLOOKUP(H39,H$154:I$169,2))</f>
        <v/>
      </c>
      <c r="J39" s="236"/>
      <c r="K39" s="239" t="str">
        <f>IF(J39="","",VLOOKUP(J39,J$154:K$169,2))</f>
        <v/>
      </c>
      <c r="L39" s="236"/>
      <c r="M39" s="239" t="str">
        <f>IF(L39="","",VLOOKUP(L39,L$154:M$169,2))</f>
        <v/>
      </c>
      <c r="N39" s="236"/>
      <c r="O39" s="239" t="str">
        <f t="shared" si="11"/>
        <v/>
      </c>
      <c r="P39" s="236"/>
      <c r="Q39" s="239" t="str">
        <f t="shared" si="15"/>
        <v/>
      </c>
      <c r="R39" s="236"/>
      <c r="S39" s="239" t="str">
        <f t="shared" si="12"/>
        <v/>
      </c>
      <c r="T39" s="236"/>
      <c r="U39" s="239" t="str">
        <f>IF(T39="","",VLOOKUP(T39,T$154:U$168,2))</f>
        <v/>
      </c>
      <c r="V39" s="236"/>
      <c r="W39" s="239" t="str">
        <f>IF(V39="","",VLOOKUP(V39,V$154:W$169,2))</f>
        <v/>
      </c>
      <c r="X39" s="236"/>
      <c r="Y39" s="239" t="str">
        <f>IF(X39="","",VLOOKUP(X39,X$154:Y$169,2))</f>
        <v/>
      </c>
    </row>
    <row r="40" spans="1:25" s="138" customFormat="1" ht="15.95" customHeight="1" x14ac:dyDescent="0.15">
      <c r="A40" s="137">
        <v>37</v>
      </c>
      <c r="B40" s="139" t="s">
        <v>258</v>
      </c>
      <c r="C40" s="226">
        <v>1</v>
      </c>
      <c r="D40" s="140" t="s">
        <v>428</v>
      </c>
      <c r="E40" s="243">
        <f t="shared" si="13"/>
        <v>4</v>
      </c>
      <c r="F40" s="143">
        <f t="shared" si="14"/>
        <v>34</v>
      </c>
      <c r="G40" s="244">
        <v>4</v>
      </c>
      <c r="H40" s="236"/>
      <c r="I40" s="239" t="str">
        <f>IF(H40="","",VLOOKUP(H40,H$154:I$169,2))</f>
        <v/>
      </c>
      <c r="J40" s="236"/>
      <c r="K40" s="239" t="str">
        <f>IF(J40="","",VLOOKUP(J40,J$154:K$169,2))</f>
        <v/>
      </c>
      <c r="L40" s="236"/>
      <c r="M40" s="239" t="str">
        <f>IF(L40="","",VLOOKUP(L40,L$154:M$169,2))</f>
        <v/>
      </c>
      <c r="N40" s="236"/>
      <c r="O40" s="239" t="str">
        <f t="shared" si="11"/>
        <v/>
      </c>
      <c r="P40" s="236"/>
      <c r="Q40" s="239" t="str">
        <f t="shared" si="15"/>
        <v/>
      </c>
      <c r="R40" s="236"/>
      <c r="S40" s="239" t="str">
        <f t="shared" si="12"/>
        <v/>
      </c>
      <c r="T40" s="236"/>
      <c r="U40" s="239" t="str">
        <f>IF(T40="","",VLOOKUP(T40,T$154:U$168,2))</f>
        <v/>
      </c>
      <c r="V40" s="236"/>
      <c r="W40" s="239" t="str">
        <f>IF(V40="","",VLOOKUP(V40,V$154:W$169,2))</f>
        <v/>
      </c>
      <c r="X40" s="236"/>
      <c r="Y40" s="239" t="str">
        <f>IF(X40="","",VLOOKUP(X40,X$154:Y$169,2))</f>
        <v/>
      </c>
    </row>
    <row r="41" spans="1:25" s="138" customFormat="1" ht="15.95" customHeight="1" x14ac:dyDescent="0.15">
      <c r="A41" s="137">
        <v>38</v>
      </c>
      <c r="B41" s="139" t="s">
        <v>346</v>
      </c>
      <c r="C41" s="226" t="s">
        <v>328</v>
      </c>
      <c r="D41" s="140" t="s">
        <v>182</v>
      </c>
      <c r="E41" s="243">
        <f t="shared" si="13"/>
        <v>3.5</v>
      </c>
      <c r="F41" s="143">
        <f t="shared" si="14"/>
        <v>38</v>
      </c>
      <c r="G41" s="244">
        <v>0</v>
      </c>
      <c r="H41" s="236"/>
      <c r="I41" s="239" t="str">
        <f>IF(H41="","",VLOOKUP(H41,H$154:I$169,2))</f>
        <v/>
      </c>
      <c r="J41" s="236"/>
      <c r="K41" s="239" t="str">
        <f>IF(J41="","",VLOOKUP(J41,J$154:K$169,2))</f>
        <v/>
      </c>
      <c r="L41" s="236"/>
      <c r="M41" s="239" t="str">
        <f>IF(L41="","",VLOOKUP(L41,L$154:M$169,2))</f>
        <v/>
      </c>
      <c r="N41" s="236"/>
      <c r="O41" s="239" t="str">
        <f t="shared" si="11"/>
        <v/>
      </c>
      <c r="P41" s="236"/>
      <c r="Q41" s="239" t="str">
        <f t="shared" si="15"/>
        <v/>
      </c>
      <c r="R41" s="236">
        <v>3</v>
      </c>
      <c r="S41" s="239">
        <f t="shared" si="12"/>
        <v>1.5</v>
      </c>
      <c r="T41" s="236">
        <v>1</v>
      </c>
      <c r="U41" s="239">
        <f>IF(T41="","",VLOOKUP(T41,T$154:U$168,2))</f>
        <v>2</v>
      </c>
      <c r="V41" s="236"/>
      <c r="W41" s="239" t="str">
        <f>IF(V41="","",VLOOKUP(V41,V$154:W$169,2))</f>
        <v/>
      </c>
      <c r="X41" s="236"/>
      <c r="Y41" s="239" t="str">
        <f>IF(X41="","",VLOOKUP(X41,X$154:Y$169,2))</f>
        <v/>
      </c>
    </row>
    <row r="42" spans="1:25" s="138" customFormat="1" ht="15.95" customHeight="1" x14ac:dyDescent="0.15">
      <c r="A42" s="137">
        <v>39</v>
      </c>
      <c r="B42" s="139" t="s">
        <v>406</v>
      </c>
      <c r="C42" s="226" t="s">
        <v>405</v>
      </c>
      <c r="D42" s="140" t="s">
        <v>407</v>
      </c>
      <c r="E42" s="243">
        <f t="shared" si="13"/>
        <v>3</v>
      </c>
      <c r="F42" s="143">
        <f t="shared" si="14"/>
        <v>39</v>
      </c>
      <c r="G42" s="244">
        <v>0</v>
      </c>
      <c r="H42" s="236"/>
      <c r="I42" s="239"/>
      <c r="J42" s="236"/>
      <c r="K42" s="239"/>
      <c r="L42" s="236"/>
      <c r="M42" s="239"/>
      <c r="N42" s="236"/>
      <c r="O42" s="239" t="str">
        <f t="shared" si="11"/>
        <v/>
      </c>
      <c r="P42" s="236"/>
      <c r="Q42" s="239" t="str">
        <f t="shared" si="15"/>
        <v/>
      </c>
      <c r="R42" s="236">
        <v>2</v>
      </c>
      <c r="S42" s="239">
        <f t="shared" si="12"/>
        <v>3</v>
      </c>
      <c r="T42" s="236"/>
      <c r="U42" s="239"/>
      <c r="V42" s="236"/>
      <c r="W42" s="239"/>
      <c r="X42" s="236"/>
      <c r="Y42" s="239"/>
    </row>
    <row r="43" spans="1:25" s="138" customFormat="1" ht="15.95" customHeight="1" x14ac:dyDescent="0.15">
      <c r="A43" s="137">
        <v>40</v>
      </c>
      <c r="B43" s="139" t="s">
        <v>347</v>
      </c>
      <c r="C43" s="226" t="s">
        <v>328</v>
      </c>
      <c r="D43" s="140" t="s">
        <v>182</v>
      </c>
      <c r="E43" s="243">
        <f t="shared" si="13"/>
        <v>3</v>
      </c>
      <c r="F43" s="143">
        <f t="shared" si="14"/>
        <v>39</v>
      </c>
      <c r="G43" s="244">
        <v>0</v>
      </c>
      <c r="H43" s="236"/>
      <c r="I43" s="239" t="str">
        <f>IF(H43="","",VLOOKUP(H43,H$154:I$169,2))</f>
        <v/>
      </c>
      <c r="J43" s="236"/>
      <c r="K43" s="239" t="str">
        <f>IF(J43="","",VLOOKUP(J43,J$154:K$169,2))</f>
        <v/>
      </c>
      <c r="L43" s="236"/>
      <c r="M43" s="239" t="str">
        <f>IF(L43="","",VLOOKUP(L43,L$154:M$169,2))</f>
        <v/>
      </c>
      <c r="N43" s="236"/>
      <c r="O43" s="239" t="str">
        <f t="shared" si="11"/>
        <v/>
      </c>
      <c r="P43" s="236"/>
      <c r="Q43" s="239" t="str">
        <f t="shared" si="15"/>
        <v/>
      </c>
      <c r="R43" s="236">
        <v>4</v>
      </c>
      <c r="S43" s="239">
        <f t="shared" si="12"/>
        <v>1</v>
      </c>
      <c r="T43" s="236">
        <v>1</v>
      </c>
      <c r="U43" s="239">
        <f>IF(T43="","",VLOOKUP(T43,T$154:U$168,2))</f>
        <v>2</v>
      </c>
      <c r="V43" s="236"/>
      <c r="W43" s="239" t="str">
        <f>IF(V43="","",VLOOKUP(V43,V$154:W$169,2))</f>
        <v/>
      </c>
      <c r="X43" s="236"/>
      <c r="Y43" s="239" t="str">
        <f>IF(X43="","",VLOOKUP(X43,X$154:Y$169,2))</f>
        <v/>
      </c>
    </row>
    <row r="44" spans="1:25" s="138" customFormat="1" ht="15.95" customHeight="1" x14ac:dyDescent="0.15">
      <c r="A44" s="137">
        <v>41</v>
      </c>
      <c r="B44" s="139" t="s">
        <v>399</v>
      </c>
      <c r="C44" s="190" t="s">
        <v>409</v>
      </c>
      <c r="D44" s="140" t="s">
        <v>400</v>
      </c>
      <c r="E44" s="243">
        <f t="shared" si="13"/>
        <v>3</v>
      </c>
      <c r="F44" s="143">
        <f t="shared" si="14"/>
        <v>39</v>
      </c>
      <c r="G44" s="244">
        <v>0</v>
      </c>
      <c r="H44" s="236"/>
      <c r="I44" s="239"/>
      <c r="J44" s="236"/>
      <c r="K44" s="239"/>
      <c r="L44" s="236"/>
      <c r="M44" s="239"/>
      <c r="N44" s="236"/>
      <c r="O44" s="239" t="str">
        <f t="shared" si="11"/>
        <v/>
      </c>
      <c r="P44" s="236"/>
      <c r="Q44" s="239" t="str">
        <f t="shared" si="15"/>
        <v/>
      </c>
      <c r="R44" s="236">
        <v>2</v>
      </c>
      <c r="S44" s="239">
        <f t="shared" si="12"/>
        <v>3</v>
      </c>
      <c r="T44" s="236"/>
      <c r="U44" s="239"/>
      <c r="V44" s="236"/>
      <c r="W44" s="239"/>
      <c r="X44" s="236"/>
      <c r="Y44" s="239"/>
    </row>
    <row r="45" spans="1:25" s="138" customFormat="1" ht="15.95" customHeight="1" x14ac:dyDescent="0.15">
      <c r="A45" s="137">
        <v>42</v>
      </c>
      <c r="B45" s="139" t="s">
        <v>412</v>
      </c>
      <c r="C45" s="226">
        <v>2</v>
      </c>
      <c r="D45" s="140" t="s">
        <v>413</v>
      </c>
      <c r="E45" s="243">
        <f t="shared" si="13"/>
        <v>3</v>
      </c>
      <c r="F45" s="143">
        <f t="shared" si="14"/>
        <v>39</v>
      </c>
      <c r="G45" s="244">
        <v>0</v>
      </c>
      <c r="H45" s="236"/>
      <c r="I45" s="239"/>
      <c r="J45" s="236"/>
      <c r="K45" s="239"/>
      <c r="L45" s="236"/>
      <c r="M45" s="239"/>
      <c r="N45" s="236">
        <v>8</v>
      </c>
      <c r="O45" s="239">
        <f t="shared" si="11"/>
        <v>3</v>
      </c>
      <c r="P45" s="236"/>
      <c r="Q45" s="239" t="str">
        <f t="shared" si="15"/>
        <v/>
      </c>
      <c r="R45" s="236"/>
      <c r="S45" s="239" t="str">
        <f t="shared" si="12"/>
        <v/>
      </c>
      <c r="T45" s="236"/>
      <c r="U45" s="239"/>
      <c r="V45" s="236"/>
      <c r="W45" s="239"/>
      <c r="X45" s="236"/>
      <c r="Y45" s="239"/>
    </row>
    <row r="46" spans="1:25" s="138" customFormat="1" ht="15.95" customHeight="1" x14ac:dyDescent="0.15">
      <c r="A46" s="137">
        <v>43</v>
      </c>
      <c r="B46" s="139" t="s">
        <v>262</v>
      </c>
      <c r="C46" s="226">
        <v>2</v>
      </c>
      <c r="D46" s="140" t="s">
        <v>78</v>
      </c>
      <c r="E46" s="243">
        <f t="shared" si="13"/>
        <v>3</v>
      </c>
      <c r="F46" s="143">
        <f t="shared" si="14"/>
        <v>39</v>
      </c>
      <c r="G46" s="244">
        <v>2.25</v>
      </c>
      <c r="H46" s="236">
        <v>24</v>
      </c>
      <c r="I46" s="239">
        <f t="shared" ref="I46:I56" si="16">IF(H46="","",VLOOKUP(H46,H$154:I$169,2))</f>
        <v>0.75</v>
      </c>
      <c r="J46" s="236"/>
      <c r="K46" s="239" t="str">
        <f t="shared" ref="K46:K56" si="17">IF(J46="","",VLOOKUP(J46,J$154:K$169,2))</f>
        <v/>
      </c>
      <c r="L46" s="236"/>
      <c r="M46" s="239" t="str">
        <f t="shared" ref="M46:M56" si="18">IF(L46="","",VLOOKUP(L46,L$154:M$169,2))</f>
        <v/>
      </c>
      <c r="N46" s="236"/>
      <c r="O46" s="239" t="str">
        <f t="shared" si="11"/>
        <v/>
      </c>
      <c r="P46" s="236"/>
      <c r="Q46" s="239" t="str">
        <f t="shared" si="15"/>
        <v/>
      </c>
      <c r="R46" s="236"/>
      <c r="S46" s="239" t="str">
        <f t="shared" si="12"/>
        <v/>
      </c>
      <c r="T46" s="236"/>
      <c r="U46" s="239" t="str">
        <f t="shared" ref="U46:U56" si="19">IF(T46="","",VLOOKUP(T46,T$154:U$168,2))</f>
        <v/>
      </c>
      <c r="V46" s="236"/>
      <c r="W46" s="239" t="str">
        <f t="shared" ref="W46:W56" si="20">IF(V46="","",VLOOKUP(V46,V$154:W$169,2))</f>
        <v/>
      </c>
      <c r="X46" s="236"/>
      <c r="Y46" s="239" t="str">
        <f t="shared" ref="Y46:Y56" si="21">IF(X46="","",VLOOKUP(X46,X$154:Y$169,2))</f>
        <v/>
      </c>
    </row>
    <row r="47" spans="1:25" s="138" customFormat="1" ht="15.95" customHeight="1" x14ac:dyDescent="0.15">
      <c r="A47" s="137">
        <v>44</v>
      </c>
      <c r="B47" s="139" t="s">
        <v>260</v>
      </c>
      <c r="C47" s="226">
        <v>1</v>
      </c>
      <c r="D47" s="140" t="s">
        <v>83</v>
      </c>
      <c r="E47" s="243">
        <f t="shared" si="13"/>
        <v>3</v>
      </c>
      <c r="F47" s="143">
        <f t="shared" si="14"/>
        <v>39</v>
      </c>
      <c r="G47" s="244">
        <v>3</v>
      </c>
      <c r="H47" s="236"/>
      <c r="I47" s="239" t="str">
        <f t="shared" si="16"/>
        <v/>
      </c>
      <c r="J47" s="236"/>
      <c r="K47" s="239" t="str">
        <f t="shared" si="17"/>
        <v/>
      </c>
      <c r="L47" s="236"/>
      <c r="M47" s="239" t="str">
        <f t="shared" si="18"/>
        <v/>
      </c>
      <c r="N47" s="236"/>
      <c r="O47" s="239" t="str">
        <f t="shared" si="11"/>
        <v/>
      </c>
      <c r="P47" s="236"/>
      <c r="Q47" s="239" t="str">
        <f t="shared" si="15"/>
        <v/>
      </c>
      <c r="R47" s="236"/>
      <c r="S47" s="239" t="str">
        <f t="shared" si="12"/>
        <v/>
      </c>
      <c r="T47" s="236"/>
      <c r="U47" s="239" t="str">
        <f t="shared" si="19"/>
        <v/>
      </c>
      <c r="V47" s="236"/>
      <c r="W47" s="239" t="str">
        <f t="shared" si="20"/>
        <v/>
      </c>
      <c r="X47" s="236"/>
      <c r="Y47" s="239" t="str">
        <f t="shared" si="21"/>
        <v/>
      </c>
    </row>
    <row r="48" spans="1:25" s="138" customFormat="1" ht="15.95" customHeight="1" x14ac:dyDescent="0.15">
      <c r="A48" s="137">
        <v>45</v>
      </c>
      <c r="B48" s="139" t="s">
        <v>150</v>
      </c>
      <c r="C48" s="226">
        <v>3</v>
      </c>
      <c r="D48" s="140" t="s">
        <v>69</v>
      </c>
      <c r="E48" s="243">
        <f t="shared" si="13"/>
        <v>2.875</v>
      </c>
      <c r="F48" s="143">
        <f t="shared" si="14"/>
        <v>45</v>
      </c>
      <c r="G48" s="244">
        <v>1.375</v>
      </c>
      <c r="H48" s="236">
        <v>16</v>
      </c>
      <c r="I48" s="239">
        <f t="shared" si="16"/>
        <v>1.5</v>
      </c>
      <c r="J48" s="236"/>
      <c r="K48" s="239" t="str">
        <f t="shared" si="17"/>
        <v/>
      </c>
      <c r="L48" s="236"/>
      <c r="M48" s="239" t="str">
        <f t="shared" si="18"/>
        <v/>
      </c>
      <c r="N48" s="236"/>
      <c r="O48" s="239" t="str">
        <f t="shared" si="11"/>
        <v/>
      </c>
      <c r="P48" s="236"/>
      <c r="Q48" s="239" t="str">
        <f t="shared" si="15"/>
        <v/>
      </c>
      <c r="R48" s="236"/>
      <c r="S48" s="239" t="str">
        <f t="shared" si="12"/>
        <v/>
      </c>
      <c r="T48" s="236"/>
      <c r="U48" s="239" t="str">
        <f t="shared" si="19"/>
        <v/>
      </c>
      <c r="V48" s="236"/>
      <c r="W48" s="239" t="str">
        <f t="shared" si="20"/>
        <v/>
      </c>
      <c r="X48" s="236"/>
      <c r="Y48" s="239" t="str">
        <f t="shared" si="21"/>
        <v/>
      </c>
    </row>
    <row r="49" spans="1:25" s="138" customFormat="1" ht="15.95" customHeight="1" x14ac:dyDescent="0.15">
      <c r="A49" s="137">
        <v>46</v>
      </c>
      <c r="B49" s="139" t="s">
        <v>265</v>
      </c>
      <c r="C49" s="226">
        <v>2</v>
      </c>
      <c r="D49" s="140" t="s">
        <v>38</v>
      </c>
      <c r="E49" s="243">
        <f t="shared" si="13"/>
        <v>2.875</v>
      </c>
      <c r="F49" s="143">
        <f t="shared" si="14"/>
        <v>45</v>
      </c>
      <c r="G49" s="244">
        <v>1.375</v>
      </c>
      <c r="H49" s="236">
        <v>16</v>
      </c>
      <c r="I49" s="239">
        <f t="shared" si="16"/>
        <v>1.5</v>
      </c>
      <c r="J49" s="236"/>
      <c r="K49" s="239" t="str">
        <f t="shared" si="17"/>
        <v/>
      </c>
      <c r="L49" s="236"/>
      <c r="M49" s="239" t="str">
        <f t="shared" si="18"/>
        <v/>
      </c>
      <c r="N49" s="236"/>
      <c r="O49" s="239" t="str">
        <f t="shared" si="11"/>
        <v/>
      </c>
      <c r="P49" s="236"/>
      <c r="Q49" s="239" t="str">
        <f t="shared" si="15"/>
        <v/>
      </c>
      <c r="R49" s="236"/>
      <c r="S49" s="239" t="str">
        <f t="shared" si="12"/>
        <v/>
      </c>
      <c r="T49" s="236"/>
      <c r="U49" s="239" t="str">
        <f t="shared" si="19"/>
        <v/>
      </c>
      <c r="V49" s="236"/>
      <c r="W49" s="239" t="str">
        <f t="shared" si="20"/>
        <v/>
      </c>
      <c r="X49" s="236"/>
      <c r="Y49" s="239" t="str">
        <f t="shared" si="21"/>
        <v/>
      </c>
    </row>
    <row r="50" spans="1:25" s="138" customFormat="1" ht="15.95" customHeight="1" x14ac:dyDescent="0.15">
      <c r="A50" s="137">
        <v>47</v>
      </c>
      <c r="B50" s="139" t="s">
        <v>261</v>
      </c>
      <c r="C50" s="226">
        <v>3</v>
      </c>
      <c r="D50" s="140" t="s">
        <v>157</v>
      </c>
      <c r="E50" s="243">
        <f t="shared" si="13"/>
        <v>2.625</v>
      </c>
      <c r="F50" s="143">
        <f t="shared" si="14"/>
        <v>47</v>
      </c>
      <c r="G50" s="244">
        <v>2.625</v>
      </c>
      <c r="H50" s="236"/>
      <c r="I50" s="239" t="str">
        <f t="shared" si="16"/>
        <v/>
      </c>
      <c r="J50" s="236"/>
      <c r="K50" s="239" t="str">
        <f t="shared" si="17"/>
        <v/>
      </c>
      <c r="L50" s="236"/>
      <c r="M50" s="239" t="str">
        <f t="shared" si="18"/>
        <v/>
      </c>
      <c r="N50" s="236"/>
      <c r="O50" s="239" t="str">
        <f t="shared" si="11"/>
        <v/>
      </c>
      <c r="P50" s="236"/>
      <c r="Q50" s="239" t="str">
        <f t="shared" si="15"/>
        <v/>
      </c>
      <c r="R50" s="236"/>
      <c r="S50" s="239" t="str">
        <f t="shared" si="12"/>
        <v/>
      </c>
      <c r="T50" s="236"/>
      <c r="U50" s="239" t="str">
        <f t="shared" si="19"/>
        <v/>
      </c>
      <c r="V50" s="236"/>
      <c r="W50" s="239" t="str">
        <f t="shared" si="20"/>
        <v/>
      </c>
      <c r="X50" s="236"/>
      <c r="Y50" s="239" t="str">
        <f t="shared" si="21"/>
        <v/>
      </c>
    </row>
    <row r="51" spans="1:25" s="138" customFormat="1" ht="15.95" customHeight="1" x14ac:dyDescent="0.15">
      <c r="A51" s="137">
        <v>48</v>
      </c>
      <c r="B51" s="139" t="s">
        <v>274</v>
      </c>
      <c r="C51" s="226">
        <v>2</v>
      </c>
      <c r="D51" s="140" t="s">
        <v>130</v>
      </c>
      <c r="E51" s="243">
        <f t="shared" si="13"/>
        <v>2.5</v>
      </c>
      <c r="F51" s="143">
        <f t="shared" si="14"/>
        <v>48</v>
      </c>
      <c r="G51" s="244">
        <v>1</v>
      </c>
      <c r="H51" s="236">
        <v>16</v>
      </c>
      <c r="I51" s="239">
        <f t="shared" si="16"/>
        <v>1.5</v>
      </c>
      <c r="J51" s="236"/>
      <c r="K51" s="239" t="str">
        <f t="shared" si="17"/>
        <v/>
      </c>
      <c r="L51" s="236"/>
      <c r="M51" s="239" t="str">
        <f t="shared" si="18"/>
        <v/>
      </c>
      <c r="N51" s="236"/>
      <c r="O51" s="239" t="str">
        <f t="shared" si="11"/>
        <v/>
      </c>
      <c r="P51" s="236"/>
      <c r="Q51" s="239" t="str">
        <f t="shared" si="15"/>
        <v/>
      </c>
      <c r="R51" s="236"/>
      <c r="S51" s="239" t="str">
        <f t="shared" si="12"/>
        <v/>
      </c>
      <c r="T51" s="236"/>
      <c r="U51" s="239" t="str">
        <f t="shared" si="19"/>
        <v/>
      </c>
      <c r="V51" s="236"/>
      <c r="W51" s="239" t="str">
        <f t="shared" si="20"/>
        <v/>
      </c>
      <c r="X51" s="236"/>
      <c r="Y51" s="239" t="str">
        <f t="shared" si="21"/>
        <v/>
      </c>
    </row>
    <row r="52" spans="1:25" s="138" customFormat="1" ht="15.95" customHeight="1" x14ac:dyDescent="0.15">
      <c r="A52" s="137">
        <v>49</v>
      </c>
      <c r="B52" s="139" t="s">
        <v>160</v>
      </c>
      <c r="C52" s="226">
        <v>3</v>
      </c>
      <c r="D52" s="140" t="s">
        <v>161</v>
      </c>
      <c r="E52" s="243">
        <f t="shared" si="13"/>
        <v>2</v>
      </c>
      <c r="F52" s="143">
        <f t="shared" si="14"/>
        <v>49</v>
      </c>
      <c r="G52" s="244">
        <v>1.25</v>
      </c>
      <c r="H52" s="236">
        <v>24</v>
      </c>
      <c r="I52" s="239">
        <f t="shared" si="16"/>
        <v>0.75</v>
      </c>
      <c r="J52" s="236"/>
      <c r="K52" s="239" t="str">
        <f t="shared" si="17"/>
        <v/>
      </c>
      <c r="L52" s="236"/>
      <c r="M52" s="239" t="str">
        <f t="shared" si="18"/>
        <v/>
      </c>
      <c r="N52" s="236"/>
      <c r="O52" s="239" t="str">
        <f t="shared" si="11"/>
        <v/>
      </c>
      <c r="P52" s="236"/>
      <c r="Q52" s="239" t="str">
        <f t="shared" si="15"/>
        <v/>
      </c>
      <c r="R52" s="236"/>
      <c r="S52" s="239" t="str">
        <f t="shared" si="12"/>
        <v/>
      </c>
      <c r="T52" s="236"/>
      <c r="U52" s="239" t="str">
        <f t="shared" si="19"/>
        <v/>
      </c>
      <c r="V52" s="236"/>
      <c r="W52" s="239" t="str">
        <f t="shared" si="20"/>
        <v/>
      </c>
      <c r="X52" s="236"/>
      <c r="Y52" s="239" t="str">
        <f t="shared" si="21"/>
        <v/>
      </c>
    </row>
    <row r="53" spans="1:25" s="138" customFormat="1" ht="15.95" customHeight="1" x14ac:dyDescent="0.15">
      <c r="A53" s="137">
        <v>50</v>
      </c>
      <c r="B53" s="139" t="s">
        <v>289</v>
      </c>
      <c r="C53" s="226">
        <v>3</v>
      </c>
      <c r="D53" s="140" t="s">
        <v>38</v>
      </c>
      <c r="E53" s="243">
        <f t="shared" si="13"/>
        <v>2</v>
      </c>
      <c r="F53" s="143">
        <f t="shared" si="14"/>
        <v>49</v>
      </c>
      <c r="G53" s="244">
        <v>0.5</v>
      </c>
      <c r="H53" s="236">
        <v>16</v>
      </c>
      <c r="I53" s="239">
        <f t="shared" si="16"/>
        <v>1.5</v>
      </c>
      <c r="J53" s="236"/>
      <c r="K53" s="239" t="str">
        <f t="shared" si="17"/>
        <v/>
      </c>
      <c r="L53" s="236"/>
      <c r="M53" s="239" t="str">
        <f t="shared" si="18"/>
        <v/>
      </c>
      <c r="N53" s="236"/>
      <c r="O53" s="239" t="str">
        <f t="shared" si="11"/>
        <v/>
      </c>
      <c r="P53" s="236"/>
      <c r="Q53" s="239" t="str">
        <f t="shared" si="15"/>
        <v/>
      </c>
      <c r="R53" s="236"/>
      <c r="S53" s="239" t="str">
        <f t="shared" si="12"/>
        <v/>
      </c>
      <c r="T53" s="236"/>
      <c r="U53" s="239" t="str">
        <f t="shared" si="19"/>
        <v/>
      </c>
      <c r="V53" s="236"/>
      <c r="W53" s="239" t="str">
        <f t="shared" si="20"/>
        <v/>
      </c>
      <c r="X53" s="236"/>
      <c r="Y53" s="239" t="str">
        <f t="shared" si="21"/>
        <v/>
      </c>
    </row>
    <row r="54" spans="1:25" s="138" customFormat="1" ht="15.95" customHeight="1" x14ac:dyDescent="0.15">
      <c r="A54" s="137">
        <v>51</v>
      </c>
      <c r="B54" s="139" t="s">
        <v>292</v>
      </c>
      <c r="C54" s="226">
        <v>3</v>
      </c>
      <c r="D54" s="140" t="s">
        <v>293</v>
      </c>
      <c r="E54" s="243">
        <f t="shared" si="13"/>
        <v>2</v>
      </c>
      <c r="F54" s="143">
        <f t="shared" si="14"/>
        <v>49</v>
      </c>
      <c r="G54" s="244">
        <v>0.5</v>
      </c>
      <c r="H54" s="236">
        <v>16</v>
      </c>
      <c r="I54" s="239">
        <f t="shared" si="16"/>
        <v>1.5</v>
      </c>
      <c r="J54" s="236"/>
      <c r="K54" s="239" t="str">
        <f t="shared" si="17"/>
        <v/>
      </c>
      <c r="L54" s="236"/>
      <c r="M54" s="239" t="str">
        <f t="shared" si="18"/>
        <v/>
      </c>
      <c r="N54" s="236"/>
      <c r="O54" s="239" t="str">
        <f t="shared" si="11"/>
        <v/>
      </c>
      <c r="P54" s="236"/>
      <c r="Q54" s="239" t="str">
        <f t="shared" si="15"/>
        <v/>
      </c>
      <c r="R54" s="236"/>
      <c r="S54" s="239" t="str">
        <f t="shared" si="12"/>
        <v/>
      </c>
      <c r="T54" s="236"/>
      <c r="U54" s="239" t="str">
        <f t="shared" si="19"/>
        <v/>
      </c>
      <c r="V54" s="236"/>
      <c r="W54" s="239" t="str">
        <f t="shared" si="20"/>
        <v/>
      </c>
      <c r="X54" s="236"/>
      <c r="Y54" s="239" t="str">
        <f t="shared" si="21"/>
        <v/>
      </c>
    </row>
    <row r="55" spans="1:25" s="138" customFormat="1" ht="15.95" customHeight="1" x14ac:dyDescent="0.15">
      <c r="A55" s="137">
        <v>52</v>
      </c>
      <c r="B55" s="139" t="s">
        <v>380</v>
      </c>
      <c r="C55" s="226">
        <v>2</v>
      </c>
      <c r="D55" s="140" t="s">
        <v>46</v>
      </c>
      <c r="E55" s="243">
        <f t="shared" si="13"/>
        <v>2</v>
      </c>
      <c r="F55" s="143">
        <f t="shared" si="14"/>
        <v>49</v>
      </c>
      <c r="G55" s="244">
        <v>1.25</v>
      </c>
      <c r="H55" s="236">
        <v>24</v>
      </c>
      <c r="I55" s="239">
        <f t="shared" si="16"/>
        <v>0.75</v>
      </c>
      <c r="J55" s="236"/>
      <c r="K55" s="239" t="str">
        <f t="shared" si="17"/>
        <v/>
      </c>
      <c r="L55" s="236"/>
      <c r="M55" s="239" t="str">
        <f t="shared" si="18"/>
        <v/>
      </c>
      <c r="N55" s="236"/>
      <c r="O55" s="239" t="str">
        <f t="shared" si="11"/>
        <v/>
      </c>
      <c r="P55" s="236"/>
      <c r="Q55" s="239" t="str">
        <f t="shared" si="15"/>
        <v/>
      </c>
      <c r="R55" s="236"/>
      <c r="S55" s="239" t="str">
        <f t="shared" si="12"/>
        <v/>
      </c>
      <c r="T55" s="236"/>
      <c r="U55" s="239" t="str">
        <f t="shared" si="19"/>
        <v/>
      </c>
      <c r="V55" s="236"/>
      <c r="W55" s="239" t="str">
        <f t="shared" si="20"/>
        <v/>
      </c>
      <c r="X55" s="236"/>
      <c r="Y55" s="239" t="str">
        <f t="shared" si="21"/>
        <v/>
      </c>
    </row>
    <row r="56" spans="1:25" s="138" customFormat="1" ht="15.95" customHeight="1" x14ac:dyDescent="0.15">
      <c r="A56" s="137">
        <v>53</v>
      </c>
      <c r="B56" s="139" t="s">
        <v>297</v>
      </c>
      <c r="C56" s="226">
        <v>2</v>
      </c>
      <c r="D56" s="140" t="s">
        <v>298</v>
      </c>
      <c r="E56" s="243">
        <f t="shared" si="13"/>
        <v>2</v>
      </c>
      <c r="F56" s="143">
        <f t="shared" si="14"/>
        <v>49</v>
      </c>
      <c r="G56" s="244">
        <v>0.5</v>
      </c>
      <c r="H56" s="236">
        <v>16</v>
      </c>
      <c r="I56" s="239">
        <f t="shared" si="16"/>
        <v>1.5</v>
      </c>
      <c r="J56" s="236"/>
      <c r="K56" s="239" t="str">
        <f t="shared" si="17"/>
        <v/>
      </c>
      <c r="L56" s="236"/>
      <c r="M56" s="239" t="str">
        <f t="shared" si="18"/>
        <v/>
      </c>
      <c r="N56" s="236"/>
      <c r="O56" s="239" t="str">
        <f t="shared" si="11"/>
        <v/>
      </c>
      <c r="P56" s="236"/>
      <c r="Q56" s="239" t="str">
        <f t="shared" si="15"/>
        <v/>
      </c>
      <c r="R56" s="236"/>
      <c r="S56" s="239" t="str">
        <f t="shared" si="12"/>
        <v/>
      </c>
      <c r="T56" s="236"/>
      <c r="U56" s="239" t="str">
        <f t="shared" si="19"/>
        <v/>
      </c>
      <c r="V56" s="236"/>
      <c r="W56" s="239" t="str">
        <f t="shared" si="20"/>
        <v/>
      </c>
      <c r="X56" s="236"/>
      <c r="Y56" s="239" t="str">
        <f t="shared" si="21"/>
        <v/>
      </c>
    </row>
    <row r="57" spans="1:25" s="138" customFormat="1" ht="15.95" customHeight="1" x14ac:dyDescent="0.15">
      <c r="A57" s="137">
        <v>54</v>
      </c>
      <c r="B57" s="139" t="s">
        <v>132</v>
      </c>
      <c r="C57" s="190">
        <v>1</v>
      </c>
      <c r="D57" s="140" t="s">
        <v>71</v>
      </c>
      <c r="E57" s="243">
        <f t="shared" si="13"/>
        <v>2</v>
      </c>
      <c r="F57" s="143">
        <f t="shared" si="14"/>
        <v>49</v>
      </c>
      <c r="G57" s="244">
        <v>0</v>
      </c>
      <c r="H57" s="236"/>
      <c r="I57" s="239"/>
      <c r="J57" s="236"/>
      <c r="K57" s="239"/>
      <c r="L57" s="236"/>
      <c r="M57" s="239"/>
      <c r="N57" s="236"/>
      <c r="O57" s="239"/>
      <c r="P57" s="236">
        <v>4</v>
      </c>
      <c r="Q57" s="239">
        <f t="shared" si="15"/>
        <v>2</v>
      </c>
      <c r="R57" s="236"/>
      <c r="S57" s="239"/>
      <c r="T57" s="236"/>
      <c r="U57" s="239"/>
      <c r="V57" s="236"/>
      <c r="W57" s="239"/>
      <c r="X57" s="236"/>
      <c r="Y57" s="239"/>
    </row>
    <row r="58" spans="1:25" s="138" customFormat="1" ht="15.95" customHeight="1" x14ac:dyDescent="0.15">
      <c r="A58" s="137">
        <v>55</v>
      </c>
      <c r="B58" s="139" t="s">
        <v>314</v>
      </c>
      <c r="C58" s="226">
        <v>3</v>
      </c>
      <c r="D58" s="140" t="s">
        <v>71</v>
      </c>
      <c r="E58" s="243">
        <f t="shared" si="13"/>
        <v>1.75</v>
      </c>
      <c r="F58" s="143">
        <f t="shared" si="14"/>
        <v>55</v>
      </c>
      <c r="G58" s="244">
        <v>0.25</v>
      </c>
      <c r="H58" s="236">
        <v>16</v>
      </c>
      <c r="I58" s="239">
        <f>IF(H58="","",VLOOKUP(H58,H$154:I$169,2))</f>
        <v>1.5</v>
      </c>
      <c r="J58" s="236"/>
      <c r="K58" s="239" t="str">
        <f>IF(J58="","",VLOOKUP(J58,J$154:K$169,2))</f>
        <v/>
      </c>
      <c r="L58" s="236"/>
      <c r="M58" s="239" t="str">
        <f>IF(L58="","",VLOOKUP(L58,L$154:M$169,2))</f>
        <v/>
      </c>
      <c r="N58" s="236"/>
      <c r="O58" s="239" t="str">
        <f>IF(N58="","",VLOOKUP(N58,N$154:O$169,2))</f>
        <v/>
      </c>
      <c r="P58" s="236"/>
      <c r="Q58" s="239" t="str">
        <f t="shared" si="15"/>
        <v/>
      </c>
      <c r="R58" s="236"/>
      <c r="S58" s="239" t="str">
        <f>IF(R58="","",VLOOKUP(R58,R$154:S$169,2))</f>
        <v/>
      </c>
      <c r="T58" s="236"/>
      <c r="U58" s="239" t="str">
        <f>IF(T58="","",VLOOKUP(T58,T$154:U$168,2))</f>
        <v/>
      </c>
      <c r="V58" s="236"/>
      <c r="W58" s="239" t="str">
        <f>IF(V58="","",VLOOKUP(V58,V$154:W$169,2))</f>
        <v/>
      </c>
      <c r="X58" s="236"/>
      <c r="Y58" s="239" t="str">
        <f>IF(X58="","",VLOOKUP(X58,X$154:Y$169,2))</f>
        <v/>
      </c>
    </row>
    <row r="59" spans="1:25" s="138" customFormat="1" ht="15.95" customHeight="1" x14ac:dyDescent="0.15">
      <c r="A59" s="137">
        <v>56</v>
      </c>
      <c r="B59" s="139" t="s">
        <v>317</v>
      </c>
      <c r="C59" s="226">
        <v>2</v>
      </c>
      <c r="D59" s="140" t="s">
        <v>71</v>
      </c>
      <c r="E59" s="243">
        <f t="shared" si="13"/>
        <v>1.75</v>
      </c>
      <c r="F59" s="143">
        <f t="shared" si="14"/>
        <v>55</v>
      </c>
      <c r="G59" s="244">
        <v>0.25</v>
      </c>
      <c r="H59" s="236">
        <v>16</v>
      </c>
      <c r="I59" s="239">
        <f>IF(H59="","",VLOOKUP(H59,H$154:I$169,2))</f>
        <v>1.5</v>
      </c>
      <c r="J59" s="236"/>
      <c r="K59" s="239" t="str">
        <f>IF(J59="","",VLOOKUP(J59,J$154:K$169,2))</f>
        <v/>
      </c>
      <c r="L59" s="236"/>
      <c r="M59" s="239" t="str">
        <f>IF(L59="","",VLOOKUP(L59,L$154:M$169,2))</f>
        <v/>
      </c>
      <c r="N59" s="236"/>
      <c r="O59" s="239" t="str">
        <f>IF(N59="","",VLOOKUP(N59,N$154:O$169,2))</f>
        <v/>
      </c>
      <c r="P59" s="236"/>
      <c r="Q59" s="239" t="str">
        <f t="shared" si="15"/>
        <v/>
      </c>
      <c r="R59" s="236"/>
      <c r="S59" s="239" t="str">
        <f>IF(R59="","",VLOOKUP(R59,R$154:S$169,2))</f>
        <v/>
      </c>
      <c r="T59" s="236"/>
      <c r="U59" s="239" t="str">
        <f>IF(T59="","",VLOOKUP(T59,T$154:U$168,2))</f>
        <v/>
      </c>
      <c r="V59" s="236"/>
      <c r="W59" s="239" t="str">
        <f>IF(V59="","",VLOOKUP(V59,V$154:W$169,2))</f>
        <v/>
      </c>
      <c r="X59" s="236"/>
      <c r="Y59" s="239" t="str">
        <f>IF(X59="","",VLOOKUP(X59,X$154:Y$169,2))</f>
        <v/>
      </c>
    </row>
    <row r="60" spans="1:25" s="138" customFormat="1" ht="15.95" customHeight="1" x14ac:dyDescent="0.15">
      <c r="A60" s="137">
        <v>57</v>
      </c>
      <c r="B60" s="139" t="s">
        <v>348</v>
      </c>
      <c r="C60" s="226" t="s">
        <v>330</v>
      </c>
      <c r="D60" s="140" t="s">
        <v>349</v>
      </c>
      <c r="E60" s="243">
        <f t="shared" si="13"/>
        <v>1.5</v>
      </c>
      <c r="F60" s="143">
        <f t="shared" si="14"/>
        <v>57</v>
      </c>
      <c r="G60" s="244">
        <v>0</v>
      </c>
      <c r="H60" s="236"/>
      <c r="I60" s="239" t="str">
        <f>IF(H60="","",VLOOKUP(H60,H$154:I$169,2))</f>
        <v/>
      </c>
      <c r="J60" s="236"/>
      <c r="K60" s="239" t="str">
        <f>IF(J60="","",VLOOKUP(J60,J$154:K$169,2))</f>
        <v/>
      </c>
      <c r="L60" s="236"/>
      <c r="M60" s="239" t="str">
        <f>IF(L60="","",VLOOKUP(L60,L$154:M$169,2))</f>
        <v/>
      </c>
      <c r="N60" s="236"/>
      <c r="O60" s="239" t="str">
        <f>IF(N60="","",VLOOKUP(N60,N$154:O$169,2))</f>
        <v/>
      </c>
      <c r="P60" s="236"/>
      <c r="Q60" s="239" t="str">
        <f t="shared" si="15"/>
        <v/>
      </c>
      <c r="R60" s="236"/>
      <c r="S60" s="239" t="str">
        <f>IF(R60="","",VLOOKUP(R60,R$154:S$169,2))</f>
        <v/>
      </c>
      <c r="T60" s="236">
        <v>2</v>
      </c>
      <c r="U60" s="239">
        <f>IF(T60="","",VLOOKUP(T60,T$154:U$168,2))</f>
        <v>1.5</v>
      </c>
      <c r="V60" s="236"/>
      <c r="W60" s="239" t="str">
        <f>IF(V60="","",VLOOKUP(V60,V$154:W$169,2))</f>
        <v/>
      </c>
      <c r="X60" s="236"/>
      <c r="Y60" s="240" t="str">
        <f>IF(X60="","",VLOOKUP(X60,X$154:Y$169,2))</f>
        <v/>
      </c>
    </row>
    <row r="61" spans="1:25" s="138" customFormat="1" ht="15.95" customHeight="1" x14ac:dyDescent="0.15">
      <c r="A61" s="137">
        <v>58</v>
      </c>
      <c r="B61" s="139" t="s">
        <v>350</v>
      </c>
      <c r="C61" s="226" t="s">
        <v>330</v>
      </c>
      <c r="D61" s="140" t="s">
        <v>349</v>
      </c>
      <c r="E61" s="243">
        <f t="shared" si="13"/>
        <v>1.5</v>
      </c>
      <c r="F61" s="143">
        <f t="shared" si="14"/>
        <v>57</v>
      </c>
      <c r="G61" s="244">
        <v>0</v>
      </c>
      <c r="H61" s="236"/>
      <c r="I61" s="239" t="str">
        <f>IF(H61="","",VLOOKUP(H61,H$154:I$169,2))</f>
        <v/>
      </c>
      <c r="J61" s="236"/>
      <c r="K61" s="239" t="str">
        <f>IF(J61="","",VLOOKUP(J61,J$154:K$169,2))</f>
        <v/>
      </c>
      <c r="L61" s="236"/>
      <c r="M61" s="239" t="str">
        <f>IF(L61="","",VLOOKUP(L61,L$154:M$169,2))</f>
        <v/>
      </c>
      <c r="N61" s="236"/>
      <c r="O61" s="239" t="str">
        <f>IF(N61="","",VLOOKUP(N61,N$154:O$169,2))</f>
        <v/>
      </c>
      <c r="P61" s="236"/>
      <c r="Q61" s="239" t="str">
        <f t="shared" si="15"/>
        <v/>
      </c>
      <c r="R61" s="236"/>
      <c r="S61" s="239" t="str">
        <f>IF(R61="","",VLOOKUP(R61,R$154:S$169,2))</f>
        <v/>
      </c>
      <c r="T61" s="236">
        <v>2</v>
      </c>
      <c r="U61" s="239">
        <f>IF(T61="","",VLOOKUP(T61,T$154:U$168,2))</f>
        <v>1.5</v>
      </c>
      <c r="V61" s="236"/>
      <c r="W61" s="239" t="str">
        <f>IF(V61="","",VLOOKUP(V61,V$154:W$169,2))</f>
        <v/>
      </c>
      <c r="X61" s="236"/>
      <c r="Y61" s="239" t="str">
        <f>IF(X61="","",VLOOKUP(X61,X$154:Y$169,2))</f>
        <v/>
      </c>
    </row>
    <row r="62" spans="1:25" s="138" customFormat="1" ht="15.95" customHeight="1" x14ac:dyDescent="0.15">
      <c r="A62" s="137">
        <v>59</v>
      </c>
      <c r="B62" s="139" t="s">
        <v>338</v>
      </c>
      <c r="C62" s="190" t="s">
        <v>112</v>
      </c>
      <c r="D62" s="145" t="s">
        <v>353</v>
      </c>
      <c r="E62" s="243">
        <f t="shared" si="13"/>
        <v>1.5</v>
      </c>
      <c r="F62" s="143">
        <f t="shared" si="14"/>
        <v>57</v>
      </c>
      <c r="G62" s="244">
        <v>0</v>
      </c>
      <c r="H62" s="236"/>
      <c r="I62" s="239"/>
      <c r="J62" s="236"/>
      <c r="K62" s="239"/>
      <c r="L62" s="236"/>
      <c r="M62" s="239"/>
      <c r="N62" s="236"/>
      <c r="O62" s="239" t="str">
        <f>IF(N62="","",VLOOKUP(N62,N$154:O$169,2))</f>
        <v/>
      </c>
      <c r="P62" s="236"/>
      <c r="Q62" s="239" t="str">
        <f t="shared" si="15"/>
        <v/>
      </c>
      <c r="R62" s="236">
        <v>3</v>
      </c>
      <c r="S62" s="239">
        <f>IF(R62="","",VLOOKUP(R62,R$154:S$169,2))</f>
        <v>1.5</v>
      </c>
      <c r="T62" s="236"/>
      <c r="U62" s="239"/>
      <c r="V62" s="236"/>
      <c r="W62" s="239"/>
      <c r="X62" s="236"/>
      <c r="Y62" s="239"/>
    </row>
    <row r="63" spans="1:25" s="138" customFormat="1" ht="15.95" customHeight="1" x14ac:dyDescent="0.15">
      <c r="A63" s="137">
        <v>60</v>
      </c>
      <c r="B63" s="139" t="s">
        <v>374</v>
      </c>
      <c r="C63" s="226">
        <v>3</v>
      </c>
      <c r="D63" s="140" t="s">
        <v>375</v>
      </c>
      <c r="E63" s="243">
        <f t="shared" si="13"/>
        <v>1.5</v>
      </c>
      <c r="F63" s="143">
        <f t="shared" si="14"/>
        <v>57</v>
      </c>
      <c r="G63" s="244">
        <v>0</v>
      </c>
      <c r="H63" s="236">
        <v>16</v>
      </c>
      <c r="I63" s="239">
        <f>IF(H63="","",VLOOKUP(H63,H$154:I$169,2))</f>
        <v>1.5</v>
      </c>
      <c r="J63" s="236"/>
      <c r="K63" s="239"/>
      <c r="L63" s="236"/>
      <c r="M63" s="239"/>
      <c r="N63" s="236"/>
      <c r="O63" s="239"/>
      <c r="P63" s="236"/>
      <c r="Q63" s="239"/>
      <c r="R63" s="236"/>
      <c r="S63" s="239"/>
      <c r="T63" s="236"/>
      <c r="U63" s="239"/>
      <c r="V63" s="236"/>
      <c r="W63" s="239"/>
      <c r="X63" s="236"/>
      <c r="Y63" s="239"/>
    </row>
    <row r="64" spans="1:25" s="138" customFormat="1" ht="15.95" customHeight="1" x14ac:dyDescent="0.15">
      <c r="A64" s="137">
        <v>61</v>
      </c>
      <c r="B64" s="139" t="s">
        <v>263</v>
      </c>
      <c r="C64" s="226">
        <v>2</v>
      </c>
      <c r="D64" s="140" t="s">
        <v>78</v>
      </c>
      <c r="E64" s="243">
        <f t="shared" si="13"/>
        <v>1.5</v>
      </c>
      <c r="F64" s="143">
        <f t="shared" si="14"/>
        <v>57</v>
      </c>
      <c r="G64" s="244">
        <v>1.5</v>
      </c>
      <c r="H64" s="236"/>
      <c r="I64" s="239" t="str">
        <f>IF(H64="","",VLOOKUP(H64,H$154:I$169,2))</f>
        <v/>
      </c>
      <c r="J64" s="236"/>
      <c r="K64" s="239" t="str">
        <f>IF(J64="","",VLOOKUP(J64,J$154:K$169,2))</f>
        <v/>
      </c>
      <c r="L64" s="236"/>
      <c r="M64" s="239" t="str">
        <f>IF(L64="","",VLOOKUP(L64,L$154:M$169,2))</f>
        <v/>
      </c>
      <c r="N64" s="236"/>
      <c r="O64" s="239" t="str">
        <f t="shared" ref="O64:O85" si="22">IF(N64="","",VLOOKUP(N64,N$154:O$169,2))</f>
        <v/>
      </c>
      <c r="P64" s="236"/>
      <c r="Q64" s="239" t="str">
        <f t="shared" ref="Q64:Q85" si="23">IF(P64="","",VLOOKUP(P64,P$154:Q$169,2))</f>
        <v/>
      </c>
      <c r="R64" s="236"/>
      <c r="S64" s="239" t="str">
        <f t="shared" ref="S64:S85" si="24">IF(R64="","",VLOOKUP(R64,R$154:S$169,2))</f>
        <v/>
      </c>
      <c r="T64" s="236"/>
      <c r="U64" s="239" t="str">
        <f>IF(T64="","",VLOOKUP(T64,T$154:U$168,2))</f>
        <v/>
      </c>
      <c r="V64" s="236"/>
      <c r="W64" s="239" t="str">
        <f>IF(V64="","",VLOOKUP(V64,V$154:W$169,2))</f>
        <v/>
      </c>
      <c r="X64" s="236"/>
      <c r="Y64" s="239" t="str">
        <f>IF(X64="","",VLOOKUP(X64,X$154:Y$169,2))</f>
        <v/>
      </c>
    </row>
    <row r="65" spans="1:25" s="138" customFormat="1" ht="15.95" customHeight="1" x14ac:dyDescent="0.15">
      <c r="A65" s="137">
        <v>62</v>
      </c>
      <c r="B65" s="139" t="s">
        <v>264</v>
      </c>
      <c r="C65" s="226">
        <v>2</v>
      </c>
      <c r="D65" s="140"/>
      <c r="E65" s="243">
        <f t="shared" si="13"/>
        <v>1.5</v>
      </c>
      <c r="F65" s="143">
        <f t="shared" si="14"/>
        <v>57</v>
      </c>
      <c r="G65" s="244">
        <v>1.5</v>
      </c>
      <c r="H65" s="236"/>
      <c r="I65" s="239" t="str">
        <f>IF(H65="","",VLOOKUP(H65,H$154:I$169,2))</f>
        <v/>
      </c>
      <c r="J65" s="236"/>
      <c r="K65" s="239" t="str">
        <f>IF(J65="","",VLOOKUP(J65,J$154:K$169,2))</f>
        <v/>
      </c>
      <c r="L65" s="236"/>
      <c r="M65" s="239" t="str">
        <f>IF(L65="","",VLOOKUP(L65,L$154:M$169,2))</f>
        <v/>
      </c>
      <c r="N65" s="236"/>
      <c r="O65" s="239" t="str">
        <f t="shared" si="22"/>
        <v/>
      </c>
      <c r="P65" s="236"/>
      <c r="Q65" s="239" t="str">
        <f t="shared" si="23"/>
        <v/>
      </c>
      <c r="R65" s="236"/>
      <c r="S65" s="239" t="str">
        <f t="shared" si="24"/>
        <v/>
      </c>
      <c r="T65" s="236"/>
      <c r="U65" s="239" t="str">
        <f>IF(T65="","",VLOOKUP(T65,T$154:U$168,2))</f>
        <v/>
      </c>
      <c r="V65" s="236"/>
      <c r="W65" s="239" t="str">
        <f>IF(V65="","",VLOOKUP(V65,V$154:W$169,2))</f>
        <v/>
      </c>
      <c r="X65" s="236"/>
      <c r="Y65" s="239" t="str">
        <f>IF(X65="","",VLOOKUP(X65,X$154:Y$169,2))</f>
        <v/>
      </c>
    </row>
    <row r="66" spans="1:25" s="138" customFormat="1" ht="15.95" customHeight="1" x14ac:dyDescent="0.15">
      <c r="A66" s="137">
        <v>63</v>
      </c>
      <c r="B66" s="139" t="s">
        <v>144</v>
      </c>
      <c r="C66" s="226">
        <v>3</v>
      </c>
      <c r="D66" s="140" t="s">
        <v>94</v>
      </c>
      <c r="E66" s="243">
        <f t="shared" si="13"/>
        <v>1.375</v>
      </c>
      <c r="F66" s="143">
        <f t="shared" si="14"/>
        <v>63</v>
      </c>
      <c r="G66" s="244">
        <v>1.375</v>
      </c>
      <c r="H66" s="236"/>
      <c r="I66" s="239" t="str">
        <f>IF(H66="","",VLOOKUP(H66,H$154:I$169,2))</f>
        <v/>
      </c>
      <c r="J66" s="236"/>
      <c r="K66" s="239" t="str">
        <f>IF(J66="","",VLOOKUP(J66,J$154:K$169,2))</f>
        <v/>
      </c>
      <c r="L66" s="236"/>
      <c r="M66" s="239" t="str">
        <f>IF(L66="","",VLOOKUP(L66,L$154:M$169,2))</f>
        <v/>
      </c>
      <c r="N66" s="236"/>
      <c r="O66" s="239" t="str">
        <f t="shared" si="22"/>
        <v/>
      </c>
      <c r="P66" s="236"/>
      <c r="Q66" s="239" t="str">
        <f t="shared" si="23"/>
        <v/>
      </c>
      <c r="R66" s="236"/>
      <c r="S66" s="239" t="str">
        <f t="shared" si="24"/>
        <v/>
      </c>
      <c r="T66" s="236"/>
      <c r="U66" s="239" t="str">
        <f>IF(T66="","",VLOOKUP(T66,T$154:U$168,2))</f>
        <v/>
      </c>
      <c r="V66" s="236"/>
      <c r="W66" s="239" t="str">
        <f>IF(V66="","",VLOOKUP(V66,V$154:W$169,2))</f>
        <v/>
      </c>
      <c r="X66" s="236"/>
      <c r="Y66" s="239" t="str">
        <f>IF(X66="","",VLOOKUP(X66,X$154:Y$169,2))</f>
        <v/>
      </c>
    </row>
    <row r="67" spans="1:25" s="138" customFormat="1" ht="15.95" customHeight="1" x14ac:dyDescent="0.15">
      <c r="A67" s="137">
        <v>64</v>
      </c>
      <c r="B67" s="139" t="s">
        <v>266</v>
      </c>
      <c r="C67" s="226">
        <v>3</v>
      </c>
      <c r="D67" s="140" t="s">
        <v>69</v>
      </c>
      <c r="E67" s="243">
        <f t="shared" si="13"/>
        <v>1.125</v>
      </c>
      <c r="F67" s="143">
        <f t="shared" si="14"/>
        <v>64</v>
      </c>
      <c r="G67" s="244">
        <v>1.125</v>
      </c>
      <c r="H67" s="236"/>
      <c r="I67" s="239" t="str">
        <f>IF(H67="","",VLOOKUP(H67,H$154:I$169,2))</f>
        <v/>
      </c>
      <c r="J67" s="236"/>
      <c r="K67" s="239" t="str">
        <f>IF(J67="","",VLOOKUP(J67,J$154:K$169,2))</f>
        <v/>
      </c>
      <c r="L67" s="236"/>
      <c r="M67" s="239" t="str">
        <f>IF(L67="","",VLOOKUP(L67,L$154:M$169,2))</f>
        <v/>
      </c>
      <c r="N67" s="236"/>
      <c r="O67" s="239" t="str">
        <f t="shared" si="22"/>
        <v/>
      </c>
      <c r="P67" s="236"/>
      <c r="Q67" s="239" t="str">
        <f t="shared" si="23"/>
        <v/>
      </c>
      <c r="R67" s="236"/>
      <c r="S67" s="239" t="str">
        <f t="shared" si="24"/>
        <v/>
      </c>
      <c r="T67" s="236"/>
      <c r="U67" s="239" t="str">
        <f>IF(T67="","",VLOOKUP(T67,T$154:U$168,2))</f>
        <v/>
      </c>
      <c r="V67" s="236"/>
      <c r="W67" s="239" t="str">
        <f>IF(V67="","",VLOOKUP(V67,V$154:W$169,2))</f>
        <v/>
      </c>
      <c r="X67" s="236"/>
      <c r="Y67" s="239" t="str">
        <f>IF(X67="","",VLOOKUP(X67,X$154:Y$169,2))</f>
        <v/>
      </c>
    </row>
    <row r="68" spans="1:25" s="138" customFormat="1" ht="15.95" customHeight="1" x14ac:dyDescent="0.15">
      <c r="A68" s="137">
        <v>65</v>
      </c>
      <c r="B68" s="139" t="s">
        <v>410</v>
      </c>
      <c r="C68" s="226" t="s">
        <v>411</v>
      </c>
      <c r="D68" s="140" t="s">
        <v>408</v>
      </c>
      <c r="E68" s="243">
        <f t="shared" ref="E68:E99" si="25">SUM(G68,I68,K68,M68,O68,Q68,S68,U68,W68,Y68)</f>
        <v>1</v>
      </c>
      <c r="F68" s="143">
        <f t="shared" ref="F68:F99" si="26">RANK(E68,$E$4:$E$150,0)</f>
        <v>65</v>
      </c>
      <c r="G68" s="244">
        <v>0</v>
      </c>
      <c r="H68" s="236"/>
      <c r="I68" s="239"/>
      <c r="J68" s="236"/>
      <c r="K68" s="239"/>
      <c r="L68" s="236"/>
      <c r="M68" s="239"/>
      <c r="N68" s="236"/>
      <c r="O68" s="239" t="str">
        <f t="shared" si="22"/>
        <v/>
      </c>
      <c r="P68" s="236"/>
      <c r="Q68" s="239" t="str">
        <f t="shared" si="23"/>
        <v/>
      </c>
      <c r="R68" s="236">
        <v>4</v>
      </c>
      <c r="S68" s="239">
        <f t="shared" si="24"/>
        <v>1</v>
      </c>
      <c r="T68" s="236"/>
      <c r="U68" s="239"/>
      <c r="V68" s="236"/>
      <c r="W68" s="239"/>
      <c r="X68" s="236"/>
      <c r="Y68" s="239"/>
    </row>
    <row r="69" spans="1:25" s="138" customFormat="1" ht="15.95" customHeight="1" x14ac:dyDescent="0.15">
      <c r="A69" s="137">
        <v>66</v>
      </c>
      <c r="B69" s="139" t="s">
        <v>308</v>
      </c>
      <c r="C69" s="226">
        <v>3</v>
      </c>
      <c r="D69" s="140" t="s">
        <v>38</v>
      </c>
      <c r="E69" s="243">
        <f t="shared" si="25"/>
        <v>1</v>
      </c>
      <c r="F69" s="143">
        <f t="shared" si="26"/>
        <v>65</v>
      </c>
      <c r="G69" s="244">
        <v>0.25</v>
      </c>
      <c r="H69" s="236">
        <v>24</v>
      </c>
      <c r="I69" s="239">
        <f t="shared" ref="I69:I100" si="27">IF(H69="","",VLOOKUP(H69,H$154:I$169,2))</f>
        <v>0.75</v>
      </c>
      <c r="J69" s="236"/>
      <c r="K69" s="239" t="str">
        <f t="shared" ref="K69:K85" si="28">IF(J69="","",VLOOKUP(J69,J$154:K$169,2))</f>
        <v/>
      </c>
      <c r="L69" s="236"/>
      <c r="M69" s="239" t="str">
        <f t="shared" ref="M69:M85" si="29">IF(L69="","",VLOOKUP(L69,L$154:M$169,2))</f>
        <v/>
      </c>
      <c r="N69" s="236"/>
      <c r="O69" s="239" t="str">
        <f t="shared" si="22"/>
        <v/>
      </c>
      <c r="P69" s="236"/>
      <c r="Q69" s="239" t="str">
        <f t="shared" si="23"/>
        <v/>
      </c>
      <c r="R69" s="236"/>
      <c r="S69" s="239" t="str">
        <f t="shared" si="24"/>
        <v/>
      </c>
      <c r="T69" s="236"/>
      <c r="U69" s="239" t="str">
        <f t="shared" ref="U69:U85" si="30">IF(T69="","",VLOOKUP(T69,T$154:U$168,2))</f>
        <v/>
      </c>
      <c r="V69" s="236"/>
      <c r="W69" s="239" t="str">
        <f t="shared" ref="W69:W85" si="31">IF(V69="","",VLOOKUP(V69,V$154:W$169,2))</f>
        <v/>
      </c>
      <c r="X69" s="236"/>
      <c r="Y69" s="239" t="str">
        <f t="shared" ref="Y69:Y85" si="32">IF(X69="","",VLOOKUP(X69,X$154:Y$169,2))</f>
        <v/>
      </c>
    </row>
    <row r="70" spans="1:25" s="138" customFormat="1" ht="15.95" customHeight="1" x14ac:dyDescent="0.15">
      <c r="A70" s="137">
        <v>67</v>
      </c>
      <c r="B70" s="139" t="s">
        <v>309</v>
      </c>
      <c r="C70" s="226">
        <v>3</v>
      </c>
      <c r="D70" s="140" t="s">
        <v>38</v>
      </c>
      <c r="E70" s="243">
        <f t="shared" si="25"/>
        <v>1</v>
      </c>
      <c r="F70" s="143">
        <f t="shared" si="26"/>
        <v>65</v>
      </c>
      <c r="G70" s="244">
        <v>0.25</v>
      </c>
      <c r="H70" s="236">
        <v>24</v>
      </c>
      <c r="I70" s="239">
        <f t="shared" si="27"/>
        <v>0.75</v>
      </c>
      <c r="J70" s="236"/>
      <c r="K70" s="239" t="str">
        <f t="shared" si="28"/>
        <v/>
      </c>
      <c r="L70" s="236"/>
      <c r="M70" s="239" t="str">
        <f t="shared" si="29"/>
        <v/>
      </c>
      <c r="N70" s="236"/>
      <c r="O70" s="239" t="str">
        <f t="shared" si="22"/>
        <v/>
      </c>
      <c r="P70" s="236"/>
      <c r="Q70" s="239" t="str">
        <f t="shared" si="23"/>
        <v/>
      </c>
      <c r="R70" s="236"/>
      <c r="S70" s="239" t="str">
        <f t="shared" si="24"/>
        <v/>
      </c>
      <c r="T70" s="236"/>
      <c r="U70" s="239" t="str">
        <f t="shared" si="30"/>
        <v/>
      </c>
      <c r="V70" s="236"/>
      <c r="W70" s="239" t="str">
        <f t="shared" si="31"/>
        <v/>
      </c>
      <c r="X70" s="236"/>
      <c r="Y70" s="239" t="str">
        <f t="shared" si="32"/>
        <v/>
      </c>
    </row>
    <row r="71" spans="1:25" s="138" customFormat="1" ht="15.95" customHeight="1" x14ac:dyDescent="0.15">
      <c r="A71" s="137">
        <v>68</v>
      </c>
      <c r="B71" s="139" t="s">
        <v>269</v>
      </c>
      <c r="C71" s="226">
        <v>3</v>
      </c>
      <c r="D71" s="140" t="s">
        <v>57</v>
      </c>
      <c r="E71" s="243">
        <f t="shared" si="25"/>
        <v>1</v>
      </c>
      <c r="F71" s="143">
        <f t="shared" si="26"/>
        <v>65</v>
      </c>
      <c r="G71" s="244">
        <v>1</v>
      </c>
      <c r="H71" s="236"/>
      <c r="I71" s="239" t="str">
        <f t="shared" si="27"/>
        <v/>
      </c>
      <c r="J71" s="236"/>
      <c r="K71" s="239" t="str">
        <f t="shared" si="28"/>
        <v/>
      </c>
      <c r="L71" s="236"/>
      <c r="M71" s="239" t="str">
        <f t="shared" si="29"/>
        <v/>
      </c>
      <c r="N71" s="236"/>
      <c r="O71" s="239" t="str">
        <f t="shared" si="22"/>
        <v/>
      </c>
      <c r="P71" s="236"/>
      <c r="Q71" s="239" t="str">
        <f t="shared" si="23"/>
        <v/>
      </c>
      <c r="R71" s="236"/>
      <c r="S71" s="239" t="str">
        <f t="shared" si="24"/>
        <v/>
      </c>
      <c r="T71" s="236"/>
      <c r="U71" s="239" t="str">
        <f t="shared" si="30"/>
        <v/>
      </c>
      <c r="V71" s="236"/>
      <c r="W71" s="239" t="str">
        <f t="shared" si="31"/>
        <v/>
      </c>
      <c r="X71" s="236"/>
      <c r="Y71" s="239" t="str">
        <f t="shared" si="32"/>
        <v/>
      </c>
    </row>
    <row r="72" spans="1:25" s="138" customFormat="1" ht="15.95" customHeight="1" x14ac:dyDescent="0.15">
      <c r="A72" s="137">
        <v>69</v>
      </c>
      <c r="B72" s="139" t="s">
        <v>270</v>
      </c>
      <c r="C72" s="226">
        <v>3</v>
      </c>
      <c r="D72" s="140" t="s">
        <v>71</v>
      </c>
      <c r="E72" s="243">
        <f t="shared" si="25"/>
        <v>1</v>
      </c>
      <c r="F72" s="143">
        <f t="shared" si="26"/>
        <v>65</v>
      </c>
      <c r="G72" s="244">
        <v>1</v>
      </c>
      <c r="H72" s="236"/>
      <c r="I72" s="239" t="str">
        <f t="shared" si="27"/>
        <v/>
      </c>
      <c r="J72" s="236"/>
      <c r="K72" s="239" t="str">
        <f t="shared" si="28"/>
        <v/>
      </c>
      <c r="L72" s="236"/>
      <c r="M72" s="239" t="str">
        <f t="shared" si="29"/>
        <v/>
      </c>
      <c r="N72" s="236"/>
      <c r="O72" s="239" t="str">
        <f t="shared" si="22"/>
        <v/>
      </c>
      <c r="P72" s="236"/>
      <c r="Q72" s="239" t="str">
        <f t="shared" si="23"/>
        <v/>
      </c>
      <c r="R72" s="236"/>
      <c r="S72" s="239" t="str">
        <f t="shared" si="24"/>
        <v/>
      </c>
      <c r="T72" s="236"/>
      <c r="U72" s="239" t="str">
        <f t="shared" si="30"/>
        <v/>
      </c>
      <c r="V72" s="236"/>
      <c r="W72" s="239" t="str">
        <f t="shared" si="31"/>
        <v/>
      </c>
      <c r="X72" s="236"/>
      <c r="Y72" s="239" t="str">
        <f t="shared" si="32"/>
        <v/>
      </c>
    </row>
    <row r="73" spans="1:25" s="138" customFormat="1" ht="15.95" customHeight="1" x14ac:dyDescent="0.15">
      <c r="A73" s="137">
        <v>70</v>
      </c>
      <c r="B73" s="139" t="s">
        <v>271</v>
      </c>
      <c r="C73" s="226">
        <v>3</v>
      </c>
      <c r="D73" s="140" t="s">
        <v>71</v>
      </c>
      <c r="E73" s="243">
        <f t="shared" si="25"/>
        <v>1</v>
      </c>
      <c r="F73" s="143">
        <f t="shared" si="26"/>
        <v>65</v>
      </c>
      <c r="G73" s="244">
        <v>1</v>
      </c>
      <c r="H73" s="236"/>
      <c r="I73" s="239" t="str">
        <f t="shared" si="27"/>
        <v/>
      </c>
      <c r="J73" s="236"/>
      <c r="K73" s="239" t="str">
        <f t="shared" si="28"/>
        <v/>
      </c>
      <c r="L73" s="236"/>
      <c r="M73" s="239" t="str">
        <f t="shared" si="29"/>
        <v/>
      </c>
      <c r="N73" s="236"/>
      <c r="O73" s="239" t="str">
        <f t="shared" si="22"/>
        <v/>
      </c>
      <c r="P73" s="236"/>
      <c r="Q73" s="239" t="str">
        <f t="shared" si="23"/>
        <v/>
      </c>
      <c r="R73" s="236"/>
      <c r="S73" s="239" t="str">
        <f t="shared" si="24"/>
        <v/>
      </c>
      <c r="T73" s="236"/>
      <c r="U73" s="239" t="str">
        <f t="shared" si="30"/>
        <v/>
      </c>
      <c r="V73" s="236"/>
      <c r="W73" s="239" t="str">
        <f t="shared" si="31"/>
        <v/>
      </c>
      <c r="X73" s="236"/>
      <c r="Y73" s="239" t="str">
        <f t="shared" si="32"/>
        <v/>
      </c>
    </row>
    <row r="74" spans="1:25" s="138" customFormat="1" ht="15.95" customHeight="1" x14ac:dyDescent="0.15">
      <c r="A74" s="137">
        <v>71</v>
      </c>
      <c r="B74" s="139" t="s">
        <v>272</v>
      </c>
      <c r="C74" s="226">
        <v>3</v>
      </c>
      <c r="D74" s="140" t="s">
        <v>273</v>
      </c>
      <c r="E74" s="243">
        <f t="shared" si="25"/>
        <v>1</v>
      </c>
      <c r="F74" s="143">
        <f t="shared" si="26"/>
        <v>65</v>
      </c>
      <c r="G74" s="244">
        <v>1</v>
      </c>
      <c r="H74" s="236"/>
      <c r="I74" s="239" t="str">
        <f t="shared" si="27"/>
        <v/>
      </c>
      <c r="J74" s="236"/>
      <c r="K74" s="239" t="str">
        <f t="shared" si="28"/>
        <v/>
      </c>
      <c r="L74" s="236"/>
      <c r="M74" s="239" t="str">
        <f t="shared" si="29"/>
        <v/>
      </c>
      <c r="N74" s="236"/>
      <c r="O74" s="239" t="str">
        <f t="shared" si="22"/>
        <v/>
      </c>
      <c r="P74" s="236"/>
      <c r="Q74" s="239" t="str">
        <f t="shared" si="23"/>
        <v/>
      </c>
      <c r="R74" s="236"/>
      <c r="S74" s="239" t="str">
        <f t="shared" si="24"/>
        <v/>
      </c>
      <c r="T74" s="236"/>
      <c r="U74" s="239" t="str">
        <f t="shared" si="30"/>
        <v/>
      </c>
      <c r="V74" s="236"/>
      <c r="W74" s="239" t="str">
        <f t="shared" si="31"/>
        <v/>
      </c>
      <c r="X74" s="236"/>
      <c r="Y74" s="239" t="str">
        <f t="shared" si="32"/>
        <v/>
      </c>
    </row>
    <row r="75" spans="1:25" s="138" customFormat="1" ht="15.95" customHeight="1" x14ac:dyDescent="0.15">
      <c r="A75" s="137">
        <v>72</v>
      </c>
      <c r="B75" s="139" t="s">
        <v>158</v>
      </c>
      <c r="C75" s="226">
        <v>2</v>
      </c>
      <c r="D75" s="140" t="s">
        <v>57</v>
      </c>
      <c r="E75" s="243">
        <f t="shared" si="25"/>
        <v>1</v>
      </c>
      <c r="F75" s="143">
        <f t="shared" si="26"/>
        <v>65</v>
      </c>
      <c r="G75" s="244">
        <v>1</v>
      </c>
      <c r="H75" s="236"/>
      <c r="I75" s="239" t="str">
        <f t="shared" si="27"/>
        <v/>
      </c>
      <c r="J75" s="236"/>
      <c r="K75" s="239" t="str">
        <f t="shared" si="28"/>
        <v/>
      </c>
      <c r="L75" s="236"/>
      <c r="M75" s="239" t="str">
        <f t="shared" si="29"/>
        <v/>
      </c>
      <c r="N75" s="236"/>
      <c r="O75" s="239" t="str">
        <f t="shared" si="22"/>
        <v/>
      </c>
      <c r="P75" s="236"/>
      <c r="Q75" s="239" t="str">
        <f t="shared" si="23"/>
        <v/>
      </c>
      <c r="R75" s="236"/>
      <c r="S75" s="239" t="str">
        <f t="shared" si="24"/>
        <v/>
      </c>
      <c r="T75" s="236"/>
      <c r="U75" s="239" t="str">
        <f t="shared" si="30"/>
        <v/>
      </c>
      <c r="V75" s="236"/>
      <c r="W75" s="239" t="str">
        <f t="shared" si="31"/>
        <v/>
      </c>
      <c r="X75" s="236"/>
      <c r="Y75" s="239" t="str">
        <f t="shared" si="32"/>
        <v/>
      </c>
    </row>
    <row r="76" spans="1:25" s="138" customFormat="1" ht="15.95" customHeight="1" x14ac:dyDescent="0.15">
      <c r="A76" s="137">
        <v>73</v>
      </c>
      <c r="B76" s="139" t="s">
        <v>275</v>
      </c>
      <c r="C76" s="226">
        <v>2</v>
      </c>
      <c r="D76" s="140"/>
      <c r="E76" s="243">
        <f t="shared" si="25"/>
        <v>1</v>
      </c>
      <c r="F76" s="143">
        <f t="shared" si="26"/>
        <v>65</v>
      </c>
      <c r="G76" s="244">
        <v>1</v>
      </c>
      <c r="H76" s="236"/>
      <c r="I76" s="239" t="str">
        <f t="shared" si="27"/>
        <v/>
      </c>
      <c r="J76" s="236"/>
      <c r="K76" s="239" t="str">
        <f t="shared" si="28"/>
        <v/>
      </c>
      <c r="L76" s="236"/>
      <c r="M76" s="239" t="str">
        <f t="shared" si="29"/>
        <v/>
      </c>
      <c r="N76" s="236"/>
      <c r="O76" s="239" t="str">
        <f t="shared" si="22"/>
        <v/>
      </c>
      <c r="P76" s="236"/>
      <c r="Q76" s="239" t="str">
        <f t="shared" si="23"/>
        <v/>
      </c>
      <c r="R76" s="236"/>
      <c r="S76" s="239" t="str">
        <f t="shared" si="24"/>
        <v/>
      </c>
      <c r="T76" s="236"/>
      <c r="U76" s="239" t="str">
        <f t="shared" si="30"/>
        <v/>
      </c>
      <c r="V76" s="236"/>
      <c r="W76" s="239" t="str">
        <f t="shared" si="31"/>
        <v/>
      </c>
      <c r="X76" s="236"/>
      <c r="Y76" s="239" t="str">
        <f t="shared" si="32"/>
        <v/>
      </c>
    </row>
    <row r="77" spans="1:25" s="138" customFormat="1" ht="15.95" customHeight="1" x14ac:dyDescent="0.15">
      <c r="A77" s="137">
        <v>74</v>
      </c>
      <c r="B77" s="139" t="s">
        <v>276</v>
      </c>
      <c r="C77" s="226">
        <v>1</v>
      </c>
      <c r="D77" s="140"/>
      <c r="E77" s="243">
        <f t="shared" si="25"/>
        <v>1</v>
      </c>
      <c r="F77" s="143">
        <f t="shared" si="26"/>
        <v>65</v>
      </c>
      <c r="G77" s="244">
        <v>1</v>
      </c>
      <c r="H77" s="236"/>
      <c r="I77" s="239" t="str">
        <f t="shared" si="27"/>
        <v/>
      </c>
      <c r="J77" s="236"/>
      <c r="K77" s="239" t="str">
        <f t="shared" si="28"/>
        <v/>
      </c>
      <c r="L77" s="236"/>
      <c r="M77" s="239" t="str">
        <f t="shared" si="29"/>
        <v/>
      </c>
      <c r="N77" s="236"/>
      <c r="O77" s="239" t="str">
        <f t="shared" si="22"/>
        <v/>
      </c>
      <c r="P77" s="236"/>
      <c r="Q77" s="239" t="str">
        <f t="shared" si="23"/>
        <v/>
      </c>
      <c r="R77" s="236"/>
      <c r="S77" s="239" t="str">
        <f t="shared" si="24"/>
        <v/>
      </c>
      <c r="T77" s="236"/>
      <c r="U77" s="239" t="str">
        <f t="shared" si="30"/>
        <v/>
      </c>
      <c r="V77" s="236"/>
      <c r="W77" s="239" t="str">
        <f t="shared" si="31"/>
        <v/>
      </c>
      <c r="X77" s="236"/>
      <c r="Y77" s="239" t="str">
        <f t="shared" si="32"/>
        <v/>
      </c>
    </row>
    <row r="78" spans="1:25" s="138" customFormat="1" ht="15.95" customHeight="1" x14ac:dyDescent="0.15">
      <c r="A78" s="137">
        <v>75</v>
      </c>
      <c r="B78" s="139" t="s">
        <v>277</v>
      </c>
      <c r="C78" s="226">
        <v>1</v>
      </c>
      <c r="D78" s="140" t="s">
        <v>429</v>
      </c>
      <c r="E78" s="243">
        <f t="shared" si="25"/>
        <v>1</v>
      </c>
      <c r="F78" s="143">
        <f t="shared" si="26"/>
        <v>65</v>
      </c>
      <c r="G78" s="244">
        <v>1</v>
      </c>
      <c r="H78" s="236"/>
      <c r="I78" s="239" t="str">
        <f t="shared" si="27"/>
        <v/>
      </c>
      <c r="J78" s="236"/>
      <c r="K78" s="239" t="str">
        <f t="shared" si="28"/>
        <v/>
      </c>
      <c r="L78" s="236"/>
      <c r="M78" s="239" t="str">
        <f t="shared" si="29"/>
        <v/>
      </c>
      <c r="N78" s="236"/>
      <c r="O78" s="239" t="str">
        <f t="shared" si="22"/>
        <v/>
      </c>
      <c r="P78" s="236"/>
      <c r="Q78" s="239" t="str">
        <f t="shared" si="23"/>
        <v/>
      </c>
      <c r="R78" s="236"/>
      <c r="S78" s="239" t="str">
        <f t="shared" si="24"/>
        <v/>
      </c>
      <c r="T78" s="236"/>
      <c r="U78" s="239" t="str">
        <f t="shared" si="30"/>
        <v/>
      </c>
      <c r="V78" s="236"/>
      <c r="W78" s="239" t="str">
        <f t="shared" si="31"/>
        <v/>
      </c>
      <c r="X78" s="236"/>
      <c r="Y78" s="239" t="str">
        <f t="shared" si="32"/>
        <v/>
      </c>
    </row>
    <row r="79" spans="1:25" s="138" customFormat="1" ht="15.95" customHeight="1" x14ac:dyDescent="0.15">
      <c r="A79" s="137">
        <v>76</v>
      </c>
      <c r="B79" s="139" t="s">
        <v>278</v>
      </c>
      <c r="C79" s="226">
        <v>3</v>
      </c>
      <c r="D79" s="140" t="s">
        <v>38</v>
      </c>
      <c r="E79" s="243">
        <f t="shared" si="25"/>
        <v>0.875</v>
      </c>
      <c r="F79" s="143">
        <f t="shared" si="26"/>
        <v>76</v>
      </c>
      <c r="G79" s="244">
        <v>0.875</v>
      </c>
      <c r="H79" s="236"/>
      <c r="I79" s="239" t="str">
        <f t="shared" si="27"/>
        <v/>
      </c>
      <c r="J79" s="236"/>
      <c r="K79" s="239" t="str">
        <f t="shared" si="28"/>
        <v/>
      </c>
      <c r="L79" s="236"/>
      <c r="M79" s="239" t="str">
        <f t="shared" si="29"/>
        <v/>
      </c>
      <c r="N79" s="236"/>
      <c r="O79" s="239" t="str">
        <f t="shared" si="22"/>
        <v/>
      </c>
      <c r="P79" s="236"/>
      <c r="Q79" s="239" t="str">
        <f t="shared" si="23"/>
        <v/>
      </c>
      <c r="R79" s="236"/>
      <c r="S79" s="239" t="str">
        <f t="shared" si="24"/>
        <v/>
      </c>
      <c r="T79" s="236"/>
      <c r="U79" s="239" t="str">
        <f t="shared" si="30"/>
        <v/>
      </c>
      <c r="V79" s="236"/>
      <c r="W79" s="239" t="str">
        <f t="shared" si="31"/>
        <v/>
      </c>
      <c r="X79" s="236"/>
      <c r="Y79" s="239" t="str">
        <f t="shared" si="32"/>
        <v/>
      </c>
    </row>
    <row r="80" spans="1:25" s="138" customFormat="1" ht="15.95" customHeight="1" x14ac:dyDescent="0.15">
      <c r="A80" s="137">
        <v>77</v>
      </c>
      <c r="B80" s="139" t="s">
        <v>279</v>
      </c>
      <c r="C80" s="226">
        <v>3</v>
      </c>
      <c r="D80" s="140" t="s">
        <v>94</v>
      </c>
      <c r="E80" s="243">
        <f t="shared" si="25"/>
        <v>0.875</v>
      </c>
      <c r="F80" s="143">
        <f t="shared" si="26"/>
        <v>76</v>
      </c>
      <c r="G80" s="244">
        <v>0.875</v>
      </c>
      <c r="H80" s="236"/>
      <c r="I80" s="239" t="str">
        <f t="shared" si="27"/>
        <v/>
      </c>
      <c r="J80" s="236"/>
      <c r="K80" s="239" t="str">
        <f t="shared" si="28"/>
        <v/>
      </c>
      <c r="L80" s="236"/>
      <c r="M80" s="239" t="str">
        <f t="shared" si="29"/>
        <v/>
      </c>
      <c r="N80" s="236"/>
      <c r="O80" s="239" t="str">
        <f t="shared" si="22"/>
        <v/>
      </c>
      <c r="P80" s="236"/>
      <c r="Q80" s="239" t="str">
        <f t="shared" si="23"/>
        <v/>
      </c>
      <c r="R80" s="236"/>
      <c r="S80" s="239" t="str">
        <f t="shared" si="24"/>
        <v/>
      </c>
      <c r="T80" s="236"/>
      <c r="U80" s="239" t="str">
        <f t="shared" si="30"/>
        <v/>
      </c>
      <c r="V80" s="236"/>
      <c r="W80" s="239" t="str">
        <f t="shared" si="31"/>
        <v/>
      </c>
      <c r="X80" s="236"/>
      <c r="Y80" s="239" t="str">
        <f t="shared" si="32"/>
        <v/>
      </c>
    </row>
    <row r="81" spans="1:25" s="138" customFormat="1" ht="15.95" customHeight="1" x14ac:dyDescent="0.15">
      <c r="A81" s="137">
        <v>78</v>
      </c>
      <c r="B81" s="139" t="s">
        <v>280</v>
      </c>
      <c r="C81" s="226">
        <v>3</v>
      </c>
      <c r="D81" s="140" t="s">
        <v>46</v>
      </c>
      <c r="E81" s="243">
        <f t="shared" si="25"/>
        <v>0.75</v>
      </c>
      <c r="F81" s="143">
        <f t="shared" si="26"/>
        <v>78</v>
      </c>
      <c r="G81" s="244">
        <v>0.75</v>
      </c>
      <c r="H81" s="236"/>
      <c r="I81" s="239" t="str">
        <f t="shared" si="27"/>
        <v/>
      </c>
      <c r="J81" s="236"/>
      <c r="K81" s="239" t="str">
        <f t="shared" si="28"/>
        <v/>
      </c>
      <c r="L81" s="236"/>
      <c r="M81" s="239" t="str">
        <f t="shared" si="29"/>
        <v/>
      </c>
      <c r="N81" s="236"/>
      <c r="O81" s="239" t="str">
        <f t="shared" si="22"/>
        <v/>
      </c>
      <c r="P81" s="236"/>
      <c r="Q81" s="239" t="str">
        <f t="shared" si="23"/>
        <v/>
      </c>
      <c r="R81" s="236"/>
      <c r="S81" s="239" t="str">
        <f t="shared" si="24"/>
        <v/>
      </c>
      <c r="T81" s="236"/>
      <c r="U81" s="239" t="str">
        <f t="shared" si="30"/>
        <v/>
      </c>
      <c r="V81" s="236"/>
      <c r="W81" s="239" t="str">
        <f t="shared" si="31"/>
        <v/>
      </c>
      <c r="X81" s="236"/>
      <c r="Y81" s="239" t="str">
        <f t="shared" si="32"/>
        <v/>
      </c>
    </row>
    <row r="82" spans="1:25" s="138" customFormat="1" ht="15.95" customHeight="1" x14ac:dyDescent="0.15">
      <c r="A82" s="137">
        <v>79</v>
      </c>
      <c r="B82" s="139" t="s">
        <v>281</v>
      </c>
      <c r="C82" s="226">
        <v>3</v>
      </c>
      <c r="D82" s="140" t="s">
        <v>46</v>
      </c>
      <c r="E82" s="243">
        <f t="shared" si="25"/>
        <v>0.75</v>
      </c>
      <c r="F82" s="143">
        <f t="shared" si="26"/>
        <v>78</v>
      </c>
      <c r="G82" s="244">
        <v>0.75</v>
      </c>
      <c r="H82" s="236"/>
      <c r="I82" s="239" t="str">
        <f t="shared" si="27"/>
        <v/>
      </c>
      <c r="J82" s="236"/>
      <c r="K82" s="239" t="str">
        <f t="shared" si="28"/>
        <v/>
      </c>
      <c r="L82" s="236"/>
      <c r="M82" s="239" t="str">
        <f t="shared" si="29"/>
        <v/>
      </c>
      <c r="N82" s="236"/>
      <c r="O82" s="239" t="str">
        <f t="shared" si="22"/>
        <v/>
      </c>
      <c r="P82" s="236"/>
      <c r="Q82" s="239" t="str">
        <f t="shared" si="23"/>
        <v/>
      </c>
      <c r="R82" s="236"/>
      <c r="S82" s="239" t="str">
        <f t="shared" si="24"/>
        <v/>
      </c>
      <c r="T82" s="236"/>
      <c r="U82" s="239" t="str">
        <f t="shared" si="30"/>
        <v/>
      </c>
      <c r="V82" s="236"/>
      <c r="W82" s="239" t="str">
        <f t="shared" si="31"/>
        <v/>
      </c>
      <c r="X82" s="236"/>
      <c r="Y82" s="239" t="str">
        <f t="shared" si="32"/>
        <v/>
      </c>
    </row>
    <row r="83" spans="1:25" s="138" customFormat="1" ht="15.95" customHeight="1" x14ac:dyDescent="0.15">
      <c r="A83" s="137">
        <v>80</v>
      </c>
      <c r="B83" s="139" t="s">
        <v>369</v>
      </c>
      <c r="C83" s="226">
        <v>3</v>
      </c>
      <c r="D83" s="140" t="s">
        <v>367</v>
      </c>
      <c r="E83" s="243">
        <f t="shared" si="25"/>
        <v>0.75</v>
      </c>
      <c r="F83" s="143">
        <f t="shared" si="26"/>
        <v>78</v>
      </c>
      <c r="G83" s="244">
        <v>0</v>
      </c>
      <c r="H83" s="236">
        <v>24</v>
      </c>
      <c r="I83" s="239">
        <f t="shared" si="27"/>
        <v>0.75</v>
      </c>
      <c r="J83" s="236"/>
      <c r="K83" s="239" t="str">
        <f t="shared" si="28"/>
        <v/>
      </c>
      <c r="L83" s="236"/>
      <c r="M83" s="239" t="str">
        <f t="shared" si="29"/>
        <v/>
      </c>
      <c r="N83" s="236"/>
      <c r="O83" s="239" t="str">
        <f t="shared" si="22"/>
        <v/>
      </c>
      <c r="P83" s="236"/>
      <c r="Q83" s="239" t="str">
        <f t="shared" si="23"/>
        <v/>
      </c>
      <c r="R83" s="236"/>
      <c r="S83" s="239" t="str">
        <f t="shared" si="24"/>
        <v/>
      </c>
      <c r="T83" s="236"/>
      <c r="U83" s="239" t="str">
        <f t="shared" si="30"/>
        <v/>
      </c>
      <c r="V83" s="236"/>
      <c r="W83" s="239" t="str">
        <f t="shared" si="31"/>
        <v/>
      </c>
      <c r="X83" s="236"/>
      <c r="Y83" s="239" t="str">
        <f t="shared" si="32"/>
        <v/>
      </c>
    </row>
    <row r="84" spans="1:25" s="138" customFormat="1" ht="15.95" customHeight="1" x14ac:dyDescent="0.15">
      <c r="A84" s="137">
        <v>81</v>
      </c>
      <c r="B84" s="139" t="s">
        <v>370</v>
      </c>
      <c r="C84" s="226">
        <v>3</v>
      </c>
      <c r="D84" s="140" t="s">
        <v>367</v>
      </c>
      <c r="E84" s="243">
        <f t="shared" si="25"/>
        <v>0.75</v>
      </c>
      <c r="F84" s="143">
        <f t="shared" si="26"/>
        <v>78</v>
      </c>
      <c r="G84" s="244">
        <v>0</v>
      </c>
      <c r="H84" s="236">
        <v>24</v>
      </c>
      <c r="I84" s="239">
        <f t="shared" si="27"/>
        <v>0.75</v>
      </c>
      <c r="J84" s="236"/>
      <c r="K84" s="239" t="str">
        <f t="shared" si="28"/>
        <v/>
      </c>
      <c r="L84" s="236"/>
      <c r="M84" s="239" t="str">
        <f t="shared" si="29"/>
        <v/>
      </c>
      <c r="N84" s="236"/>
      <c r="O84" s="239" t="str">
        <f t="shared" si="22"/>
        <v/>
      </c>
      <c r="P84" s="236"/>
      <c r="Q84" s="239" t="str">
        <f t="shared" si="23"/>
        <v/>
      </c>
      <c r="R84" s="236"/>
      <c r="S84" s="239" t="str">
        <f t="shared" si="24"/>
        <v/>
      </c>
      <c r="T84" s="236"/>
      <c r="U84" s="239" t="str">
        <f t="shared" si="30"/>
        <v/>
      </c>
      <c r="V84" s="236"/>
      <c r="W84" s="239" t="str">
        <f t="shared" si="31"/>
        <v/>
      </c>
      <c r="X84" s="236"/>
      <c r="Y84" s="239" t="str">
        <f t="shared" si="32"/>
        <v/>
      </c>
    </row>
    <row r="85" spans="1:25" s="138" customFormat="1" ht="15.95" customHeight="1" x14ac:dyDescent="0.15">
      <c r="A85" s="137">
        <v>82</v>
      </c>
      <c r="B85" s="139" t="s">
        <v>282</v>
      </c>
      <c r="C85" s="226">
        <v>3</v>
      </c>
      <c r="D85" s="140" t="s">
        <v>283</v>
      </c>
      <c r="E85" s="243">
        <f t="shared" si="25"/>
        <v>0.75</v>
      </c>
      <c r="F85" s="143">
        <f t="shared" si="26"/>
        <v>78</v>
      </c>
      <c r="G85" s="244">
        <v>0.75</v>
      </c>
      <c r="H85" s="236"/>
      <c r="I85" s="239" t="str">
        <f t="shared" si="27"/>
        <v/>
      </c>
      <c r="J85" s="236"/>
      <c r="K85" s="239" t="str">
        <f t="shared" si="28"/>
        <v/>
      </c>
      <c r="L85" s="236"/>
      <c r="M85" s="239" t="str">
        <f t="shared" si="29"/>
        <v/>
      </c>
      <c r="N85" s="236"/>
      <c r="O85" s="239" t="str">
        <f t="shared" si="22"/>
        <v/>
      </c>
      <c r="P85" s="236"/>
      <c r="Q85" s="239" t="str">
        <f t="shared" si="23"/>
        <v/>
      </c>
      <c r="R85" s="236"/>
      <c r="S85" s="239" t="str">
        <f t="shared" si="24"/>
        <v/>
      </c>
      <c r="T85" s="236"/>
      <c r="U85" s="239" t="str">
        <f t="shared" si="30"/>
        <v/>
      </c>
      <c r="V85" s="236"/>
      <c r="W85" s="239" t="str">
        <f t="shared" si="31"/>
        <v/>
      </c>
      <c r="X85" s="236"/>
      <c r="Y85" s="239" t="str">
        <f t="shared" si="32"/>
        <v/>
      </c>
    </row>
    <row r="86" spans="1:25" s="138" customFormat="1" ht="15.95" customHeight="1" x14ac:dyDescent="0.15">
      <c r="A86" s="137">
        <v>83</v>
      </c>
      <c r="B86" s="139" t="s">
        <v>376</v>
      </c>
      <c r="C86" s="226">
        <v>2</v>
      </c>
      <c r="D86" s="140" t="s">
        <v>362</v>
      </c>
      <c r="E86" s="243">
        <f t="shared" si="25"/>
        <v>0.75</v>
      </c>
      <c r="F86" s="143">
        <f t="shared" si="26"/>
        <v>78</v>
      </c>
      <c r="G86" s="244">
        <v>0</v>
      </c>
      <c r="H86" s="236">
        <v>24</v>
      </c>
      <c r="I86" s="239">
        <f t="shared" si="27"/>
        <v>0.75</v>
      </c>
      <c r="J86" s="236"/>
      <c r="K86" s="239"/>
      <c r="L86" s="236"/>
      <c r="M86" s="239"/>
      <c r="N86" s="236"/>
      <c r="O86" s="239"/>
      <c r="P86" s="236"/>
      <c r="Q86" s="239"/>
      <c r="R86" s="236"/>
      <c r="S86" s="239"/>
      <c r="T86" s="236"/>
      <c r="U86" s="239"/>
      <c r="V86" s="236"/>
      <c r="W86" s="239"/>
      <c r="X86" s="236"/>
      <c r="Y86" s="239"/>
    </row>
    <row r="87" spans="1:25" s="138" customFormat="1" ht="15.95" customHeight="1" x14ac:dyDescent="0.15">
      <c r="A87" s="137">
        <v>84</v>
      </c>
      <c r="B87" s="139" t="s">
        <v>377</v>
      </c>
      <c r="C87" s="226">
        <v>2</v>
      </c>
      <c r="D87" s="140" t="s">
        <v>362</v>
      </c>
      <c r="E87" s="243">
        <f t="shared" si="25"/>
        <v>0.75</v>
      </c>
      <c r="F87" s="143">
        <f t="shared" si="26"/>
        <v>78</v>
      </c>
      <c r="G87" s="244">
        <v>0</v>
      </c>
      <c r="H87" s="236">
        <v>24</v>
      </c>
      <c r="I87" s="239">
        <f t="shared" si="27"/>
        <v>0.75</v>
      </c>
      <c r="J87" s="236"/>
      <c r="K87" s="239"/>
      <c r="L87" s="236"/>
      <c r="M87" s="239"/>
      <c r="N87" s="236"/>
      <c r="O87" s="239"/>
      <c r="P87" s="236"/>
      <c r="Q87" s="239"/>
      <c r="R87" s="236"/>
      <c r="S87" s="239"/>
      <c r="T87" s="236"/>
      <c r="U87" s="239"/>
      <c r="V87" s="236"/>
      <c r="W87" s="239"/>
      <c r="X87" s="236"/>
      <c r="Y87" s="239"/>
    </row>
    <row r="88" spans="1:25" s="138" customFormat="1" ht="15.95" customHeight="1" x14ac:dyDescent="0.15">
      <c r="A88" s="137">
        <v>85</v>
      </c>
      <c r="B88" s="139" t="s">
        <v>372</v>
      </c>
      <c r="C88" s="226">
        <v>2</v>
      </c>
      <c r="D88" s="140" t="s">
        <v>368</v>
      </c>
      <c r="E88" s="243">
        <f t="shared" si="25"/>
        <v>0.75</v>
      </c>
      <c r="F88" s="143">
        <f t="shared" si="26"/>
        <v>78</v>
      </c>
      <c r="G88" s="244">
        <v>0</v>
      </c>
      <c r="H88" s="236">
        <v>24</v>
      </c>
      <c r="I88" s="239">
        <f t="shared" si="27"/>
        <v>0.75</v>
      </c>
      <c r="J88" s="236"/>
      <c r="K88" s="239"/>
      <c r="L88" s="236"/>
      <c r="M88" s="239"/>
      <c r="N88" s="236"/>
      <c r="O88" s="239"/>
      <c r="P88" s="236"/>
      <c r="Q88" s="239"/>
      <c r="R88" s="236"/>
      <c r="S88" s="239"/>
      <c r="T88" s="236"/>
      <c r="U88" s="239"/>
      <c r="V88" s="236"/>
      <c r="W88" s="239"/>
      <c r="X88" s="236"/>
      <c r="Y88" s="239"/>
    </row>
    <row r="89" spans="1:25" s="138" customFormat="1" ht="15.95" customHeight="1" x14ac:dyDescent="0.15">
      <c r="A89" s="137">
        <v>86</v>
      </c>
      <c r="B89" s="139" t="s">
        <v>284</v>
      </c>
      <c r="C89" s="226">
        <v>2</v>
      </c>
      <c r="D89" s="140"/>
      <c r="E89" s="243">
        <f t="shared" si="25"/>
        <v>0.75</v>
      </c>
      <c r="F89" s="143">
        <f t="shared" si="26"/>
        <v>78</v>
      </c>
      <c r="G89" s="244">
        <v>0.75</v>
      </c>
      <c r="H89" s="236"/>
      <c r="I89" s="239" t="str">
        <f t="shared" si="27"/>
        <v/>
      </c>
      <c r="J89" s="236"/>
      <c r="K89" s="239" t="str">
        <f>IF(J89="","",VLOOKUP(J89,J$154:K$169,2))</f>
        <v/>
      </c>
      <c r="L89" s="236"/>
      <c r="M89" s="239" t="str">
        <f>IF(L89="","",VLOOKUP(L89,L$154:M$169,2))</f>
        <v/>
      </c>
      <c r="N89" s="236"/>
      <c r="O89" s="239" t="str">
        <f>IF(N89="","",VLOOKUP(N89,N$154:O$169,2))</f>
        <v/>
      </c>
      <c r="P89" s="236"/>
      <c r="Q89" s="239" t="str">
        <f>IF(P89="","",VLOOKUP(P89,P$154:Q$169,2))</f>
        <v/>
      </c>
      <c r="R89" s="236"/>
      <c r="S89" s="239" t="str">
        <f>IF(R89="","",VLOOKUP(R89,R$154:S$169,2))</f>
        <v/>
      </c>
      <c r="T89" s="236"/>
      <c r="U89" s="239" t="str">
        <f>IF(T89="","",VLOOKUP(T89,T$154:U$168,2))</f>
        <v/>
      </c>
      <c r="V89" s="236"/>
      <c r="W89" s="239" t="str">
        <f>IF(V89="","",VLOOKUP(V89,V$154:W$169,2))</f>
        <v/>
      </c>
      <c r="X89" s="236"/>
      <c r="Y89" s="239" t="str">
        <f>IF(X89="","",VLOOKUP(X89,X$154:Y$169,2))</f>
        <v/>
      </c>
    </row>
    <row r="90" spans="1:25" s="138" customFormat="1" ht="15.95" customHeight="1" x14ac:dyDescent="0.15">
      <c r="A90" s="137">
        <v>87</v>
      </c>
      <c r="B90" s="139" t="s">
        <v>373</v>
      </c>
      <c r="C90" s="226">
        <v>1</v>
      </c>
      <c r="D90" s="140" t="s">
        <v>368</v>
      </c>
      <c r="E90" s="243">
        <f t="shared" si="25"/>
        <v>0.75</v>
      </c>
      <c r="F90" s="143">
        <f t="shared" si="26"/>
        <v>78</v>
      </c>
      <c r="G90" s="244">
        <v>0</v>
      </c>
      <c r="H90" s="236">
        <v>24</v>
      </c>
      <c r="I90" s="239">
        <f t="shared" si="27"/>
        <v>0.75</v>
      </c>
      <c r="J90" s="236"/>
      <c r="K90" s="239"/>
      <c r="L90" s="236"/>
      <c r="M90" s="239"/>
      <c r="N90" s="236"/>
      <c r="O90" s="239"/>
      <c r="P90" s="236"/>
      <c r="Q90" s="239"/>
      <c r="R90" s="236"/>
      <c r="S90" s="239"/>
      <c r="T90" s="236"/>
      <c r="U90" s="239"/>
      <c r="V90" s="236"/>
      <c r="W90" s="239"/>
      <c r="X90" s="236"/>
      <c r="Y90" s="239"/>
    </row>
    <row r="91" spans="1:25" s="138" customFormat="1" ht="15.95" customHeight="1" x14ac:dyDescent="0.15">
      <c r="A91" s="137">
        <v>88</v>
      </c>
      <c r="B91" s="139" t="s">
        <v>285</v>
      </c>
      <c r="C91" s="226">
        <v>3</v>
      </c>
      <c r="D91" s="140" t="s">
        <v>286</v>
      </c>
      <c r="E91" s="243">
        <f t="shared" si="25"/>
        <v>0.625</v>
      </c>
      <c r="F91" s="143">
        <f t="shared" si="26"/>
        <v>88</v>
      </c>
      <c r="G91" s="244">
        <v>0.625</v>
      </c>
      <c r="H91" s="236"/>
      <c r="I91" s="239" t="str">
        <f t="shared" si="27"/>
        <v/>
      </c>
      <c r="J91" s="236"/>
      <c r="K91" s="239" t="str">
        <f t="shared" ref="K91:K121" si="33">IF(J91="","",VLOOKUP(J91,J$154:K$169,2))</f>
        <v/>
      </c>
      <c r="L91" s="236"/>
      <c r="M91" s="239" t="str">
        <f t="shared" ref="M91:M121" si="34">IF(L91="","",VLOOKUP(L91,L$154:M$169,2))</f>
        <v/>
      </c>
      <c r="N91" s="236"/>
      <c r="O91" s="239" t="str">
        <f t="shared" ref="O91:O121" si="35">IF(N91="","",VLOOKUP(N91,N$154:O$169,2))</f>
        <v/>
      </c>
      <c r="P91" s="236"/>
      <c r="Q91" s="239" t="str">
        <f t="shared" ref="Q91:Q121" si="36">IF(P91="","",VLOOKUP(P91,P$154:Q$169,2))</f>
        <v/>
      </c>
      <c r="R91" s="236"/>
      <c r="S91" s="239" t="str">
        <f t="shared" ref="S91:S121" si="37">IF(R91="","",VLOOKUP(R91,R$154:S$169,2))</f>
        <v/>
      </c>
      <c r="T91" s="236"/>
      <c r="U91" s="239" t="str">
        <f t="shared" ref="U91:U121" si="38">IF(T91="","",VLOOKUP(T91,T$154:U$168,2))</f>
        <v/>
      </c>
      <c r="V91" s="236"/>
      <c r="W91" s="239" t="str">
        <f t="shared" ref="W91:W121" si="39">IF(V91="","",VLOOKUP(V91,V$154:W$169,2))</f>
        <v/>
      </c>
      <c r="X91" s="236"/>
      <c r="Y91" s="239" t="str">
        <f t="shared" ref="Y91:Y121" si="40">IF(X91="","",VLOOKUP(X91,X$154:Y$169,2))</f>
        <v/>
      </c>
    </row>
    <row r="92" spans="1:25" s="138" customFormat="1" ht="15.95" customHeight="1" x14ac:dyDescent="0.15">
      <c r="A92" s="137">
        <v>89</v>
      </c>
      <c r="B92" s="139" t="s">
        <v>287</v>
      </c>
      <c r="C92" s="226">
        <v>3</v>
      </c>
      <c r="D92" s="140" t="s">
        <v>273</v>
      </c>
      <c r="E92" s="243">
        <f t="shared" si="25"/>
        <v>0.625</v>
      </c>
      <c r="F92" s="143">
        <f t="shared" si="26"/>
        <v>88</v>
      </c>
      <c r="G92" s="244">
        <v>0.625</v>
      </c>
      <c r="H92" s="236"/>
      <c r="I92" s="239" t="str">
        <f t="shared" si="27"/>
        <v/>
      </c>
      <c r="J92" s="236"/>
      <c r="K92" s="239" t="str">
        <f t="shared" si="33"/>
        <v/>
      </c>
      <c r="L92" s="236"/>
      <c r="M92" s="239" t="str">
        <f t="shared" si="34"/>
        <v/>
      </c>
      <c r="N92" s="236"/>
      <c r="O92" s="239" t="str">
        <f t="shared" si="35"/>
        <v/>
      </c>
      <c r="P92" s="236"/>
      <c r="Q92" s="239" t="str">
        <f t="shared" si="36"/>
        <v/>
      </c>
      <c r="R92" s="236"/>
      <c r="S92" s="239" t="str">
        <f t="shared" si="37"/>
        <v/>
      </c>
      <c r="T92" s="236"/>
      <c r="U92" s="239" t="str">
        <f t="shared" si="38"/>
        <v/>
      </c>
      <c r="V92" s="236"/>
      <c r="W92" s="239" t="str">
        <f t="shared" si="39"/>
        <v/>
      </c>
      <c r="X92" s="236"/>
      <c r="Y92" s="239" t="str">
        <f t="shared" si="40"/>
        <v/>
      </c>
    </row>
    <row r="93" spans="1:25" s="138" customFormat="1" ht="15.95" customHeight="1" x14ac:dyDescent="0.15">
      <c r="A93" s="137">
        <v>90</v>
      </c>
      <c r="B93" s="139" t="s">
        <v>288</v>
      </c>
      <c r="C93" s="226">
        <v>3</v>
      </c>
      <c r="D93" s="140" t="s">
        <v>232</v>
      </c>
      <c r="E93" s="243">
        <f t="shared" si="25"/>
        <v>0.5</v>
      </c>
      <c r="F93" s="143">
        <f t="shared" si="26"/>
        <v>90</v>
      </c>
      <c r="G93" s="244">
        <v>0.5</v>
      </c>
      <c r="H93" s="236"/>
      <c r="I93" s="239" t="str">
        <f t="shared" si="27"/>
        <v/>
      </c>
      <c r="J93" s="236"/>
      <c r="K93" s="239" t="str">
        <f t="shared" si="33"/>
        <v/>
      </c>
      <c r="L93" s="236"/>
      <c r="M93" s="239" t="str">
        <f t="shared" si="34"/>
        <v/>
      </c>
      <c r="N93" s="236"/>
      <c r="O93" s="239" t="str">
        <f t="shared" si="35"/>
        <v/>
      </c>
      <c r="P93" s="236"/>
      <c r="Q93" s="239" t="str">
        <f t="shared" si="36"/>
        <v/>
      </c>
      <c r="R93" s="236"/>
      <c r="S93" s="239" t="str">
        <f t="shared" si="37"/>
        <v/>
      </c>
      <c r="T93" s="236"/>
      <c r="U93" s="239" t="str">
        <f t="shared" si="38"/>
        <v/>
      </c>
      <c r="V93" s="236"/>
      <c r="W93" s="239" t="str">
        <f t="shared" si="39"/>
        <v/>
      </c>
      <c r="X93" s="236"/>
      <c r="Y93" s="239" t="str">
        <f t="shared" si="40"/>
        <v/>
      </c>
    </row>
    <row r="94" spans="1:25" s="138" customFormat="1" ht="15.95" customHeight="1" x14ac:dyDescent="0.15">
      <c r="A94" s="137">
        <v>91</v>
      </c>
      <c r="B94" s="139" t="s">
        <v>290</v>
      </c>
      <c r="C94" s="226">
        <v>3</v>
      </c>
      <c r="D94" s="140" t="s">
        <v>64</v>
      </c>
      <c r="E94" s="243">
        <f t="shared" si="25"/>
        <v>0.5</v>
      </c>
      <c r="F94" s="143">
        <f t="shared" si="26"/>
        <v>90</v>
      </c>
      <c r="G94" s="244">
        <v>0.5</v>
      </c>
      <c r="H94" s="236"/>
      <c r="I94" s="239" t="str">
        <f t="shared" si="27"/>
        <v/>
      </c>
      <c r="J94" s="236"/>
      <c r="K94" s="239" t="str">
        <f t="shared" si="33"/>
        <v/>
      </c>
      <c r="L94" s="236"/>
      <c r="M94" s="239" t="str">
        <f t="shared" si="34"/>
        <v/>
      </c>
      <c r="N94" s="236"/>
      <c r="O94" s="239" t="str">
        <f t="shared" si="35"/>
        <v/>
      </c>
      <c r="P94" s="236"/>
      <c r="Q94" s="239" t="str">
        <f t="shared" si="36"/>
        <v/>
      </c>
      <c r="R94" s="236"/>
      <c r="S94" s="239" t="str">
        <f t="shared" si="37"/>
        <v/>
      </c>
      <c r="T94" s="236"/>
      <c r="U94" s="239" t="str">
        <f t="shared" si="38"/>
        <v/>
      </c>
      <c r="V94" s="236"/>
      <c r="W94" s="239" t="str">
        <f t="shared" si="39"/>
        <v/>
      </c>
      <c r="X94" s="236"/>
      <c r="Y94" s="239" t="str">
        <f t="shared" si="40"/>
        <v/>
      </c>
    </row>
    <row r="95" spans="1:25" s="138" customFormat="1" ht="15.95" customHeight="1" x14ac:dyDescent="0.15">
      <c r="A95" s="137">
        <v>92</v>
      </c>
      <c r="B95" s="139" t="s">
        <v>162</v>
      </c>
      <c r="C95" s="226">
        <v>3</v>
      </c>
      <c r="D95" s="140" t="s">
        <v>291</v>
      </c>
      <c r="E95" s="243">
        <f t="shared" si="25"/>
        <v>0.5</v>
      </c>
      <c r="F95" s="143">
        <f t="shared" si="26"/>
        <v>90</v>
      </c>
      <c r="G95" s="244">
        <v>0.5</v>
      </c>
      <c r="H95" s="236"/>
      <c r="I95" s="239" t="str">
        <f t="shared" si="27"/>
        <v/>
      </c>
      <c r="J95" s="236"/>
      <c r="K95" s="239" t="str">
        <f t="shared" si="33"/>
        <v/>
      </c>
      <c r="L95" s="236"/>
      <c r="M95" s="239" t="str">
        <f t="shared" si="34"/>
        <v/>
      </c>
      <c r="N95" s="236"/>
      <c r="O95" s="239" t="str">
        <f t="shared" si="35"/>
        <v/>
      </c>
      <c r="P95" s="236"/>
      <c r="Q95" s="239" t="str">
        <f t="shared" si="36"/>
        <v/>
      </c>
      <c r="R95" s="236"/>
      <c r="S95" s="239" t="str">
        <f t="shared" si="37"/>
        <v/>
      </c>
      <c r="T95" s="236"/>
      <c r="U95" s="239" t="str">
        <f t="shared" si="38"/>
        <v/>
      </c>
      <c r="V95" s="236"/>
      <c r="W95" s="239" t="str">
        <f t="shared" si="39"/>
        <v/>
      </c>
      <c r="X95" s="236"/>
      <c r="Y95" s="239" t="str">
        <f t="shared" si="40"/>
        <v/>
      </c>
    </row>
    <row r="96" spans="1:25" s="138" customFormat="1" ht="15.95" customHeight="1" x14ac:dyDescent="0.15">
      <c r="A96" s="137">
        <v>93</v>
      </c>
      <c r="B96" s="139" t="s">
        <v>294</v>
      </c>
      <c r="C96" s="226">
        <v>2</v>
      </c>
      <c r="D96" s="140" t="s">
        <v>69</v>
      </c>
      <c r="E96" s="243">
        <f t="shared" si="25"/>
        <v>0.5</v>
      </c>
      <c r="F96" s="143">
        <f t="shared" si="26"/>
        <v>90</v>
      </c>
      <c r="G96" s="244">
        <v>0.5</v>
      </c>
      <c r="H96" s="236"/>
      <c r="I96" s="239" t="str">
        <f t="shared" si="27"/>
        <v/>
      </c>
      <c r="J96" s="236"/>
      <c r="K96" s="239" t="str">
        <f t="shared" si="33"/>
        <v/>
      </c>
      <c r="L96" s="236"/>
      <c r="M96" s="239" t="str">
        <f t="shared" si="34"/>
        <v/>
      </c>
      <c r="N96" s="236"/>
      <c r="O96" s="239" t="str">
        <f t="shared" si="35"/>
        <v/>
      </c>
      <c r="P96" s="236"/>
      <c r="Q96" s="239" t="str">
        <f t="shared" si="36"/>
        <v/>
      </c>
      <c r="R96" s="236"/>
      <c r="S96" s="239" t="str">
        <f t="shared" si="37"/>
        <v/>
      </c>
      <c r="T96" s="236"/>
      <c r="U96" s="239" t="str">
        <f t="shared" si="38"/>
        <v/>
      </c>
      <c r="V96" s="236"/>
      <c r="W96" s="239" t="str">
        <f t="shared" si="39"/>
        <v/>
      </c>
      <c r="X96" s="236"/>
      <c r="Y96" s="239" t="str">
        <f t="shared" si="40"/>
        <v/>
      </c>
    </row>
    <row r="97" spans="1:25" s="138" customFormat="1" ht="15.95" customHeight="1" x14ac:dyDescent="0.15">
      <c r="A97" s="137">
        <v>94</v>
      </c>
      <c r="B97" s="139" t="s">
        <v>295</v>
      </c>
      <c r="C97" s="226">
        <v>2</v>
      </c>
      <c r="D97" s="140" t="s">
        <v>38</v>
      </c>
      <c r="E97" s="243">
        <f t="shared" si="25"/>
        <v>0.5</v>
      </c>
      <c r="F97" s="143">
        <f t="shared" si="26"/>
        <v>90</v>
      </c>
      <c r="G97" s="244">
        <v>0.5</v>
      </c>
      <c r="H97" s="236"/>
      <c r="I97" s="239" t="str">
        <f t="shared" si="27"/>
        <v/>
      </c>
      <c r="J97" s="236"/>
      <c r="K97" s="239" t="str">
        <f t="shared" si="33"/>
        <v/>
      </c>
      <c r="L97" s="236"/>
      <c r="M97" s="239" t="str">
        <f t="shared" si="34"/>
        <v/>
      </c>
      <c r="N97" s="236"/>
      <c r="O97" s="239" t="str">
        <f t="shared" si="35"/>
        <v/>
      </c>
      <c r="P97" s="236"/>
      <c r="Q97" s="239" t="str">
        <f t="shared" si="36"/>
        <v/>
      </c>
      <c r="R97" s="236"/>
      <c r="S97" s="239" t="str">
        <f t="shared" si="37"/>
        <v/>
      </c>
      <c r="T97" s="236"/>
      <c r="U97" s="239" t="str">
        <f t="shared" si="38"/>
        <v/>
      </c>
      <c r="V97" s="236"/>
      <c r="W97" s="239" t="str">
        <f t="shared" si="39"/>
        <v/>
      </c>
      <c r="X97" s="236"/>
      <c r="Y97" s="239" t="str">
        <f t="shared" si="40"/>
        <v/>
      </c>
    </row>
    <row r="98" spans="1:25" s="138" customFormat="1" ht="15.95" customHeight="1" x14ac:dyDescent="0.15">
      <c r="A98" s="137">
        <v>95</v>
      </c>
      <c r="B98" s="139" t="s">
        <v>296</v>
      </c>
      <c r="C98" s="226">
        <v>2</v>
      </c>
      <c r="D98" s="140" t="s">
        <v>64</v>
      </c>
      <c r="E98" s="243">
        <f t="shared" si="25"/>
        <v>0.5</v>
      </c>
      <c r="F98" s="143">
        <f t="shared" si="26"/>
        <v>90</v>
      </c>
      <c r="G98" s="244">
        <v>0.5</v>
      </c>
      <c r="H98" s="236"/>
      <c r="I98" s="239" t="str">
        <f t="shared" si="27"/>
        <v/>
      </c>
      <c r="J98" s="236"/>
      <c r="K98" s="239" t="str">
        <f t="shared" si="33"/>
        <v/>
      </c>
      <c r="L98" s="236"/>
      <c r="M98" s="239" t="str">
        <f t="shared" si="34"/>
        <v/>
      </c>
      <c r="N98" s="236"/>
      <c r="O98" s="239" t="str">
        <f t="shared" si="35"/>
        <v/>
      </c>
      <c r="P98" s="236"/>
      <c r="Q98" s="239" t="str">
        <f t="shared" si="36"/>
        <v/>
      </c>
      <c r="R98" s="236"/>
      <c r="S98" s="239" t="str">
        <f t="shared" si="37"/>
        <v/>
      </c>
      <c r="T98" s="236"/>
      <c r="U98" s="239" t="str">
        <f t="shared" si="38"/>
        <v/>
      </c>
      <c r="V98" s="236"/>
      <c r="W98" s="239" t="str">
        <f t="shared" si="39"/>
        <v/>
      </c>
      <c r="X98" s="236"/>
      <c r="Y98" s="239" t="str">
        <f t="shared" si="40"/>
        <v/>
      </c>
    </row>
    <row r="99" spans="1:25" s="138" customFormat="1" ht="15.95" customHeight="1" x14ac:dyDescent="0.15">
      <c r="A99" s="137">
        <v>96</v>
      </c>
      <c r="B99" s="139" t="s">
        <v>299</v>
      </c>
      <c r="C99" s="226">
        <v>3</v>
      </c>
      <c r="D99" s="140" t="s">
        <v>44</v>
      </c>
      <c r="E99" s="243">
        <f t="shared" si="25"/>
        <v>0.375</v>
      </c>
      <c r="F99" s="143">
        <f t="shared" si="26"/>
        <v>96</v>
      </c>
      <c r="G99" s="244">
        <v>0.375</v>
      </c>
      <c r="H99" s="236"/>
      <c r="I99" s="239" t="str">
        <f t="shared" si="27"/>
        <v/>
      </c>
      <c r="J99" s="236"/>
      <c r="K99" s="239" t="str">
        <f t="shared" si="33"/>
        <v/>
      </c>
      <c r="L99" s="236"/>
      <c r="M99" s="239" t="str">
        <f t="shared" si="34"/>
        <v/>
      </c>
      <c r="N99" s="236"/>
      <c r="O99" s="239" t="str">
        <f t="shared" si="35"/>
        <v/>
      </c>
      <c r="P99" s="236"/>
      <c r="Q99" s="239" t="str">
        <f t="shared" si="36"/>
        <v/>
      </c>
      <c r="R99" s="236"/>
      <c r="S99" s="239" t="str">
        <f t="shared" si="37"/>
        <v/>
      </c>
      <c r="T99" s="236"/>
      <c r="U99" s="239" t="str">
        <f t="shared" si="38"/>
        <v/>
      </c>
      <c r="V99" s="236"/>
      <c r="W99" s="239" t="str">
        <f t="shared" si="39"/>
        <v/>
      </c>
      <c r="X99" s="236"/>
      <c r="Y99" s="239" t="str">
        <f t="shared" si="40"/>
        <v/>
      </c>
    </row>
    <row r="100" spans="1:25" s="138" customFormat="1" ht="15.95" customHeight="1" x14ac:dyDescent="0.15">
      <c r="A100" s="137">
        <v>97</v>
      </c>
      <c r="B100" s="139" t="s">
        <v>300</v>
      </c>
      <c r="C100" s="226">
        <v>3</v>
      </c>
      <c r="D100" s="145" t="s">
        <v>286</v>
      </c>
      <c r="E100" s="243">
        <f t="shared" ref="E100:E125" si="41">SUM(G100,I100,K100,M100,O100,Q100,S100,U100,W100,Y100)</f>
        <v>0.375</v>
      </c>
      <c r="F100" s="143">
        <f t="shared" ref="F100:F125" si="42">RANK(E100,$E$4:$E$150,0)</f>
        <v>96</v>
      </c>
      <c r="G100" s="244">
        <v>0.375</v>
      </c>
      <c r="H100" s="236"/>
      <c r="I100" s="239" t="str">
        <f t="shared" si="27"/>
        <v/>
      </c>
      <c r="J100" s="236"/>
      <c r="K100" s="239" t="str">
        <f t="shared" si="33"/>
        <v/>
      </c>
      <c r="L100" s="236"/>
      <c r="M100" s="239" t="str">
        <f t="shared" si="34"/>
        <v/>
      </c>
      <c r="N100" s="236"/>
      <c r="O100" s="239" t="str">
        <f t="shared" si="35"/>
        <v/>
      </c>
      <c r="P100" s="236"/>
      <c r="Q100" s="239" t="str">
        <f t="shared" si="36"/>
        <v/>
      </c>
      <c r="R100" s="236"/>
      <c r="S100" s="239" t="str">
        <f t="shared" si="37"/>
        <v/>
      </c>
      <c r="T100" s="236"/>
      <c r="U100" s="239" t="str">
        <f t="shared" si="38"/>
        <v/>
      </c>
      <c r="V100" s="236"/>
      <c r="W100" s="239" t="str">
        <f t="shared" si="39"/>
        <v/>
      </c>
      <c r="X100" s="236"/>
      <c r="Y100" s="239" t="str">
        <f t="shared" si="40"/>
        <v/>
      </c>
    </row>
    <row r="101" spans="1:25" s="138" customFormat="1" ht="15.95" customHeight="1" x14ac:dyDescent="0.15">
      <c r="A101" s="137">
        <v>98</v>
      </c>
      <c r="B101" s="139" t="s">
        <v>301</v>
      </c>
      <c r="C101" s="226">
        <v>3</v>
      </c>
      <c r="D101" s="140" t="s">
        <v>78</v>
      </c>
      <c r="E101" s="243">
        <f t="shared" si="41"/>
        <v>0.375</v>
      </c>
      <c r="F101" s="143">
        <f t="shared" si="42"/>
        <v>96</v>
      </c>
      <c r="G101" s="244">
        <v>0.375</v>
      </c>
      <c r="H101" s="236"/>
      <c r="I101" s="239" t="str">
        <f t="shared" ref="I101:I121" si="43">IF(H101="","",VLOOKUP(H101,H$154:I$169,2))</f>
        <v/>
      </c>
      <c r="J101" s="236"/>
      <c r="K101" s="239" t="str">
        <f t="shared" si="33"/>
        <v/>
      </c>
      <c r="L101" s="236"/>
      <c r="M101" s="239" t="str">
        <f t="shared" si="34"/>
        <v/>
      </c>
      <c r="N101" s="236"/>
      <c r="O101" s="239" t="str">
        <f t="shared" si="35"/>
        <v/>
      </c>
      <c r="P101" s="236"/>
      <c r="Q101" s="239" t="str">
        <f t="shared" si="36"/>
        <v/>
      </c>
      <c r="R101" s="236"/>
      <c r="S101" s="239" t="str">
        <f t="shared" si="37"/>
        <v/>
      </c>
      <c r="T101" s="236"/>
      <c r="U101" s="239" t="str">
        <f t="shared" si="38"/>
        <v/>
      </c>
      <c r="V101" s="236"/>
      <c r="W101" s="239" t="str">
        <f t="shared" si="39"/>
        <v/>
      </c>
      <c r="X101" s="236"/>
      <c r="Y101" s="239" t="str">
        <f t="shared" si="40"/>
        <v/>
      </c>
    </row>
    <row r="102" spans="1:25" s="138" customFormat="1" ht="15.95" customHeight="1" x14ac:dyDescent="0.15">
      <c r="A102" s="137">
        <v>99</v>
      </c>
      <c r="B102" s="139" t="s">
        <v>302</v>
      </c>
      <c r="C102" s="226">
        <v>3</v>
      </c>
      <c r="D102" s="140" t="s">
        <v>78</v>
      </c>
      <c r="E102" s="243">
        <f t="shared" si="41"/>
        <v>0.375</v>
      </c>
      <c r="F102" s="143">
        <f t="shared" si="42"/>
        <v>96</v>
      </c>
      <c r="G102" s="244">
        <v>0.375</v>
      </c>
      <c r="H102" s="236"/>
      <c r="I102" s="239" t="str">
        <f t="shared" si="43"/>
        <v/>
      </c>
      <c r="J102" s="236"/>
      <c r="K102" s="239" t="str">
        <f t="shared" si="33"/>
        <v/>
      </c>
      <c r="L102" s="236"/>
      <c r="M102" s="239" t="str">
        <f t="shared" si="34"/>
        <v/>
      </c>
      <c r="N102" s="236"/>
      <c r="O102" s="239" t="str">
        <f t="shared" si="35"/>
        <v/>
      </c>
      <c r="P102" s="236"/>
      <c r="Q102" s="239" t="str">
        <f t="shared" si="36"/>
        <v/>
      </c>
      <c r="R102" s="236"/>
      <c r="S102" s="239" t="str">
        <f t="shared" si="37"/>
        <v/>
      </c>
      <c r="T102" s="236"/>
      <c r="U102" s="239" t="str">
        <f t="shared" si="38"/>
        <v/>
      </c>
      <c r="V102" s="236"/>
      <c r="W102" s="239" t="str">
        <f t="shared" si="39"/>
        <v/>
      </c>
      <c r="X102" s="236"/>
      <c r="Y102" s="239" t="str">
        <f t="shared" si="40"/>
        <v/>
      </c>
    </row>
    <row r="103" spans="1:25" s="138" customFormat="1" ht="15.95" customHeight="1" x14ac:dyDescent="0.15">
      <c r="A103" s="137">
        <v>100</v>
      </c>
      <c r="B103" s="139" t="s">
        <v>303</v>
      </c>
      <c r="C103" s="226">
        <v>2</v>
      </c>
      <c r="D103" s="140" t="s">
        <v>88</v>
      </c>
      <c r="E103" s="243">
        <f t="shared" si="41"/>
        <v>0.375</v>
      </c>
      <c r="F103" s="143">
        <f t="shared" si="42"/>
        <v>96</v>
      </c>
      <c r="G103" s="244">
        <v>0.375</v>
      </c>
      <c r="H103" s="236"/>
      <c r="I103" s="239" t="str">
        <f t="shared" si="43"/>
        <v/>
      </c>
      <c r="J103" s="236"/>
      <c r="K103" s="239" t="str">
        <f t="shared" si="33"/>
        <v/>
      </c>
      <c r="L103" s="236"/>
      <c r="M103" s="239" t="str">
        <f t="shared" si="34"/>
        <v/>
      </c>
      <c r="N103" s="236"/>
      <c r="O103" s="239" t="str">
        <f t="shared" si="35"/>
        <v/>
      </c>
      <c r="P103" s="236"/>
      <c r="Q103" s="239" t="str">
        <f t="shared" si="36"/>
        <v/>
      </c>
      <c r="R103" s="236"/>
      <c r="S103" s="239" t="str">
        <f t="shared" si="37"/>
        <v/>
      </c>
      <c r="T103" s="236"/>
      <c r="U103" s="239" t="str">
        <f t="shared" si="38"/>
        <v/>
      </c>
      <c r="V103" s="236"/>
      <c r="W103" s="239" t="str">
        <f t="shared" si="39"/>
        <v/>
      </c>
      <c r="X103" s="236"/>
      <c r="Y103" s="239" t="str">
        <f t="shared" si="40"/>
        <v/>
      </c>
    </row>
    <row r="104" spans="1:25" s="138" customFormat="1" ht="15.95" customHeight="1" x14ac:dyDescent="0.15">
      <c r="A104" s="137">
        <v>101</v>
      </c>
      <c r="B104" s="139" t="s">
        <v>304</v>
      </c>
      <c r="C104" s="226">
        <v>2</v>
      </c>
      <c r="D104" s="140" t="s">
        <v>88</v>
      </c>
      <c r="E104" s="243">
        <f t="shared" si="41"/>
        <v>0.375</v>
      </c>
      <c r="F104" s="143">
        <f t="shared" si="42"/>
        <v>96</v>
      </c>
      <c r="G104" s="244">
        <v>0.375</v>
      </c>
      <c r="H104" s="236"/>
      <c r="I104" s="239" t="str">
        <f t="shared" si="43"/>
        <v/>
      </c>
      <c r="J104" s="236"/>
      <c r="K104" s="239" t="str">
        <f t="shared" si="33"/>
        <v/>
      </c>
      <c r="L104" s="236"/>
      <c r="M104" s="239" t="str">
        <f t="shared" si="34"/>
        <v/>
      </c>
      <c r="N104" s="236"/>
      <c r="O104" s="239" t="str">
        <f t="shared" si="35"/>
        <v/>
      </c>
      <c r="P104" s="236"/>
      <c r="Q104" s="239" t="str">
        <f t="shared" si="36"/>
        <v/>
      </c>
      <c r="R104" s="236"/>
      <c r="S104" s="239" t="str">
        <f t="shared" si="37"/>
        <v/>
      </c>
      <c r="T104" s="236"/>
      <c r="U104" s="239" t="str">
        <f t="shared" si="38"/>
        <v/>
      </c>
      <c r="V104" s="236"/>
      <c r="W104" s="239" t="str">
        <f t="shared" si="39"/>
        <v/>
      </c>
      <c r="X104" s="236"/>
      <c r="Y104" s="239" t="str">
        <f t="shared" si="40"/>
        <v/>
      </c>
    </row>
    <row r="105" spans="1:25" s="138" customFormat="1" ht="15.95" customHeight="1" x14ac:dyDescent="0.15">
      <c r="A105" s="137">
        <v>102</v>
      </c>
      <c r="B105" s="139" t="s">
        <v>305</v>
      </c>
      <c r="C105" s="226">
        <v>3</v>
      </c>
      <c r="D105" s="140" t="s">
        <v>286</v>
      </c>
      <c r="E105" s="243">
        <f t="shared" si="41"/>
        <v>0.25</v>
      </c>
      <c r="F105" s="143">
        <f t="shared" si="42"/>
        <v>102</v>
      </c>
      <c r="G105" s="244">
        <v>0.25</v>
      </c>
      <c r="H105" s="236"/>
      <c r="I105" s="239" t="str">
        <f t="shared" si="43"/>
        <v/>
      </c>
      <c r="J105" s="236"/>
      <c r="K105" s="239" t="str">
        <f t="shared" si="33"/>
        <v/>
      </c>
      <c r="L105" s="236"/>
      <c r="M105" s="239" t="str">
        <f t="shared" si="34"/>
        <v/>
      </c>
      <c r="N105" s="236"/>
      <c r="O105" s="239" t="str">
        <f t="shared" si="35"/>
        <v/>
      </c>
      <c r="P105" s="236"/>
      <c r="Q105" s="239" t="str">
        <f t="shared" si="36"/>
        <v/>
      </c>
      <c r="R105" s="236"/>
      <c r="S105" s="239" t="str">
        <f t="shared" si="37"/>
        <v/>
      </c>
      <c r="T105" s="236"/>
      <c r="U105" s="239" t="str">
        <f t="shared" si="38"/>
        <v/>
      </c>
      <c r="V105" s="236"/>
      <c r="W105" s="239" t="str">
        <f t="shared" si="39"/>
        <v/>
      </c>
      <c r="X105" s="236"/>
      <c r="Y105" s="239" t="str">
        <f t="shared" si="40"/>
        <v/>
      </c>
    </row>
    <row r="106" spans="1:25" s="138" customFormat="1" ht="15.95" customHeight="1" x14ac:dyDescent="0.15">
      <c r="A106" s="137">
        <v>103</v>
      </c>
      <c r="B106" s="139" t="s">
        <v>306</v>
      </c>
      <c r="C106" s="226">
        <v>3</v>
      </c>
      <c r="D106" s="140" t="s">
        <v>53</v>
      </c>
      <c r="E106" s="243">
        <f t="shared" si="41"/>
        <v>0.25</v>
      </c>
      <c r="F106" s="143">
        <f t="shared" si="42"/>
        <v>102</v>
      </c>
      <c r="G106" s="244">
        <v>0.25</v>
      </c>
      <c r="H106" s="236"/>
      <c r="I106" s="239" t="str">
        <f t="shared" si="43"/>
        <v/>
      </c>
      <c r="J106" s="236"/>
      <c r="K106" s="239" t="str">
        <f t="shared" si="33"/>
        <v/>
      </c>
      <c r="L106" s="236"/>
      <c r="M106" s="239" t="str">
        <f t="shared" si="34"/>
        <v/>
      </c>
      <c r="N106" s="236"/>
      <c r="O106" s="239" t="str">
        <f t="shared" si="35"/>
        <v/>
      </c>
      <c r="P106" s="236"/>
      <c r="Q106" s="239" t="str">
        <f t="shared" si="36"/>
        <v/>
      </c>
      <c r="R106" s="236"/>
      <c r="S106" s="239" t="str">
        <f t="shared" si="37"/>
        <v/>
      </c>
      <c r="T106" s="236"/>
      <c r="U106" s="239" t="str">
        <f t="shared" si="38"/>
        <v/>
      </c>
      <c r="V106" s="236"/>
      <c r="W106" s="239" t="str">
        <f t="shared" si="39"/>
        <v/>
      </c>
      <c r="X106" s="236"/>
      <c r="Y106" s="239" t="str">
        <f t="shared" si="40"/>
        <v/>
      </c>
    </row>
    <row r="107" spans="1:25" s="138" customFormat="1" ht="15.95" customHeight="1" x14ac:dyDescent="0.15">
      <c r="A107" s="137">
        <v>104</v>
      </c>
      <c r="B107" s="139" t="s">
        <v>307</v>
      </c>
      <c r="C107" s="226">
        <v>3</v>
      </c>
      <c r="D107" s="140" t="s">
        <v>53</v>
      </c>
      <c r="E107" s="243">
        <f t="shared" si="41"/>
        <v>0.25</v>
      </c>
      <c r="F107" s="143">
        <f t="shared" si="42"/>
        <v>102</v>
      </c>
      <c r="G107" s="244">
        <v>0.25</v>
      </c>
      <c r="H107" s="236"/>
      <c r="I107" s="239" t="str">
        <f t="shared" si="43"/>
        <v/>
      </c>
      <c r="J107" s="236"/>
      <c r="K107" s="239" t="str">
        <f t="shared" si="33"/>
        <v/>
      </c>
      <c r="L107" s="236"/>
      <c r="M107" s="239" t="str">
        <f t="shared" si="34"/>
        <v/>
      </c>
      <c r="N107" s="236"/>
      <c r="O107" s="239" t="str">
        <f t="shared" si="35"/>
        <v/>
      </c>
      <c r="P107" s="236"/>
      <c r="Q107" s="239" t="str">
        <f t="shared" si="36"/>
        <v/>
      </c>
      <c r="R107" s="236"/>
      <c r="S107" s="239" t="str">
        <f t="shared" si="37"/>
        <v/>
      </c>
      <c r="T107" s="236"/>
      <c r="U107" s="239" t="str">
        <f t="shared" si="38"/>
        <v/>
      </c>
      <c r="V107" s="236"/>
      <c r="W107" s="239" t="str">
        <f t="shared" si="39"/>
        <v/>
      </c>
      <c r="X107" s="236"/>
      <c r="Y107" s="239" t="str">
        <f t="shared" si="40"/>
        <v/>
      </c>
    </row>
    <row r="108" spans="1:25" s="138" customFormat="1" ht="15.95" customHeight="1" x14ac:dyDescent="0.15">
      <c r="A108" s="137">
        <v>105</v>
      </c>
      <c r="B108" s="139" t="s">
        <v>310</v>
      </c>
      <c r="C108" s="226">
        <v>3</v>
      </c>
      <c r="D108" s="140" t="s">
        <v>38</v>
      </c>
      <c r="E108" s="243">
        <f t="shared" si="41"/>
        <v>0.25</v>
      </c>
      <c r="F108" s="143">
        <f t="shared" si="42"/>
        <v>102</v>
      </c>
      <c r="G108" s="244">
        <v>0.25</v>
      </c>
      <c r="H108" s="236"/>
      <c r="I108" s="239" t="str">
        <f t="shared" si="43"/>
        <v/>
      </c>
      <c r="J108" s="236"/>
      <c r="K108" s="239" t="str">
        <f t="shared" si="33"/>
        <v/>
      </c>
      <c r="L108" s="236"/>
      <c r="M108" s="239" t="str">
        <f t="shared" si="34"/>
        <v/>
      </c>
      <c r="N108" s="236"/>
      <c r="O108" s="239" t="str">
        <f t="shared" si="35"/>
        <v/>
      </c>
      <c r="P108" s="236"/>
      <c r="Q108" s="239" t="str">
        <f t="shared" si="36"/>
        <v/>
      </c>
      <c r="R108" s="236"/>
      <c r="S108" s="239" t="str">
        <f t="shared" si="37"/>
        <v/>
      </c>
      <c r="T108" s="236"/>
      <c r="U108" s="239" t="str">
        <f t="shared" si="38"/>
        <v/>
      </c>
      <c r="V108" s="236"/>
      <c r="W108" s="239" t="str">
        <f t="shared" si="39"/>
        <v/>
      </c>
      <c r="X108" s="236"/>
      <c r="Y108" s="239" t="str">
        <f t="shared" si="40"/>
        <v/>
      </c>
    </row>
    <row r="109" spans="1:25" s="138" customFormat="1" ht="15.95" customHeight="1" x14ac:dyDescent="0.15">
      <c r="A109" s="137">
        <v>106</v>
      </c>
      <c r="B109" s="139" t="s">
        <v>311</v>
      </c>
      <c r="C109" s="226">
        <v>3</v>
      </c>
      <c r="D109" s="140" t="s">
        <v>38</v>
      </c>
      <c r="E109" s="243">
        <f t="shared" si="41"/>
        <v>0.25</v>
      </c>
      <c r="F109" s="143">
        <f t="shared" si="42"/>
        <v>102</v>
      </c>
      <c r="G109" s="244">
        <v>0.25</v>
      </c>
      <c r="H109" s="236"/>
      <c r="I109" s="239" t="str">
        <f t="shared" si="43"/>
        <v/>
      </c>
      <c r="J109" s="236"/>
      <c r="K109" s="239" t="str">
        <f t="shared" si="33"/>
        <v/>
      </c>
      <c r="L109" s="236"/>
      <c r="M109" s="239" t="str">
        <f t="shared" si="34"/>
        <v/>
      </c>
      <c r="N109" s="236"/>
      <c r="O109" s="239" t="str">
        <f t="shared" si="35"/>
        <v/>
      </c>
      <c r="P109" s="236"/>
      <c r="Q109" s="239" t="str">
        <f t="shared" si="36"/>
        <v/>
      </c>
      <c r="R109" s="236"/>
      <c r="S109" s="239" t="str">
        <f t="shared" si="37"/>
        <v/>
      </c>
      <c r="T109" s="236"/>
      <c r="U109" s="239" t="str">
        <f t="shared" si="38"/>
        <v/>
      </c>
      <c r="V109" s="236"/>
      <c r="W109" s="239" t="str">
        <f t="shared" si="39"/>
        <v/>
      </c>
      <c r="X109" s="236"/>
      <c r="Y109" s="239" t="str">
        <f t="shared" si="40"/>
        <v/>
      </c>
    </row>
    <row r="110" spans="1:25" s="138" customFormat="1" ht="15.95" customHeight="1" x14ac:dyDescent="0.15">
      <c r="A110" s="137">
        <v>107</v>
      </c>
      <c r="B110" s="139" t="s">
        <v>312</v>
      </c>
      <c r="C110" s="226">
        <v>3</v>
      </c>
      <c r="D110" s="140" t="s">
        <v>46</v>
      </c>
      <c r="E110" s="243">
        <f t="shared" si="41"/>
        <v>0.25</v>
      </c>
      <c r="F110" s="143">
        <f t="shared" si="42"/>
        <v>102</v>
      </c>
      <c r="G110" s="244">
        <v>0.25</v>
      </c>
      <c r="H110" s="236"/>
      <c r="I110" s="239" t="str">
        <f t="shared" si="43"/>
        <v/>
      </c>
      <c r="J110" s="236"/>
      <c r="K110" s="239" t="str">
        <f t="shared" si="33"/>
        <v/>
      </c>
      <c r="L110" s="236"/>
      <c r="M110" s="239" t="str">
        <f t="shared" si="34"/>
        <v/>
      </c>
      <c r="N110" s="236"/>
      <c r="O110" s="239" t="str">
        <f t="shared" si="35"/>
        <v/>
      </c>
      <c r="P110" s="236"/>
      <c r="Q110" s="239" t="str">
        <f t="shared" si="36"/>
        <v/>
      </c>
      <c r="R110" s="236"/>
      <c r="S110" s="239" t="str">
        <f t="shared" si="37"/>
        <v/>
      </c>
      <c r="T110" s="236"/>
      <c r="U110" s="239" t="str">
        <f t="shared" si="38"/>
        <v/>
      </c>
      <c r="V110" s="236"/>
      <c r="W110" s="239" t="str">
        <f t="shared" si="39"/>
        <v/>
      </c>
      <c r="X110" s="236"/>
      <c r="Y110" s="239" t="str">
        <f t="shared" si="40"/>
        <v/>
      </c>
    </row>
    <row r="111" spans="1:25" s="138" customFormat="1" ht="15.95" customHeight="1" x14ac:dyDescent="0.15">
      <c r="A111" s="137">
        <v>108</v>
      </c>
      <c r="B111" s="139" t="s">
        <v>313</v>
      </c>
      <c r="C111" s="226">
        <v>3</v>
      </c>
      <c r="D111" s="140" t="s">
        <v>46</v>
      </c>
      <c r="E111" s="243">
        <f t="shared" si="41"/>
        <v>0.25</v>
      </c>
      <c r="F111" s="143">
        <f t="shared" si="42"/>
        <v>102</v>
      </c>
      <c r="G111" s="244">
        <v>0.25</v>
      </c>
      <c r="H111" s="236"/>
      <c r="I111" s="239" t="str">
        <f t="shared" si="43"/>
        <v/>
      </c>
      <c r="J111" s="236"/>
      <c r="K111" s="239" t="str">
        <f t="shared" si="33"/>
        <v/>
      </c>
      <c r="L111" s="236"/>
      <c r="M111" s="239" t="str">
        <f t="shared" si="34"/>
        <v/>
      </c>
      <c r="N111" s="236"/>
      <c r="O111" s="239" t="str">
        <f t="shared" si="35"/>
        <v/>
      </c>
      <c r="P111" s="236"/>
      <c r="Q111" s="239" t="str">
        <f t="shared" si="36"/>
        <v/>
      </c>
      <c r="R111" s="236"/>
      <c r="S111" s="239" t="str">
        <f t="shared" si="37"/>
        <v/>
      </c>
      <c r="T111" s="236"/>
      <c r="U111" s="239" t="str">
        <f t="shared" si="38"/>
        <v/>
      </c>
      <c r="V111" s="236"/>
      <c r="W111" s="239" t="str">
        <f t="shared" si="39"/>
        <v/>
      </c>
      <c r="X111" s="236"/>
      <c r="Y111" s="239" t="str">
        <f t="shared" si="40"/>
        <v/>
      </c>
    </row>
    <row r="112" spans="1:25" s="138" customFormat="1" ht="15.95" customHeight="1" x14ac:dyDescent="0.15">
      <c r="A112" s="137">
        <v>109</v>
      </c>
      <c r="B112" s="139" t="s">
        <v>315</v>
      </c>
      <c r="C112" s="226">
        <v>2</v>
      </c>
      <c r="D112" s="140" t="s">
        <v>53</v>
      </c>
      <c r="E112" s="243">
        <f t="shared" si="41"/>
        <v>0.25</v>
      </c>
      <c r="F112" s="143">
        <f t="shared" si="42"/>
        <v>102</v>
      </c>
      <c r="G112" s="244">
        <v>0.25</v>
      </c>
      <c r="H112" s="236"/>
      <c r="I112" s="239" t="str">
        <f t="shared" si="43"/>
        <v/>
      </c>
      <c r="J112" s="236"/>
      <c r="K112" s="239" t="str">
        <f t="shared" si="33"/>
        <v/>
      </c>
      <c r="L112" s="236"/>
      <c r="M112" s="239" t="str">
        <f t="shared" si="34"/>
        <v/>
      </c>
      <c r="N112" s="236"/>
      <c r="O112" s="239" t="str">
        <f t="shared" si="35"/>
        <v/>
      </c>
      <c r="P112" s="236"/>
      <c r="Q112" s="239" t="str">
        <f t="shared" si="36"/>
        <v/>
      </c>
      <c r="R112" s="236"/>
      <c r="S112" s="239" t="str">
        <f t="shared" si="37"/>
        <v/>
      </c>
      <c r="T112" s="236"/>
      <c r="U112" s="239" t="str">
        <f t="shared" si="38"/>
        <v/>
      </c>
      <c r="V112" s="236"/>
      <c r="W112" s="239" t="str">
        <f t="shared" si="39"/>
        <v/>
      </c>
      <c r="X112" s="236"/>
      <c r="Y112" s="239" t="str">
        <f t="shared" si="40"/>
        <v/>
      </c>
    </row>
    <row r="113" spans="1:25" s="138" customFormat="1" ht="15.95" customHeight="1" x14ac:dyDescent="0.15">
      <c r="A113" s="137">
        <v>110</v>
      </c>
      <c r="B113" s="139" t="s">
        <v>316</v>
      </c>
      <c r="C113" s="226">
        <v>2</v>
      </c>
      <c r="D113" s="140" t="s">
        <v>53</v>
      </c>
      <c r="E113" s="243">
        <f t="shared" si="41"/>
        <v>0.25</v>
      </c>
      <c r="F113" s="143">
        <f t="shared" si="42"/>
        <v>102</v>
      </c>
      <c r="G113" s="244">
        <v>0.25</v>
      </c>
      <c r="H113" s="236"/>
      <c r="I113" s="239" t="str">
        <f t="shared" si="43"/>
        <v/>
      </c>
      <c r="J113" s="236"/>
      <c r="K113" s="239" t="str">
        <f t="shared" si="33"/>
        <v/>
      </c>
      <c r="L113" s="236"/>
      <c r="M113" s="239" t="str">
        <f t="shared" si="34"/>
        <v/>
      </c>
      <c r="N113" s="236"/>
      <c r="O113" s="239" t="str">
        <f t="shared" si="35"/>
        <v/>
      </c>
      <c r="P113" s="236"/>
      <c r="Q113" s="239" t="str">
        <f t="shared" si="36"/>
        <v/>
      </c>
      <c r="R113" s="236"/>
      <c r="S113" s="239" t="str">
        <f t="shared" si="37"/>
        <v/>
      </c>
      <c r="T113" s="236"/>
      <c r="U113" s="239" t="str">
        <f t="shared" si="38"/>
        <v/>
      </c>
      <c r="V113" s="236"/>
      <c r="W113" s="239" t="str">
        <f t="shared" si="39"/>
        <v/>
      </c>
      <c r="X113" s="236"/>
      <c r="Y113" s="239" t="str">
        <f t="shared" si="40"/>
        <v/>
      </c>
    </row>
    <row r="114" spans="1:25" s="138" customFormat="1" ht="15.95" customHeight="1" x14ac:dyDescent="0.15">
      <c r="A114" s="137">
        <v>111</v>
      </c>
      <c r="B114" s="142" t="s">
        <v>318</v>
      </c>
      <c r="C114" s="226">
        <v>2</v>
      </c>
      <c r="D114" s="145" t="s">
        <v>130</v>
      </c>
      <c r="E114" s="243">
        <f t="shared" si="41"/>
        <v>0.25</v>
      </c>
      <c r="F114" s="143">
        <f t="shared" si="42"/>
        <v>102</v>
      </c>
      <c r="G114" s="244">
        <v>0.25</v>
      </c>
      <c r="H114" s="236"/>
      <c r="I114" s="239" t="str">
        <f t="shared" si="43"/>
        <v/>
      </c>
      <c r="J114" s="236"/>
      <c r="K114" s="239" t="str">
        <f t="shared" si="33"/>
        <v/>
      </c>
      <c r="L114" s="236"/>
      <c r="M114" s="239" t="str">
        <f t="shared" si="34"/>
        <v/>
      </c>
      <c r="N114" s="236"/>
      <c r="O114" s="239" t="str">
        <f t="shared" si="35"/>
        <v/>
      </c>
      <c r="P114" s="236"/>
      <c r="Q114" s="239" t="str">
        <f t="shared" si="36"/>
        <v/>
      </c>
      <c r="R114" s="236"/>
      <c r="S114" s="239" t="str">
        <f t="shared" si="37"/>
        <v/>
      </c>
      <c r="T114" s="236"/>
      <c r="U114" s="239" t="str">
        <f t="shared" si="38"/>
        <v/>
      </c>
      <c r="V114" s="236"/>
      <c r="W114" s="239" t="str">
        <f t="shared" si="39"/>
        <v/>
      </c>
      <c r="X114" s="236"/>
      <c r="Y114" s="239" t="str">
        <f t="shared" si="40"/>
        <v/>
      </c>
    </row>
    <row r="115" spans="1:25" s="138" customFormat="1" ht="15.95" customHeight="1" x14ac:dyDescent="0.15">
      <c r="A115" s="137">
        <v>112</v>
      </c>
      <c r="B115" s="142" t="s">
        <v>174</v>
      </c>
      <c r="C115" s="226" t="s">
        <v>98</v>
      </c>
      <c r="D115" s="145" t="s">
        <v>319</v>
      </c>
      <c r="E115" s="243">
        <f t="shared" si="41"/>
        <v>0</v>
      </c>
      <c r="F115" s="143">
        <f t="shared" si="42"/>
        <v>112</v>
      </c>
      <c r="G115" s="244">
        <v>0</v>
      </c>
      <c r="H115" s="236"/>
      <c r="I115" s="239" t="str">
        <f t="shared" si="43"/>
        <v/>
      </c>
      <c r="J115" s="236"/>
      <c r="K115" s="239" t="str">
        <f t="shared" si="33"/>
        <v/>
      </c>
      <c r="L115" s="236"/>
      <c r="M115" s="239" t="str">
        <f t="shared" si="34"/>
        <v/>
      </c>
      <c r="N115" s="236"/>
      <c r="O115" s="239" t="str">
        <f t="shared" si="35"/>
        <v/>
      </c>
      <c r="P115" s="236"/>
      <c r="Q115" s="239" t="str">
        <f t="shared" si="36"/>
        <v/>
      </c>
      <c r="R115" s="236"/>
      <c r="S115" s="239" t="str">
        <f t="shared" si="37"/>
        <v/>
      </c>
      <c r="T115" s="236"/>
      <c r="U115" s="239" t="str">
        <f t="shared" si="38"/>
        <v/>
      </c>
      <c r="V115" s="236"/>
      <c r="W115" s="239" t="str">
        <f t="shared" si="39"/>
        <v/>
      </c>
      <c r="X115" s="236"/>
      <c r="Y115" s="239" t="str">
        <f t="shared" si="40"/>
        <v/>
      </c>
    </row>
    <row r="116" spans="1:25" s="138" customFormat="1" ht="15.95" customHeight="1" x14ac:dyDescent="0.15">
      <c r="A116" s="137">
        <v>113</v>
      </c>
      <c r="B116" s="139" t="s">
        <v>320</v>
      </c>
      <c r="C116" s="226" t="s">
        <v>98</v>
      </c>
      <c r="D116" s="140" t="s">
        <v>321</v>
      </c>
      <c r="E116" s="243">
        <f t="shared" si="41"/>
        <v>0</v>
      </c>
      <c r="F116" s="143">
        <f t="shared" si="42"/>
        <v>112</v>
      </c>
      <c r="G116" s="244">
        <v>0</v>
      </c>
      <c r="H116" s="236"/>
      <c r="I116" s="239" t="str">
        <f t="shared" si="43"/>
        <v/>
      </c>
      <c r="J116" s="236"/>
      <c r="K116" s="239" t="str">
        <f t="shared" si="33"/>
        <v/>
      </c>
      <c r="L116" s="236"/>
      <c r="M116" s="239" t="str">
        <f t="shared" si="34"/>
        <v/>
      </c>
      <c r="N116" s="236"/>
      <c r="O116" s="239" t="str">
        <f t="shared" si="35"/>
        <v/>
      </c>
      <c r="P116" s="236"/>
      <c r="Q116" s="239" t="str">
        <f t="shared" si="36"/>
        <v/>
      </c>
      <c r="R116" s="236"/>
      <c r="S116" s="239" t="str">
        <f t="shared" si="37"/>
        <v/>
      </c>
      <c r="T116" s="236"/>
      <c r="U116" s="239" t="str">
        <f t="shared" si="38"/>
        <v/>
      </c>
      <c r="V116" s="236"/>
      <c r="W116" s="239" t="str">
        <f t="shared" si="39"/>
        <v/>
      </c>
      <c r="X116" s="236"/>
      <c r="Y116" s="239" t="str">
        <f t="shared" si="40"/>
        <v/>
      </c>
    </row>
    <row r="117" spans="1:25" s="138" customFormat="1" ht="15.95" customHeight="1" x14ac:dyDescent="0.15">
      <c r="A117" s="137">
        <v>114</v>
      </c>
      <c r="B117" s="142" t="s">
        <v>177</v>
      </c>
      <c r="C117" s="226" t="s">
        <v>98</v>
      </c>
      <c r="D117" s="145" t="s">
        <v>178</v>
      </c>
      <c r="E117" s="243">
        <f t="shared" si="41"/>
        <v>0</v>
      </c>
      <c r="F117" s="143">
        <f t="shared" si="42"/>
        <v>112</v>
      </c>
      <c r="G117" s="244">
        <v>0</v>
      </c>
      <c r="H117" s="236"/>
      <c r="I117" s="239" t="str">
        <f t="shared" si="43"/>
        <v/>
      </c>
      <c r="J117" s="236"/>
      <c r="K117" s="239" t="str">
        <f t="shared" si="33"/>
        <v/>
      </c>
      <c r="L117" s="236"/>
      <c r="M117" s="239" t="str">
        <f t="shared" si="34"/>
        <v/>
      </c>
      <c r="N117" s="236"/>
      <c r="O117" s="239" t="str">
        <f t="shared" si="35"/>
        <v/>
      </c>
      <c r="P117" s="236"/>
      <c r="Q117" s="239" t="str">
        <f t="shared" si="36"/>
        <v/>
      </c>
      <c r="R117" s="236"/>
      <c r="S117" s="239" t="str">
        <f t="shared" si="37"/>
        <v/>
      </c>
      <c r="T117" s="236"/>
      <c r="U117" s="239" t="str">
        <f t="shared" si="38"/>
        <v/>
      </c>
      <c r="V117" s="236"/>
      <c r="W117" s="239" t="str">
        <f t="shared" si="39"/>
        <v/>
      </c>
      <c r="X117" s="236"/>
      <c r="Y117" s="239" t="str">
        <f t="shared" si="40"/>
        <v/>
      </c>
    </row>
    <row r="118" spans="1:25" s="138" customFormat="1" ht="15.95" customHeight="1" x14ac:dyDescent="0.15">
      <c r="A118" s="137">
        <v>115</v>
      </c>
      <c r="B118" s="142" t="s">
        <v>337</v>
      </c>
      <c r="C118" s="226" t="s">
        <v>98</v>
      </c>
      <c r="D118" s="145" t="s">
        <v>178</v>
      </c>
      <c r="E118" s="243">
        <f t="shared" si="41"/>
        <v>0</v>
      </c>
      <c r="F118" s="143">
        <f t="shared" si="42"/>
        <v>112</v>
      </c>
      <c r="G118" s="244">
        <v>0</v>
      </c>
      <c r="H118" s="236"/>
      <c r="I118" s="239" t="str">
        <f t="shared" si="43"/>
        <v/>
      </c>
      <c r="J118" s="236"/>
      <c r="K118" s="239" t="str">
        <f t="shared" si="33"/>
        <v/>
      </c>
      <c r="L118" s="236"/>
      <c r="M118" s="239" t="str">
        <f t="shared" si="34"/>
        <v/>
      </c>
      <c r="N118" s="236"/>
      <c r="O118" s="239" t="str">
        <f t="shared" si="35"/>
        <v/>
      </c>
      <c r="P118" s="236"/>
      <c r="Q118" s="239" t="str">
        <f t="shared" si="36"/>
        <v/>
      </c>
      <c r="R118" s="236"/>
      <c r="S118" s="239" t="str">
        <f t="shared" si="37"/>
        <v/>
      </c>
      <c r="T118" s="236"/>
      <c r="U118" s="239" t="str">
        <f t="shared" si="38"/>
        <v/>
      </c>
      <c r="V118" s="236"/>
      <c r="W118" s="239" t="str">
        <f t="shared" si="39"/>
        <v/>
      </c>
      <c r="X118" s="236"/>
      <c r="Y118" s="239" t="str">
        <f t="shared" si="40"/>
        <v/>
      </c>
    </row>
    <row r="119" spans="1:25" s="138" customFormat="1" ht="15.95" customHeight="1" x14ac:dyDescent="0.15">
      <c r="A119" s="137">
        <v>116</v>
      </c>
      <c r="B119" s="139" t="s">
        <v>322</v>
      </c>
      <c r="C119" s="226" t="s">
        <v>98</v>
      </c>
      <c r="D119" s="140" t="s">
        <v>323</v>
      </c>
      <c r="E119" s="243">
        <f t="shared" si="41"/>
        <v>0</v>
      </c>
      <c r="F119" s="143">
        <f t="shared" si="42"/>
        <v>112</v>
      </c>
      <c r="G119" s="244">
        <v>0</v>
      </c>
      <c r="H119" s="236"/>
      <c r="I119" s="239" t="str">
        <f t="shared" si="43"/>
        <v/>
      </c>
      <c r="J119" s="236"/>
      <c r="K119" s="239" t="str">
        <f t="shared" si="33"/>
        <v/>
      </c>
      <c r="L119" s="236"/>
      <c r="M119" s="239" t="str">
        <f t="shared" si="34"/>
        <v/>
      </c>
      <c r="N119" s="236"/>
      <c r="O119" s="239" t="str">
        <f t="shared" si="35"/>
        <v/>
      </c>
      <c r="P119" s="236"/>
      <c r="Q119" s="239" t="str">
        <f t="shared" si="36"/>
        <v/>
      </c>
      <c r="R119" s="236"/>
      <c r="S119" s="239" t="str">
        <f t="shared" si="37"/>
        <v/>
      </c>
      <c r="T119" s="236"/>
      <c r="U119" s="239" t="str">
        <f t="shared" si="38"/>
        <v/>
      </c>
      <c r="V119" s="236"/>
      <c r="W119" s="239" t="str">
        <f t="shared" si="39"/>
        <v/>
      </c>
      <c r="X119" s="236"/>
      <c r="Y119" s="239" t="str">
        <f t="shared" si="40"/>
        <v/>
      </c>
    </row>
    <row r="120" spans="1:25" s="138" customFormat="1" ht="15.95" customHeight="1" x14ac:dyDescent="0.15">
      <c r="A120" s="137">
        <v>117</v>
      </c>
      <c r="B120" s="139" t="s">
        <v>324</v>
      </c>
      <c r="C120" s="226" t="s">
        <v>98</v>
      </c>
      <c r="D120" s="140" t="s">
        <v>182</v>
      </c>
      <c r="E120" s="243">
        <f t="shared" si="41"/>
        <v>0</v>
      </c>
      <c r="F120" s="143">
        <f t="shared" si="42"/>
        <v>112</v>
      </c>
      <c r="G120" s="244">
        <v>0</v>
      </c>
      <c r="H120" s="236"/>
      <c r="I120" s="239" t="str">
        <f t="shared" si="43"/>
        <v/>
      </c>
      <c r="J120" s="236"/>
      <c r="K120" s="239" t="str">
        <f t="shared" si="33"/>
        <v/>
      </c>
      <c r="L120" s="236"/>
      <c r="M120" s="239" t="str">
        <f t="shared" si="34"/>
        <v/>
      </c>
      <c r="N120" s="236"/>
      <c r="O120" s="239" t="str">
        <f t="shared" si="35"/>
        <v/>
      </c>
      <c r="P120" s="236"/>
      <c r="Q120" s="239" t="str">
        <f t="shared" si="36"/>
        <v/>
      </c>
      <c r="R120" s="236"/>
      <c r="S120" s="239" t="str">
        <f t="shared" si="37"/>
        <v/>
      </c>
      <c r="T120" s="236"/>
      <c r="U120" s="239" t="str">
        <f t="shared" si="38"/>
        <v/>
      </c>
      <c r="V120" s="236"/>
      <c r="W120" s="239" t="str">
        <f t="shared" si="39"/>
        <v/>
      </c>
      <c r="X120" s="236"/>
      <c r="Y120" s="239" t="str">
        <f t="shared" si="40"/>
        <v/>
      </c>
    </row>
    <row r="121" spans="1:25" s="138" customFormat="1" ht="15.95" customHeight="1" x14ac:dyDescent="0.15">
      <c r="A121" s="137">
        <v>118</v>
      </c>
      <c r="B121" s="142" t="s">
        <v>325</v>
      </c>
      <c r="C121" s="226" t="s">
        <v>98</v>
      </c>
      <c r="D121" s="145" t="s">
        <v>182</v>
      </c>
      <c r="E121" s="243">
        <f t="shared" si="41"/>
        <v>0</v>
      </c>
      <c r="F121" s="143">
        <f t="shared" si="42"/>
        <v>112</v>
      </c>
      <c r="G121" s="244">
        <v>0</v>
      </c>
      <c r="H121" s="236"/>
      <c r="I121" s="239" t="str">
        <f t="shared" si="43"/>
        <v/>
      </c>
      <c r="J121" s="236"/>
      <c r="K121" s="239" t="str">
        <f t="shared" si="33"/>
        <v/>
      </c>
      <c r="L121" s="236"/>
      <c r="M121" s="239" t="str">
        <f t="shared" si="34"/>
        <v/>
      </c>
      <c r="N121" s="236"/>
      <c r="O121" s="239" t="str">
        <f t="shared" si="35"/>
        <v/>
      </c>
      <c r="P121" s="236"/>
      <c r="Q121" s="239" t="str">
        <f t="shared" si="36"/>
        <v/>
      </c>
      <c r="R121" s="236"/>
      <c r="S121" s="239" t="str">
        <f t="shared" si="37"/>
        <v/>
      </c>
      <c r="T121" s="236"/>
      <c r="U121" s="239" t="str">
        <f t="shared" si="38"/>
        <v/>
      </c>
      <c r="V121" s="236"/>
      <c r="W121" s="239" t="str">
        <f t="shared" si="39"/>
        <v/>
      </c>
      <c r="X121" s="236"/>
      <c r="Y121" s="239" t="str">
        <f t="shared" si="40"/>
        <v/>
      </c>
    </row>
    <row r="122" spans="1:25" s="138" customFormat="1" ht="15.95" customHeight="1" x14ac:dyDescent="0.15">
      <c r="A122" s="137"/>
      <c r="B122" s="139"/>
      <c r="C122" s="226"/>
      <c r="D122" s="140"/>
      <c r="E122" s="243">
        <f t="shared" si="41"/>
        <v>0</v>
      </c>
      <c r="F122" s="143">
        <f t="shared" si="42"/>
        <v>112</v>
      </c>
      <c r="G122" s="244">
        <v>0</v>
      </c>
      <c r="H122" s="236"/>
      <c r="I122" s="239"/>
      <c r="J122" s="236"/>
      <c r="K122" s="239"/>
      <c r="L122" s="236"/>
      <c r="M122" s="239"/>
      <c r="N122" s="236"/>
      <c r="O122" s="239"/>
      <c r="P122" s="236"/>
      <c r="Q122" s="239"/>
      <c r="R122" s="236"/>
      <c r="S122" s="239"/>
      <c r="T122" s="236"/>
      <c r="U122" s="239"/>
      <c r="V122" s="236"/>
      <c r="W122" s="239"/>
      <c r="X122" s="236"/>
      <c r="Y122" s="239"/>
    </row>
    <row r="123" spans="1:25" s="138" customFormat="1" ht="15.95" customHeight="1" x14ac:dyDescent="0.15">
      <c r="A123" s="137"/>
      <c r="B123" s="139"/>
      <c r="C123" s="226"/>
      <c r="D123" s="140"/>
      <c r="E123" s="243">
        <f t="shared" si="41"/>
        <v>0</v>
      </c>
      <c r="F123" s="143">
        <f t="shared" si="42"/>
        <v>112</v>
      </c>
      <c r="G123" s="244">
        <v>0</v>
      </c>
      <c r="H123" s="236"/>
      <c r="I123" s="239"/>
      <c r="J123" s="236"/>
      <c r="K123" s="239"/>
      <c r="L123" s="236"/>
      <c r="M123" s="239"/>
      <c r="N123" s="236"/>
      <c r="O123" s="239"/>
      <c r="P123" s="236"/>
      <c r="Q123" s="239"/>
      <c r="R123" s="236"/>
      <c r="S123" s="239"/>
      <c r="T123" s="236"/>
      <c r="U123" s="239"/>
      <c r="V123" s="236"/>
      <c r="W123" s="239"/>
      <c r="X123" s="236"/>
      <c r="Y123" s="239"/>
    </row>
    <row r="124" spans="1:25" s="138" customFormat="1" ht="15.95" customHeight="1" x14ac:dyDescent="0.15">
      <c r="A124" s="137"/>
      <c r="B124" s="139"/>
      <c r="C124" s="226"/>
      <c r="D124" s="140"/>
      <c r="E124" s="243">
        <f t="shared" si="41"/>
        <v>0</v>
      </c>
      <c r="F124" s="143">
        <f t="shared" si="42"/>
        <v>112</v>
      </c>
      <c r="G124" s="244">
        <v>0</v>
      </c>
      <c r="H124" s="236"/>
      <c r="I124" s="239"/>
      <c r="J124" s="236"/>
      <c r="K124" s="239"/>
      <c r="L124" s="236"/>
      <c r="M124" s="239"/>
      <c r="N124" s="236"/>
      <c r="O124" s="239"/>
      <c r="P124" s="236"/>
      <c r="Q124" s="239"/>
      <c r="R124" s="236"/>
      <c r="S124" s="239"/>
      <c r="T124" s="236"/>
      <c r="U124" s="239"/>
      <c r="V124" s="236"/>
      <c r="W124" s="239"/>
      <c r="X124" s="236"/>
      <c r="Y124" s="239"/>
    </row>
    <row r="125" spans="1:25" s="138" customFormat="1" ht="15.95" customHeight="1" x14ac:dyDescent="0.15">
      <c r="A125" s="137"/>
      <c r="B125" s="139"/>
      <c r="C125" s="226"/>
      <c r="D125" s="140"/>
      <c r="E125" s="243">
        <f t="shared" si="41"/>
        <v>0</v>
      </c>
      <c r="F125" s="143">
        <f t="shared" si="42"/>
        <v>112</v>
      </c>
      <c r="G125" s="244">
        <v>0</v>
      </c>
      <c r="H125" s="236"/>
      <c r="I125" s="239"/>
      <c r="J125" s="236"/>
      <c r="K125" s="239"/>
      <c r="L125" s="236"/>
      <c r="M125" s="239"/>
      <c r="N125" s="236"/>
      <c r="O125" s="239"/>
      <c r="P125" s="236"/>
      <c r="Q125" s="239"/>
      <c r="R125" s="236"/>
      <c r="S125" s="239"/>
      <c r="T125" s="236"/>
      <c r="U125" s="239"/>
      <c r="V125" s="236"/>
      <c r="W125" s="239"/>
      <c r="X125" s="236"/>
      <c r="Y125" s="239"/>
    </row>
    <row r="126" spans="1:25" s="138" customFormat="1" ht="15.95" customHeight="1" x14ac:dyDescent="0.15">
      <c r="A126" s="137"/>
      <c r="B126" s="139"/>
      <c r="C126" s="226"/>
      <c r="D126" s="140"/>
      <c r="E126" s="243"/>
      <c r="F126" s="143"/>
      <c r="G126" s="244"/>
      <c r="H126" s="236"/>
      <c r="I126" s="239"/>
      <c r="J126" s="236"/>
      <c r="K126" s="239"/>
      <c r="L126" s="236"/>
      <c r="M126" s="239"/>
      <c r="N126" s="236"/>
      <c r="O126" s="239"/>
      <c r="P126" s="236"/>
      <c r="Q126" s="239"/>
      <c r="R126" s="236"/>
      <c r="S126" s="239"/>
      <c r="T126" s="236"/>
      <c r="U126" s="239"/>
      <c r="V126" s="236"/>
      <c r="W126" s="239"/>
      <c r="X126" s="236"/>
      <c r="Y126" s="239"/>
    </row>
    <row r="127" spans="1:25" s="138" customFormat="1" ht="15.95" customHeight="1" x14ac:dyDescent="0.15">
      <c r="A127" s="137"/>
      <c r="B127" s="139"/>
      <c r="C127" s="226"/>
      <c r="D127" s="140"/>
      <c r="E127" s="243"/>
      <c r="F127" s="143"/>
      <c r="G127" s="244"/>
      <c r="H127" s="236"/>
      <c r="I127" s="239"/>
      <c r="J127" s="236"/>
      <c r="K127" s="239"/>
      <c r="L127" s="236"/>
      <c r="M127" s="239"/>
      <c r="N127" s="236"/>
      <c r="O127" s="239"/>
      <c r="P127" s="236"/>
      <c r="Q127" s="239"/>
      <c r="R127" s="236"/>
      <c r="S127" s="239"/>
      <c r="T127" s="236"/>
      <c r="U127" s="239"/>
      <c r="V127" s="236"/>
      <c r="W127" s="239"/>
      <c r="X127" s="236"/>
      <c r="Y127" s="239"/>
    </row>
    <row r="128" spans="1:25" s="138" customFormat="1" ht="15.95" customHeight="1" x14ac:dyDescent="0.15">
      <c r="A128" s="137"/>
      <c r="B128" s="139"/>
      <c r="C128" s="226"/>
      <c r="D128" s="140"/>
      <c r="E128" s="243"/>
      <c r="F128" s="143"/>
      <c r="G128" s="244"/>
      <c r="H128" s="236"/>
      <c r="I128" s="239"/>
      <c r="J128" s="236"/>
      <c r="K128" s="239"/>
      <c r="L128" s="236"/>
      <c r="M128" s="239"/>
      <c r="N128" s="236"/>
      <c r="O128" s="239"/>
      <c r="P128" s="236"/>
      <c r="Q128" s="239"/>
      <c r="R128" s="236"/>
      <c r="S128" s="239"/>
      <c r="T128" s="236"/>
      <c r="U128" s="239"/>
      <c r="V128" s="236"/>
      <c r="W128" s="239"/>
      <c r="X128" s="236"/>
      <c r="Y128" s="239"/>
    </row>
    <row r="129" spans="1:25" s="138" customFormat="1" ht="15.95" customHeight="1" x14ac:dyDescent="0.15">
      <c r="A129" s="137"/>
      <c r="B129" s="139"/>
      <c r="C129" s="226"/>
      <c r="D129" s="140"/>
      <c r="E129" s="243"/>
      <c r="F129" s="143"/>
      <c r="G129" s="244"/>
      <c r="H129" s="236"/>
      <c r="I129" s="239"/>
      <c r="J129" s="236"/>
      <c r="K129" s="239"/>
      <c r="L129" s="236"/>
      <c r="M129" s="239"/>
      <c r="N129" s="236"/>
      <c r="O129" s="239"/>
      <c r="P129" s="236"/>
      <c r="Q129" s="239"/>
      <c r="R129" s="236"/>
      <c r="S129" s="239"/>
      <c r="T129" s="236"/>
      <c r="U129" s="239"/>
      <c r="V129" s="236"/>
      <c r="W129" s="239"/>
      <c r="X129" s="236"/>
      <c r="Y129" s="239"/>
    </row>
    <row r="130" spans="1:25" s="138" customFormat="1" ht="15.95" customHeight="1" x14ac:dyDescent="0.15">
      <c r="A130" s="137"/>
      <c r="B130" s="139"/>
      <c r="C130" s="226"/>
      <c r="D130" s="140"/>
      <c r="E130" s="243"/>
      <c r="F130" s="143"/>
      <c r="G130" s="244"/>
      <c r="H130" s="236"/>
      <c r="I130" s="239"/>
      <c r="J130" s="236"/>
      <c r="K130" s="239"/>
      <c r="L130" s="236"/>
      <c r="M130" s="239"/>
      <c r="N130" s="236"/>
      <c r="O130" s="239"/>
      <c r="P130" s="236"/>
      <c r="Q130" s="239"/>
      <c r="R130" s="236"/>
      <c r="S130" s="239"/>
      <c r="T130" s="236"/>
      <c r="U130" s="239"/>
      <c r="V130" s="236"/>
      <c r="W130" s="239"/>
      <c r="X130" s="236"/>
      <c r="Y130" s="239"/>
    </row>
    <row r="131" spans="1:25" s="138" customFormat="1" ht="15.95" customHeight="1" x14ac:dyDescent="0.15">
      <c r="A131" s="137"/>
      <c r="B131" s="139"/>
      <c r="C131" s="226"/>
      <c r="D131" s="140"/>
      <c r="E131" s="243"/>
      <c r="F131" s="143"/>
      <c r="G131" s="244"/>
      <c r="H131" s="236"/>
      <c r="I131" s="239"/>
      <c r="J131" s="236"/>
      <c r="K131" s="239"/>
      <c r="L131" s="236"/>
      <c r="M131" s="239"/>
      <c r="N131" s="236"/>
      <c r="O131" s="239"/>
      <c r="P131" s="236"/>
      <c r="Q131" s="239"/>
      <c r="R131" s="236"/>
      <c r="S131" s="239"/>
      <c r="T131" s="236"/>
      <c r="U131" s="239"/>
      <c r="V131" s="236"/>
      <c r="W131" s="239"/>
      <c r="X131" s="236"/>
      <c r="Y131" s="239"/>
    </row>
    <row r="132" spans="1:25" s="138" customFormat="1" ht="15.95" customHeight="1" x14ac:dyDescent="0.15">
      <c r="A132" s="137"/>
      <c r="B132" s="139"/>
      <c r="C132" s="226"/>
      <c r="D132" s="140"/>
      <c r="E132" s="243"/>
      <c r="F132" s="143"/>
      <c r="G132" s="244"/>
      <c r="H132" s="236"/>
      <c r="I132" s="239"/>
      <c r="J132" s="236"/>
      <c r="K132" s="239"/>
      <c r="L132" s="236"/>
      <c r="M132" s="239"/>
      <c r="N132" s="236"/>
      <c r="O132" s="239"/>
      <c r="P132" s="236"/>
      <c r="Q132" s="239"/>
      <c r="R132" s="236"/>
      <c r="S132" s="239"/>
      <c r="T132" s="236"/>
      <c r="U132" s="239"/>
      <c r="V132" s="236"/>
      <c r="W132" s="239"/>
      <c r="X132" s="236"/>
      <c r="Y132" s="239"/>
    </row>
    <row r="133" spans="1:25" s="138" customFormat="1" ht="15.95" customHeight="1" x14ac:dyDescent="0.15">
      <c r="A133" s="137"/>
      <c r="B133" s="139"/>
      <c r="C133" s="226"/>
      <c r="D133" s="140"/>
      <c r="E133" s="243"/>
      <c r="F133" s="143"/>
      <c r="G133" s="244"/>
      <c r="H133" s="236"/>
      <c r="I133" s="239"/>
      <c r="J133" s="236"/>
      <c r="K133" s="239"/>
      <c r="L133" s="236"/>
      <c r="M133" s="239"/>
      <c r="N133" s="236"/>
      <c r="O133" s="239"/>
      <c r="P133" s="236"/>
      <c r="Q133" s="239"/>
      <c r="R133" s="236"/>
      <c r="S133" s="239"/>
      <c r="T133" s="236"/>
      <c r="U133" s="239"/>
      <c r="V133" s="236"/>
      <c r="W133" s="239"/>
      <c r="X133" s="236"/>
      <c r="Y133" s="239"/>
    </row>
    <row r="134" spans="1:25" s="138" customFormat="1" ht="15.95" customHeight="1" x14ac:dyDescent="0.15">
      <c r="A134" s="137"/>
      <c r="B134" s="139"/>
      <c r="C134" s="226"/>
      <c r="D134" s="140"/>
      <c r="E134" s="243"/>
      <c r="F134" s="143"/>
      <c r="G134" s="244"/>
      <c r="H134" s="236"/>
      <c r="I134" s="239"/>
      <c r="J134" s="236"/>
      <c r="K134" s="239"/>
      <c r="L134" s="236"/>
      <c r="M134" s="239"/>
      <c r="N134" s="236"/>
      <c r="O134" s="239"/>
      <c r="P134" s="236"/>
      <c r="Q134" s="239"/>
      <c r="R134" s="236"/>
      <c r="S134" s="239"/>
      <c r="T134" s="236"/>
      <c r="U134" s="239"/>
      <c r="V134" s="236"/>
      <c r="W134" s="239"/>
      <c r="X134" s="236"/>
      <c r="Y134" s="239"/>
    </row>
    <row r="135" spans="1:25" s="138" customFormat="1" ht="15.95" customHeight="1" x14ac:dyDescent="0.15">
      <c r="A135" s="137"/>
      <c r="B135" s="139"/>
      <c r="C135" s="226"/>
      <c r="D135" s="140"/>
      <c r="E135" s="243"/>
      <c r="F135" s="143"/>
      <c r="G135" s="244"/>
      <c r="H135" s="236"/>
      <c r="I135" s="239"/>
      <c r="J135" s="236"/>
      <c r="K135" s="239"/>
      <c r="L135" s="236"/>
      <c r="M135" s="239"/>
      <c r="N135" s="236"/>
      <c r="O135" s="239"/>
      <c r="P135" s="236"/>
      <c r="Q135" s="239"/>
      <c r="R135" s="236"/>
      <c r="S135" s="239"/>
      <c r="T135" s="236"/>
      <c r="U135" s="239"/>
      <c r="V135" s="236"/>
      <c r="W135" s="239"/>
      <c r="X135" s="236"/>
      <c r="Y135" s="239"/>
    </row>
    <row r="136" spans="1:25" s="138" customFormat="1" ht="15.95" customHeight="1" x14ac:dyDescent="0.15">
      <c r="A136" s="137"/>
      <c r="B136" s="139"/>
      <c r="C136" s="226"/>
      <c r="D136" s="140"/>
      <c r="E136" s="243"/>
      <c r="F136" s="143"/>
      <c r="G136" s="244"/>
      <c r="H136" s="236"/>
      <c r="I136" s="239"/>
      <c r="J136" s="236"/>
      <c r="K136" s="239"/>
      <c r="L136" s="236"/>
      <c r="M136" s="239"/>
      <c r="N136" s="236"/>
      <c r="O136" s="239"/>
      <c r="P136" s="236"/>
      <c r="Q136" s="239"/>
      <c r="R136" s="236"/>
      <c r="S136" s="239"/>
      <c r="T136" s="236"/>
      <c r="U136" s="239"/>
      <c r="V136" s="236"/>
      <c r="W136" s="239"/>
      <c r="X136" s="236"/>
      <c r="Y136" s="239"/>
    </row>
    <row r="137" spans="1:25" s="138" customFormat="1" ht="15.95" customHeight="1" x14ac:dyDescent="0.15">
      <c r="A137" s="137"/>
      <c r="B137" s="139"/>
      <c r="C137" s="226"/>
      <c r="D137" s="140"/>
      <c r="E137" s="243"/>
      <c r="F137" s="143"/>
      <c r="G137" s="244"/>
      <c r="H137" s="236"/>
      <c r="I137" s="239"/>
      <c r="J137" s="236"/>
      <c r="K137" s="239"/>
      <c r="L137" s="236"/>
      <c r="M137" s="239"/>
      <c r="N137" s="236"/>
      <c r="O137" s="239"/>
      <c r="P137" s="236"/>
      <c r="Q137" s="239"/>
      <c r="R137" s="236"/>
      <c r="S137" s="239"/>
      <c r="T137" s="236"/>
      <c r="U137" s="239"/>
      <c r="V137" s="236"/>
      <c r="W137" s="239"/>
      <c r="X137" s="236"/>
      <c r="Y137" s="239"/>
    </row>
    <row r="138" spans="1:25" s="138" customFormat="1" ht="15.95" customHeight="1" x14ac:dyDescent="0.15">
      <c r="A138" s="137"/>
      <c r="B138" s="139"/>
      <c r="C138" s="226"/>
      <c r="D138" s="140"/>
      <c r="E138" s="243"/>
      <c r="F138" s="143"/>
      <c r="G138" s="244"/>
      <c r="H138" s="236"/>
      <c r="I138" s="239"/>
      <c r="J138" s="236"/>
      <c r="K138" s="239"/>
      <c r="L138" s="236"/>
      <c r="M138" s="239"/>
      <c r="N138" s="236"/>
      <c r="O138" s="239"/>
      <c r="P138" s="236"/>
      <c r="Q138" s="239"/>
      <c r="R138" s="236"/>
      <c r="S138" s="239"/>
      <c r="T138" s="236"/>
      <c r="U138" s="239"/>
      <c r="V138" s="236"/>
      <c r="W138" s="239"/>
      <c r="X138" s="236"/>
      <c r="Y138" s="239"/>
    </row>
    <row r="139" spans="1:25" s="138" customFormat="1" ht="15.95" customHeight="1" x14ac:dyDescent="0.15">
      <c r="A139" s="137"/>
      <c r="B139" s="139"/>
      <c r="C139" s="226"/>
      <c r="D139" s="140"/>
      <c r="E139" s="243"/>
      <c r="F139" s="143"/>
      <c r="G139" s="244"/>
      <c r="H139" s="236"/>
      <c r="I139" s="239"/>
      <c r="J139" s="236"/>
      <c r="K139" s="239"/>
      <c r="L139" s="236"/>
      <c r="M139" s="239"/>
      <c r="N139" s="236"/>
      <c r="O139" s="239"/>
      <c r="P139" s="236"/>
      <c r="Q139" s="239"/>
      <c r="R139" s="236"/>
      <c r="S139" s="239"/>
      <c r="T139" s="236"/>
      <c r="U139" s="239"/>
      <c r="V139" s="236"/>
      <c r="W139" s="239"/>
      <c r="X139" s="236"/>
      <c r="Y139" s="239"/>
    </row>
    <row r="140" spans="1:25" s="138" customFormat="1" ht="15.95" customHeight="1" x14ac:dyDescent="0.15">
      <c r="A140" s="137"/>
      <c r="B140" s="139"/>
      <c r="C140" s="226"/>
      <c r="D140" s="140"/>
      <c r="E140" s="243"/>
      <c r="F140" s="143"/>
      <c r="G140" s="244"/>
      <c r="H140" s="236"/>
      <c r="I140" s="239"/>
      <c r="J140" s="236"/>
      <c r="K140" s="239"/>
      <c r="L140" s="236"/>
      <c r="M140" s="239"/>
      <c r="N140" s="236"/>
      <c r="O140" s="239"/>
      <c r="P140" s="236"/>
      <c r="Q140" s="239"/>
      <c r="R140" s="236"/>
      <c r="S140" s="239"/>
      <c r="T140" s="236"/>
      <c r="U140" s="239"/>
      <c r="V140" s="236"/>
      <c r="W140" s="239"/>
      <c r="X140" s="236"/>
      <c r="Y140" s="239"/>
    </row>
    <row r="141" spans="1:25" s="138" customFormat="1" ht="15.95" customHeight="1" x14ac:dyDescent="0.15">
      <c r="A141" s="137"/>
      <c r="B141" s="139"/>
      <c r="C141" s="226"/>
      <c r="D141" s="140"/>
      <c r="E141" s="243"/>
      <c r="F141" s="143"/>
      <c r="G141" s="244"/>
      <c r="H141" s="236"/>
      <c r="I141" s="239"/>
      <c r="J141" s="236"/>
      <c r="K141" s="239"/>
      <c r="L141" s="236"/>
      <c r="M141" s="239"/>
      <c r="N141" s="236"/>
      <c r="O141" s="239"/>
      <c r="P141" s="236"/>
      <c r="Q141" s="239"/>
      <c r="R141" s="236"/>
      <c r="S141" s="239"/>
      <c r="T141" s="236"/>
      <c r="U141" s="239"/>
      <c r="V141" s="236"/>
      <c r="W141" s="239"/>
      <c r="X141" s="236"/>
      <c r="Y141" s="239"/>
    </row>
    <row r="142" spans="1:25" s="138" customFormat="1" ht="15.95" customHeight="1" x14ac:dyDescent="0.15">
      <c r="A142" s="137"/>
      <c r="B142" s="139"/>
      <c r="C142" s="226"/>
      <c r="D142" s="140"/>
      <c r="E142" s="243"/>
      <c r="F142" s="143"/>
      <c r="G142" s="244"/>
      <c r="H142" s="236"/>
      <c r="I142" s="239"/>
      <c r="J142" s="236"/>
      <c r="K142" s="239"/>
      <c r="L142" s="236"/>
      <c r="M142" s="239"/>
      <c r="N142" s="236"/>
      <c r="O142" s="239"/>
      <c r="P142" s="236"/>
      <c r="Q142" s="239"/>
      <c r="R142" s="236"/>
      <c r="S142" s="239"/>
      <c r="T142" s="236"/>
      <c r="U142" s="239"/>
      <c r="V142" s="236"/>
      <c r="W142" s="239"/>
      <c r="X142" s="236"/>
      <c r="Y142" s="239"/>
    </row>
    <row r="143" spans="1:25" s="138" customFormat="1" ht="15.95" customHeight="1" x14ac:dyDescent="0.15">
      <c r="A143" s="137"/>
      <c r="B143" s="139"/>
      <c r="C143" s="226"/>
      <c r="D143" s="140"/>
      <c r="E143" s="243"/>
      <c r="F143" s="143"/>
      <c r="G143" s="244"/>
      <c r="H143" s="236"/>
      <c r="I143" s="239"/>
      <c r="J143" s="236"/>
      <c r="K143" s="239"/>
      <c r="L143" s="236"/>
      <c r="M143" s="239"/>
      <c r="N143" s="236"/>
      <c r="O143" s="239"/>
      <c r="P143" s="236"/>
      <c r="Q143" s="239"/>
      <c r="R143" s="236"/>
      <c r="S143" s="239"/>
      <c r="T143" s="236"/>
      <c r="U143" s="239"/>
      <c r="V143" s="236"/>
      <c r="W143" s="239"/>
      <c r="X143" s="236"/>
      <c r="Y143" s="239"/>
    </row>
    <row r="144" spans="1:25" s="138" customFormat="1" ht="15.95" customHeight="1" x14ac:dyDescent="0.15">
      <c r="A144" s="137"/>
      <c r="B144" s="139"/>
      <c r="C144" s="226"/>
      <c r="D144" s="140"/>
      <c r="E144" s="243"/>
      <c r="F144" s="143"/>
      <c r="G144" s="244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5" customHeight="1" x14ac:dyDescent="0.15">
      <c r="A145" s="137"/>
      <c r="B145" s="139"/>
      <c r="C145" s="226"/>
      <c r="D145" s="140"/>
      <c r="E145" s="243"/>
      <c r="F145" s="143"/>
      <c r="G145" s="244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5" customHeight="1" x14ac:dyDescent="0.15">
      <c r="A146" s="137"/>
      <c r="B146" s="139"/>
      <c r="C146" s="226"/>
      <c r="D146" s="140"/>
      <c r="E146" s="243"/>
      <c r="F146" s="143"/>
      <c r="G146" s="244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5" customHeight="1" x14ac:dyDescent="0.15">
      <c r="A147" s="137"/>
      <c r="B147" s="139"/>
      <c r="C147" s="226"/>
      <c r="D147" s="140"/>
      <c r="E147" s="243"/>
      <c r="F147" s="143"/>
      <c r="G147" s="244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5" customHeight="1" x14ac:dyDescent="0.15">
      <c r="A148" s="137"/>
      <c r="B148" s="139"/>
      <c r="C148" s="226"/>
      <c r="D148" s="140"/>
      <c r="E148" s="243"/>
      <c r="F148" s="143"/>
      <c r="G148" s="244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5" customHeight="1" x14ac:dyDescent="0.15">
      <c r="A149" s="137"/>
      <c r="B149" s="139"/>
      <c r="C149" s="226"/>
      <c r="D149" s="140"/>
      <c r="E149" s="243"/>
      <c r="F149" s="143"/>
      <c r="G149" s="244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5" customHeight="1" x14ac:dyDescent="0.15">
      <c r="A150" s="137"/>
      <c r="B150" s="139"/>
      <c r="C150" s="226"/>
      <c r="D150" s="140"/>
      <c r="E150" s="243"/>
      <c r="F150" s="143"/>
      <c r="G150" s="244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15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4.25" thickBot="1" x14ac:dyDescent="0.2"/>
    <row r="153" spans="1:25" ht="72.75" customHeight="1" thickBot="1" x14ac:dyDescent="0.2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15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15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15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15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15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15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15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15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15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15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15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15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15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15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4.25" thickBot="1" x14ac:dyDescent="0.2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4.25" thickBot="1" x14ac:dyDescent="0.2">
      <c r="V169" s="107"/>
      <c r="X169" s="107"/>
    </row>
    <row r="170" spans="7:25" ht="14.25" thickBot="1" x14ac:dyDescent="0.2">
      <c r="G170" s="122"/>
      <c r="H170" s="86" t="s">
        <v>326</v>
      </c>
      <c r="I170" s="87"/>
      <c r="J170" s="86" t="s">
        <v>326</v>
      </c>
      <c r="K170" s="87"/>
      <c r="L170" s="86" t="s">
        <v>326</v>
      </c>
      <c r="M170" s="87"/>
      <c r="N170" s="86" t="s">
        <v>326</v>
      </c>
      <c r="O170" s="87"/>
      <c r="P170" s="86" t="s">
        <v>326</v>
      </c>
      <c r="Q170" s="87"/>
      <c r="R170" s="86" t="s">
        <v>326</v>
      </c>
      <c r="S170" s="87"/>
      <c r="T170" s="86" t="s">
        <v>326</v>
      </c>
      <c r="U170" s="87"/>
      <c r="V170" s="86" t="s">
        <v>326</v>
      </c>
      <c r="W170" s="87"/>
      <c r="X170" s="86" t="s">
        <v>326</v>
      </c>
      <c r="Y170" s="87"/>
    </row>
    <row r="171" spans="7:25" x14ac:dyDescent="0.15">
      <c r="G171" s="123">
        <v>1</v>
      </c>
      <c r="H171" s="68">
        <f t="shared" ref="H171:H180" si="44">COUNTIF(H$4:H$150,$G171)</f>
        <v>2</v>
      </c>
      <c r="I171" s="88"/>
      <c r="J171" s="68">
        <f t="shared" ref="J171:J180" si="45">COUNTIF(J$4:J$150,$G171)</f>
        <v>0</v>
      </c>
      <c r="K171" s="88"/>
      <c r="L171" s="68">
        <f t="shared" ref="L171:L180" si="46">COUNTIF(L$4:L$150,$G171)</f>
        <v>0</v>
      </c>
      <c r="M171" s="88"/>
      <c r="N171" s="68">
        <f t="shared" ref="N171:N180" si="47">COUNTIF(N$4:N$150,$G171)</f>
        <v>2</v>
      </c>
      <c r="O171" s="88"/>
      <c r="P171" s="68">
        <f t="shared" ref="P171:P180" si="48">COUNTIF(P$4:P$150,$G171)</f>
        <v>2</v>
      </c>
      <c r="Q171" s="88"/>
      <c r="R171" s="68">
        <f t="shared" ref="R171:R180" si="49">COUNTIF(R$4:R$150,$G171)</f>
        <v>2</v>
      </c>
      <c r="S171" s="88"/>
      <c r="T171" s="68">
        <f t="shared" ref="T171:T180" si="50">COUNTIF(T$4:T$150,$G171)</f>
        <v>2</v>
      </c>
      <c r="U171" s="88"/>
      <c r="V171" s="68">
        <f t="shared" ref="V171:V180" si="51">COUNTIF(V$4:V$150,$G171)</f>
        <v>0</v>
      </c>
      <c r="W171" s="88"/>
      <c r="X171" s="68">
        <f t="shared" ref="X171:X180" si="52">COUNTIF(X$4:X$150,$G171)</f>
        <v>0</v>
      </c>
      <c r="Y171" s="88"/>
    </row>
    <row r="172" spans="7:25" x14ac:dyDescent="0.15">
      <c r="G172" s="124">
        <v>2</v>
      </c>
      <c r="H172" s="41">
        <f t="shared" si="44"/>
        <v>2</v>
      </c>
      <c r="I172" s="89"/>
      <c r="J172" s="41">
        <f t="shared" si="45"/>
        <v>0</v>
      </c>
      <c r="K172" s="89"/>
      <c r="L172" s="41">
        <f t="shared" si="46"/>
        <v>0</v>
      </c>
      <c r="M172" s="89"/>
      <c r="N172" s="41">
        <f t="shared" si="47"/>
        <v>2</v>
      </c>
      <c r="O172" s="89"/>
      <c r="P172" s="41">
        <f t="shared" si="48"/>
        <v>2</v>
      </c>
      <c r="Q172" s="89"/>
      <c r="R172" s="41">
        <f t="shared" si="49"/>
        <v>2</v>
      </c>
      <c r="S172" s="89"/>
      <c r="T172" s="41">
        <f t="shared" si="50"/>
        <v>2</v>
      </c>
      <c r="U172" s="89"/>
      <c r="V172" s="41">
        <f t="shared" si="51"/>
        <v>0</v>
      </c>
      <c r="W172" s="89"/>
      <c r="X172" s="41">
        <f t="shared" si="52"/>
        <v>0</v>
      </c>
      <c r="Y172" s="89"/>
    </row>
    <row r="173" spans="7:25" x14ac:dyDescent="0.15">
      <c r="G173" s="124">
        <v>3</v>
      </c>
      <c r="H173" s="41">
        <f t="shared" si="44"/>
        <v>2</v>
      </c>
      <c r="I173" s="89"/>
      <c r="J173" s="41">
        <f t="shared" si="45"/>
        <v>0</v>
      </c>
      <c r="K173" s="89"/>
      <c r="L173" s="41">
        <f t="shared" si="46"/>
        <v>0</v>
      </c>
      <c r="M173" s="89"/>
      <c r="N173" s="41">
        <f t="shared" si="47"/>
        <v>2</v>
      </c>
      <c r="O173" s="89"/>
      <c r="P173" s="41">
        <f t="shared" si="48"/>
        <v>2</v>
      </c>
      <c r="Q173" s="89"/>
      <c r="R173" s="41">
        <f t="shared" si="49"/>
        <v>2</v>
      </c>
      <c r="S173" s="89"/>
      <c r="T173" s="41">
        <f t="shared" si="50"/>
        <v>0</v>
      </c>
      <c r="U173" s="89"/>
      <c r="V173" s="41">
        <f t="shared" si="51"/>
        <v>0</v>
      </c>
      <c r="W173" s="89"/>
      <c r="X173" s="41">
        <f t="shared" si="52"/>
        <v>0</v>
      </c>
      <c r="Y173" s="89"/>
    </row>
    <row r="174" spans="7:25" x14ac:dyDescent="0.15">
      <c r="G174" s="124">
        <v>4</v>
      </c>
      <c r="H174" s="41">
        <f t="shared" si="44"/>
        <v>2</v>
      </c>
      <c r="I174" s="89"/>
      <c r="J174" s="41">
        <f t="shared" si="45"/>
        <v>0</v>
      </c>
      <c r="K174" s="89"/>
      <c r="L174" s="41">
        <f t="shared" si="46"/>
        <v>0</v>
      </c>
      <c r="M174" s="89"/>
      <c r="N174" s="41">
        <f t="shared" si="47"/>
        <v>2</v>
      </c>
      <c r="O174" s="89"/>
      <c r="P174" s="41">
        <f t="shared" si="48"/>
        <v>2</v>
      </c>
      <c r="Q174" s="89"/>
      <c r="R174" s="41">
        <f t="shared" si="49"/>
        <v>2</v>
      </c>
      <c r="S174" s="89"/>
      <c r="T174" s="41">
        <f t="shared" si="50"/>
        <v>0</v>
      </c>
      <c r="U174" s="89"/>
      <c r="V174" s="41">
        <f t="shared" si="51"/>
        <v>0</v>
      </c>
      <c r="W174" s="89"/>
      <c r="X174" s="41">
        <f t="shared" si="52"/>
        <v>0</v>
      </c>
      <c r="Y174" s="89"/>
    </row>
    <row r="175" spans="7:25" x14ac:dyDescent="0.15">
      <c r="G175" s="124">
        <v>5</v>
      </c>
      <c r="H175" s="41">
        <f t="shared" si="44"/>
        <v>0</v>
      </c>
      <c r="I175" s="89"/>
      <c r="J175" s="41">
        <f t="shared" si="45"/>
        <v>0</v>
      </c>
      <c r="K175" s="89"/>
      <c r="L175" s="41">
        <f t="shared" si="46"/>
        <v>0</v>
      </c>
      <c r="M175" s="89"/>
      <c r="N175" s="41">
        <f t="shared" si="47"/>
        <v>0</v>
      </c>
      <c r="O175" s="89"/>
      <c r="P175" s="41">
        <f t="shared" si="48"/>
        <v>0</v>
      </c>
      <c r="Q175" s="89"/>
      <c r="R175" s="41">
        <f t="shared" si="49"/>
        <v>0</v>
      </c>
      <c r="S175" s="89"/>
      <c r="T175" s="41">
        <f t="shared" si="50"/>
        <v>0</v>
      </c>
      <c r="U175" s="89"/>
      <c r="V175" s="41">
        <f t="shared" si="51"/>
        <v>0</v>
      </c>
      <c r="W175" s="89"/>
      <c r="X175" s="41">
        <f t="shared" si="52"/>
        <v>0</v>
      </c>
      <c r="Y175" s="89"/>
    </row>
    <row r="176" spans="7:25" x14ac:dyDescent="0.15">
      <c r="G176" s="124">
        <v>6</v>
      </c>
      <c r="H176" s="41">
        <f t="shared" si="44"/>
        <v>0</v>
      </c>
      <c r="I176" s="89"/>
      <c r="J176" s="41">
        <f t="shared" si="45"/>
        <v>0</v>
      </c>
      <c r="K176" s="89"/>
      <c r="L176" s="41">
        <f t="shared" si="46"/>
        <v>0</v>
      </c>
      <c r="M176" s="89"/>
      <c r="N176" s="41">
        <f t="shared" si="47"/>
        <v>0</v>
      </c>
      <c r="O176" s="89"/>
      <c r="P176" s="41">
        <f t="shared" si="48"/>
        <v>0</v>
      </c>
      <c r="Q176" s="89"/>
      <c r="R176" s="41">
        <f t="shared" si="49"/>
        <v>0</v>
      </c>
      <c r="S176" s="89"/>
      <c r="T176" s="41">
        <f t="shared" si="50"/>
        <v>0</v>
      </c>
      <c r="U176" s="89"/>
      <c r="V176" s="41">
        <f t="shared" si="51"/>
        <v>0</v>
      </c>
      <c r="W176" s="89"/>
      <c r="X176" s="41">
        <f t="shared" si="52"/>
        <v>0</v>
      </c>
      <c r="Y176" s="89"/>
    </row>
    <row r="177" spans="7:25" x14ac:dyDescent="0.15">
      <c r="G177" s="124">
        <v>7</v>
      </c>
      <c r="H177" s="41">
        <f t="shared" si="44"/>
        <v>0</v>
      </c>
      <c r="I177" s="89"/>
      <c r="J177" s="41">
        <f t="shared" si="45"/>
        <v>0</v>
      </c>
      <c r="K177" s="89"/>
      <c r="L177" s="41">
        <f t="shared" si="46"/>
        <v>0</v>
      </c>
      <c r="M177" s="89"/>
      <c r="N177" s="41">
        <f t="shared" si="47"/>
        <v>0</v>
      </c>
      <c r="O177" s="89"/>
      <c r="P177" s="41">
        <f t="shared" si="48"/>
        <v>0</v>
      </c>
      <c r="Q177" s="89"/>
      <c r="R177" s="41">
        <f t="shared" si="49"/>
        <v>0</v>
      </c>
      <c r="S177" s="89"/>
      <c r="T177" s="41">
        <f t="shared" si="50"/>
        <v>0</v>
      </c>
      <c r="U177" s="89"/>
      <c r="V177" s="41">
        <f t="shared" si="51"/>
        <v>0</v>
      </c>
      <c r="W177" s="89"/>
      <c r="X177" s="41">
        <f t="shared" si="52"/>
        <v>0</v>
      </c>
      <c r="Y177" s="89"/>
    </row>
    <row r="178" spans="7:25" x14ac:dyDescent="0.15">
      <c r="G178" s="124">
        <v>8</v>
      </c>
      <c r="H178" s="41">
        <f t="shared" si="44"/>
        <v>8</v>
      </c>
      <c r="I178" s="89"/>
      <c r="J178" s="41">
        <f t="shared" si="45"/>
        <v>0</v>
      </c>
      <c r="K178" s="89"/>
      <c r="L178" s="41">
        <f t="shared" si="46"/>
        <v>0</v>
      </c>
      <c r="M178" s="89"/>
      <c r="N178" s="41">
        <f t="shared" si="47"/>
        <v>8</v>
      </c>
      <c r="O178" s="89"/>
      <c r="P178" s="41">
        <f t="shared" si="48"/>
        <v>0</v>
      </c>
      <c r="Q178" s="89"/>
      <c r="R178" s="41">
        <f t="shared" si="49"/>
        <v>0</v>
      </c>
      <c r="S178" s="89"/>
      <c r="T178" s="41">
        <f t="shared" si="50"/>
        <v>0</v>
      </c>
      <c r="U178" s="89"/>
      <c r="V178" s="41">
        <f t="shared" si="51"/>
        <v>0</v>
      </c>
      <c r="W178" s="89"/>
      <c r="X178" s="41">
        <f t="shared" si="52"/>
        <v>0</v>
      </c>
      <c r="Y178" s="89"/>
    </row>
    <row r="179" spans="7:25" x14ac:dyDescent="0.15">
      <c r="G179" s="124">
        <v>16</v>
      </c>
      <c r="H179" s="41">
        <f t="shared" si="44"/>
        <v>16</v>
      </c>
      <c r="I179" s="89"/>
      <c r="J179" s="41">
        <f t="shared" si="45"/>
        <v>0</v>
      </c>
      <c r="K179" s="89"/>
      <c r="L179" s="41">
        <f t="shared" si="46"/>
        <v>0</v>
      </c>
      <c r="M179" s="89"/>
      <c r="N179" s="41">
        <f t="shared" si="47"/>
        <v>0</v>
      </c>
      <c r="O179" s="89"/>
      <c r="P179" s="41">
        <f t="shared" si="48"/>
        <v>0</v>
      </c>
      <c r="Q179" s="89"/>
      <c r="R179" s="41">
        <f t="shared" si="49"/>
        <v>0</v>
      </c>
      <c r="S179" s="89"/>
      <c r="T179" s="41">
        <f t="shared" si="50"/>
        <v>0</v>
      </c>
      <c r="U179" s="89"/>
      <c r="V179" s="41">
        <f t="shared" si="51"/>
        <v>0</v>
      </c>
      <c r="W179" s="89"/>
      <c r="X179" s="41">
        <f t="shared" si="52"/>
        <v>0</v>
      </c>
      <c r="Y179" s="89"/>
    </row>
    <row r="180" spans="7:25" ht="14.25" thickBot="1" x14ac:dyDescent="0.2">
      <c r="G180" s="125">
        <v>24</v>
      </c>
      <c r="H180" s="64">
        <f t="shared" si="44"/>
        <v>16</v>
      </c>
      <c r="I180" s="90"/>
      <c r="J180" s="64">
        <f t="shared" si="45"/>
        <v>0</v>
      </c>
      <c r="K180" s="90"/>
      <c r="L180" s="64">
        <f t="shared" si="46"/>
        <v>0</v>
      </c>
      <c r="M180" s="90"/>
      <c r="N180" s="64">
        <f t="shared" si="47"/>
        <v>0</v>
      </c>
      <c r="O180" s="90"/>
      <c r="P180" s="64">
        <f t="shared" si="48"/>
        <v>0</v>
      </c>
      <c r="Q180" s="90"/>
      <c r="R180" s="64">
        <f t="shared" si="49"/>
        <v>0</v>
      </c>
      <c r="S180" s="90"/>
      <c r="T180" s="64">
        <f t="shared" si="50"/>
        <v>0</v>
      </c>
      <c r="U180" s="90"/>
      <c r="V180" s="64">
        <f t="shared" si="51"/>
        <v>0</v>
      </c>
      <c r="W180" s="90"/>
      <c r="X180" s="64">
        <f t="shared" si="52"/>
        <v>0</v>
      </c>
      <c r="Y180" s="90"/>
    </row>
  </sheetData>
  <autoFilter ref="A3:Y150" xr:uid="{00000000-0009-0000-0000-000003000000}">
    <sortState xmlns:xlrd2="http://schemas.microsoft.com/office/spreadsheetml/2017/richdata2" ref="A4:Y150">
      <sortCondition descending="1" ref="E3:E150"/>
    </sortState>
  </autoFilter>
  <sortState xmlns:xlrd2="http://schemas.microsoft.com/office/spreadsheetml/2017/richdata2" ref="A4:Y147">
    <sortCondition descending="1" ref="E4:E147"/>
    <sortCondition descending="1" ref="C4:C147"/>
    <sortCondition ref="D4:D147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上松 研介</cp:lastModifiedBy>
  <cp:revision/>
  <cp:lastPrinted>2023-08-12T09:10:47Z</cp:lastPrinted>
  <dcterms:created xsi:type="dcterms:W3CDTF">2017-01-16T01:46:40Z</dcterms:created>
  <dcterms:modified xsi:type="dcterms:W3CDTF">2023-08-21T06:27:22Z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