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tokiv\Desktop\"/>
    </mc:Choice>
  </mc:AlternateContent>
  <xr:revisionPtr revIDLastSave="0" documentId="13_ncr:1_{C9513489-8F4E-4B0F-A855-6722DCED63F6}" xr6:coauthVersionLast="47" xr6:coauthVersionMax="47" xr10:uidLastSave="{00000000-0000-0000-0000-000000000000}"/>
  <bookViews>
    <workbookView xWindow="-108" yWindow="-108" windowWidth="23256" windowHeight="12456" tabRatio="747" xr2:uid="{00000000-000D-0000-FFFF-FFFF00000000}"/>
  </bookViews>
  <sheets>
    <sheet name="男子S（2023）" sheetId="34" r:id="rId1"/>
    <sheet name="女子S（2023）" sheetId="38" r:id="rId2"/>
    <sheet name="男子D（2023）" sheetId="33" r:id="rId3"/>
    <sheet name="女子D（2023）" sheetId="39" r:id="rId4"/>
  </sheets>
  <definedNames>
    <definedName name="_xlnm._FilterDatabase" localSheetId="3" hidden="1">'女子D（2023）'!$A$3:$Y$155</definedName>
    <definedName name="_xlnm._FilterDatabase" localSheetId="1" hidden="1">'女子S（2023）'!$A$3:$AC$89</definedName>
    <definedName name="_xlnm._FilterDatabase" localSheetId="2" hidden="1">'男子D（2023）'!$A$3:$Y$165</definedName>
    <definedName name="_xlnm._FilterDatabase" localSheetId="0" hidden="1">'男子S（2023）'!$A$3:$AC$111</definedName>
    <definedName name="_xlnm.Print_Area" localSheetId="3">'女子D（2023）'!$A$1:$Y$148</definedName>
    <definedName name="_xlnm.Print_Area" localSheetId="1">'女子S（2023）'!$A$1:$AC$84</definedName>
    <definedName name="_xlnm.Print_Area" localSheetId="2">'男子D（2023）'!$A$1:$Y$158</definedName>
    <definedName name="_xlnm.Print_Area" localSheetId="0">'男子S（2023）'!$A$1:$AC$106</definedName>
    <definedName name="_xlnm.Print_Titles" localSheetId="3">'女子D（2023）'!$1:$3</definedName>
    <definedName name="_xlnm.Print_Titles" localSheetId="1">'女子S（2023）'!$1:$3</definedName>
    <definedName name="_xlnm.Print_Titles" localSheetId="2">'男子D（2023）'!$1:$3</definedName>
    <definedName name="_xlnm.Print_Titles" localSheetId="0">'男子S（2023）'!$1:$3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85" i="39" l="1"/>
  <c r="V185" i="39"/>
  <c r="T185" i="39"/>
  <c r="R185" i="39"/>
  <c r="P185" i="39"/>
  <c r="N185" i="39"/>
  <c r="L185" i="39"/>
  <c r="H185" i="39"/>
  <c r="X184" i="39"/>
  <c r="V184" i="39"/>
  <c r="T184" i="39"/>
  <c r="R184" i="39"/>
  <c r="P184" i="39"/>
  <c r="N184" i="39"/>
  <c r="L184" i="39"/>
  <c r="H184" i="39"/>
  <c r="X183" i="39"/>
  <c r="V183" i="39"/>
  <c r="T183" i="39"/>
  <c r="R183" i="39"/>
  <c r="P183" i="39"/>
  <c r="N183" i="39"/>
  <c r="L183" i="39"/>
  <c r="H183" i="39"/>
  <c r="X182" i="39"/>
  <c r="V182" i="39"/>
  <c r="T182" i="39"/>
  <c r="R182" i="39"/>
  <c r="P182" i="39"/>
  <c r="N182" i="39"/>
  <c r="L182" i="39"/>
  <c r="H182" i="39"/>
  <c r="X181" i="39"/>
  <c r="V181" i="39"/>
  <c r="T181" i="39"/>
  <c r="R181" i="39"/>
  <c r="P181" i="39"/>
  <c r="N181" i="39"/>
  <c r="L181" i="39"/>
  <c r="H181" i="39"/>
  <c r="X180" i="39"/>
  <c r="V180" i="39"/>
  <c r="T180" i="39"/>
  <c r="R180" i="39"/>
  <c r="P180" i="39"/>
  <c r="N180" i="39"/>
  <c r="L180" i="39"/>
  <c r="H180" i="39"/>
  <c r="X179" i="39"/>
  <c r="V179" i="39"/>
  <c r="T179" i="39"/>
  <c r="R179" i="39"/>
  <c r="P179" i="39"/>
  <c r="N179" i="39"/>
  <c r="L179" i="39"/>
  <c r="H179" i="39"/>
  <c r="X178" i="39"/>
  <c r="V178" i="39"/>
  <c r="T178" i="39"/>
  <c r="R178" i="39"/>
  <c r="P178" i="39"/>
  <c r="N178" i="39"/>
  <c r="L178" i="39"/>
  <c r="H178" i="39"/>
  <c r="X177" i="39"/>
  <c r="V177" i="39"/>
  <c r="T177" i="39"/>
  <c r="R177" i="39"/>
  <c r="P177" i="39"/>
  <c r="N177" i="39"/>
  <c r="L177" i="39"/>
  <c r="H177" i="39"/>
  <c r="X176" i="39"/>
  <c r="V176" i="39"/>
  <c r="T176" i="39"/>
  <c r="R176" i="39"/>
  <c r="P176" i="39"/>
  <c r="N176" i="39"/>
  <c r="L176" i="39"/>
  <c r="H176" i="39"/>
  <c r="X158" i="39"/>
  <c r="V158" i="39"/>
  <c r="T158" i="39"/>
  <c r="R158" i="39"/>
  <c r="P158" i="39"/>
  <c r="N158" i="39"/>
  <c r="L158" i="39"/>
  <c r="J158" i="39"/>
  <c r="H158" i="39"/>
  <c r="Y153" i="39"/>
  <c r="W153" i="39"/>
  <c r="U153" i="39"/>
  <c r="S153" i="39"/>
  <c r="Q153" i="39"/>
  <c r="E153" i="39" s="1"/>
  <c r="O153" i="39"/>
  <c r="M153" i="39"/>
  <c r="K153" i="39"/>
  <c r="I153" i="39"/>
  <c r="Y152" i="39"/>
  <c r="W152" i="39"/>
  <c r="U152" i="39"/>
  <c r="S152" i="39"/>
  <c r="Q152" i="39"/>
  <c r="O152" i="39"/>
  <c r="M152" i="39"/>
  <c r="K152" i="39"/>
  <c r="E152" i="39" s="1"/>
  <c r="I152" i="39"/>
  <c r="Y151" i="39"/>
  <c r="W151" i="39"/>
  <c r="U151" i="39"/>
  <c r="S151" i="39"/>
  <c r="Q151" i="39"/>
  <c r="O151" i="39"/>
  <c r="M151" i="39"/>
  <c r="K151" i="39"/>
  <c r="I151" i="39"/>
  <c r="E151" i="39" s="1"/>
  <c r="Y150" i="39"/>
  <c r="W150" i="39"/>
  <c r="U150" i="39"/>
  <c r="S150" i="39"/>
  <c r="Q150" i="39"/>
  <c r="O150" i="39"/>
  <c r="M150" i="39"/>
  <c r="K150" i="39"/>
  <c r="E150" i="39" s="1"/>
  <c r="I150" i="39"/>
  <c r="Y149" i="39"/>
  <c r="W149" i="39"/>
  <c r="U149" i="39"/>
  <c r="S149" i="39"/>
  <c r="Q149" i="39"/>
  <c r="O149" i="39"/>
  <c r="M149" i="39"/>
  <c r="K149" i="39"/>
  <c r="I149" i="39"/>
  <c r="E149" i="39" s="1"/>
  <c r="Y148" i="39"/>
  <c r="W148" i="39"/>
  <c r="U148" i="39"/>
  <c r="S148" i="39"/>
  <c r="Q148" i="39"/>
  <c r="O148" i="39"/>
  <c r="M148" i="39"/>
  <c r="K148" i="39"/>
  <c r="E148" i="39" s="1"/>
  <c r="I148" i="39"/>
  <c r="Y147" i="39"/>
  <c r="W147" i="39"/>
  <c r="U147" i="39"/>
  <c r="E147" i="39" s="1"/>
  <c r="S147" i="39"/>
  <c r="Q147" i="39"/>
  <c r="O147" i="39"/>
  <c r="M147" i="39"/>
  <c r="K147" i="39"/>
  <c r="I147" i="39"/>
  <c r="Y146" i="39"/>
  <c r="W146" i="39"/>
  <c r="U146" i="39"/>
  <c r="S146" i="39"/>
  <c r="Q146" i="39"/>
  <c r="O146" i="39"/>
  <c r="M146" i="39"/>
  <c r="K146" i="39"/>
  <c r="I146" i="39"/>
  <c r="E146" i="39" s="1"/>
  <c r="Y145" i="39"/>
  <c r="W145" i="39"/>
  <c r="U145" i="39"/>
  <c r="S145" i="39"/>
  <c r="Q145" i="39"/>
  <c r="E145" i="39" s="1"/>
  <c r="O145" i="39"/>
  <c r="M145" i="39"/>
  <c r="K145" i="39"/>
  <c r="I145" i="39"/>
  <c r="Y144" i="39"/>
  <c r="W144" i="39"/>
  <c r="U144" i="39"/>
  <c r="S144" i="39"/>
  <c r="Q144" i="39"/>
  <c r="O144" i="39"/>
  <c r="M144" i="39"/>
  <c r="K144" i="39"/>
  <c r="E144" i="39" s="1"/>
  <c r="I144" i="39"/>
  <c r="Y143" i="39"/>
  <c r="W143" i="39"/>
  <c r="U143" i="39"/>
  <c r="S143" i="39"/>
  <c r="Q143" i="39"/>
  <c r="O143" i="39"/>
  <c r="M143" i="39"/>
  <c r="K143" i="39"/>
  <c r="I143" i="39"/>
  <c r="E143" i="39" s="1"/>
  <c r="Y142" i="39"/>
  <c r="W142" i="39"/>
  <c r="U142" i="39"/>
  <c r="S142" i="39"/>
  <c r="Q142" i="39"/>
  <c r="O142" i="39"/>
  <c r="M142" i="39"/>
  <c r="K142" i="39"/>
  <c r="E142" i="39" s="1"/>
  <c r="I142" i="39"/>
  <c r="Y141" i="39"/>
  <c r="W141" i="39"/>
  <c r="U141" i="39"/>
  <c r="S141" i="39"/>
  <c r="Q141" i="39"/>
  <c r="O141" i="39"/>
  <c r="M141" i="39"/>
  <c r="K141" i="39"/>
  <c r="I141" i="39"/>
  <c r="E141" i="39" s="1"/>
  <c r="Y140" i="39"/>
  <c r="W140" i="39"/>
  <c r="U140" i="39"/>
  <c r="S140" i="39"/>
  <c r="Q140" i="39"/>
  <c r="O140" i="39"/>
  <c r="M140" i="39"/>
  <c r="K140" i="39"/>
  <c r="I140" i="39"/>
  <c r="E140" i="39" s="1"/>
  <c r="Y139" i="39"/>
  <c r="W139" i="39"/>
  <c r="U139" i="39"/>
  <c r="S139" i="39"/>
  <c r="Q139" i="39"/>
  <c r="O139" i="39"/>
  <c r="M139" i="39"/>
  <c r="K139" i="39"/>
  <c r="I139" i="39"/>
  <c r="E139" i="39"/>
  <c r="Y138" i="39"/>
  <c r="W138" i="39"/>
  <c r="U138" i="39"/>
  <c r="S138" i="39"/>
  <c r="Q138" i="39"/>
  <c r="O138" i="39"/>
  <c r="M138" i="39"/>
  <c r="K138" i="39"/>
  <c r="I138" i="39"/>
  <c r="E138" i="39" s="1"/>
  <c r="M137" i="39"/>
  <c r="E137" i="39"/>
  <c r="M136" i="39"/>
  <c r="E136" i="39" s="1"/>
  <c r="M135" i="39"/>
  <c r="E135" i="39" s="1"/>
  <c r="M134" i="39"/>
  <c r="E134" i="39"/>
  <c r="M133" i="39"/>
  <c r="E133" i="39" s="1"/>
  <c r="M132" i="39"/>
  <c r="E132" i="39"/>
  <c r="M131" i="39"/>
  <c r="E131" i="39"/>
  <c r="M130" i="39"/>
  <c r="E130" i="39"/>
  <c r="Y129" i="39"/>
  <c r="W129" i="39"/>
  <c r="U129" i="39"/>
  <c r="S129" i="39"/>
  <c r="Q129" i="39"/>
  <c r="E129" i="39" s="1"/>
  <c r="O129" i="39"/>
  <c r="M129" i="39"/>
  <c r="K129" i="39"/>
  <c r="I129" i="39"/>
  <c r="Y128" i="39"/>
  <c r="W128" i="39"/>
  <c r="U128" i="39"/>
  <c r="S128" i="39"/>
  <c r="Q128" i="39"/>
  <c r="O128" i="39"/>
  <c r="M128" i="39"/>
  <c r="K128" i="39"/>
  <c r="I128" i="39"/>
  <c r="E128" i="39" s="1"/>
  <c r="Y127" i="39"/>
  <c r="W127" i="39"/>
  <c r="U127" i="39"/>
  <c r="S127" i="39"/>
  <c r="Q127" i="39"/>
  <c r="O127" i="39"/>
  <c r="M127" i="39"/>
  <c r="K127" i="39"/>
  <c r="I127" i="39"/>
  <c r="E127" i="39" s="1"/>
  <c r="Y126" i="39"/>
  <c r="W126" i="39"/>
  <c r="U126" i="39"/>
  <c r="S126" i="39"/>
  <c r="Q126" i="39"/>
  <c r="O126" i="39"/>
  <c r="E126" i="39" s="1"/>
  <c r="M126" i="39"/>
  <c r="K126" i="39"/>
  <c r="I126" i="39"/>
  <c r="Y125" i="39"/>
  <c r="W125" i="39"/>
  <c r="U125" i="39"/>
  <c r="S125" i="39"/>
  <c r="Q125" i="39"/>
  <c r="O125" i="39"/>
  <c r="M125" i="39"/>
  <c r="K125" i="39"/>
  <c r="I125" i="39"/>
  <c r="E125" i="39" s="1"/>
  <c r="Y124" i="39"/>
  <c r="W124" i="39"/>
  <c r="U124" i="39"/>
  <c r="S124" i="39"/>
  <c r="Q124" i="39"/>
  <c r="O124" i="39"/>
  <c r="M124" i="39"/>
  <c r="K124" i="39"/>
  <c r="E124" i="39" s="1"/>
  <c r="I124" i="39"/>
  <c r="K123" i="39"/>
  <c r="E123" i="39"/>
  <c r="K122" i="39"/>
  <c r="E122" i="39"/>
  <c r="Y121" i="39"/>
  <c r="W121" i="39"/>
  <c r="U121" i="39"/>
  <c r="S121" i="39"/>
  <c r="Q121" i="39"/>
  <c r="E121" i="39" s="1"/>
  <c r="O121" i="39"/>
  <c r="M121" i="39"/>
  <c r="K121" i="39"/>
  <c r="I121" i="39"/>
  <c r="K120" i="39"/>
  <c r="I120" i="39"/>
  <c r="E120" i="39" s="1"/>
  <c r="K119" i="39"/>
  <c r="E119" i="39"/>
  <c r="K118" i="39"/>
  <c r="E118" i="39"/>
  <c r="K117" i="39"/>
  <c r="E117" i="39"/>
  <c r="K116" i="39"/>
  <c r="E116" i="39"/>
  <c r="K115" i="39"/>
  <c r="E115" i="39" s="1"/>
  <c r="K114" i="39"/>
  <c r="E114" i="39" s="1"/>
  <c r="Y113" i="39"/>
  <c r="W113" i="39"/>
  <c r="U113" i="39"/>
  <c r="S113" i="39"/>
  <c r="Q113" i="39"/>
  <c r="O113" i="39"/>
  <c r="E113" i="39" s="1"/>
  <c r="M113" i="39"/>
  <c r="K113" i="39"/>
  <c r="I113" i="39"/>
  <c r="Y112" i="39"/>
  <c r="W112" i="39"/>
  <c r="U112" i="39"/>
  <c r="S112" i="39"/>
  <c r="Q112" i="39"/>
  <c r="O112" i="39"/>
  <c r="M112" i="39"/>
  <c r="K112" i="39"/>
  <c r="I112" i="39"/>
  <c r="E112" i="39" s="1"/>
  <c r="Y111" i="39"/>
  <c r="W111" i="39"/>
  <c r="U111" i="39"/>
  <c r="S111" i="39"/>
  <c r="Q111" i="39"/>
  <c r="O111" i="39"/>
  <c r="M111" i="39"/>
  <c r="K111" i="39"/>
  <c r="E111" i="39" s="1"/>
  <c r="I111" i="39"/>
  <c r="Y110" i="39"/>
  <c r="W110" i="39"/>
  <c r="U110" i="39"/>
  <c r="S110" i="39"/>
  <c r="Q110" i="39"/>
  <c r="O110" i="39"/>
  <c r="M110" i="39"/>
  <c r="K110" i="39"/>
  <c r="I110" i="39"/>
  <c r="E110" i="39"/>
  <c r="Y109" i="39"/>
  <c r="W109" i="39"/>
  <c r="U109" i="39"/>
  <c r="S109" i="39"/>
  <c r="Q109" i="39"/>
  <c r="O109" i="39"/>
  <c r="M109" i="39"/>
  <c r="K109" i="39"/>
  <c r="E109" i="39" s="1"/>
  <c r="I109" i="39"/>
  <c r="Y108" i="39"/>
  <c r="W108" i="39"/>
  <c r="U108" i="39"/>
  <c r="S108" i="39"/>
  <c r="Q108" i="39"/>
  <c r="E108" i="39" s="1"/>
  <c r="O108" i="39"/>
  <c r="M108" i="39"/>
  <c r="K108" i="39"/>
  <c r="I108" i="39"/>
  <c r="Y107" i="39"/>
  <c r="W107" i="39"/>
  <c r="U107" i="39"/>
  <c r="S107" i="39"/>
  <c r="Q107" i="39"/>
  <c r="O107" i="39"/>
  <c r="M107" i="39"/>
  <c r="K107" i="39"/>
  <c r="I107" i="39"/>
  <c r="E107" i="39" s="1"/>
  <c r="Y106" i="39"/>
  <c r="W106" i="39"/>
  <c r="U106" i="39"/>
  <c r="S106" i="39"/>
  <c r="Q106" i="39"/>
  <c r="O106" i="39"/>
  <c r="M106" i="39"/>
  <c r="K106" i="39"/>
  <c r="I106" i="39"/>
  <c r="E106" i="39" s="1"/>
  <c r="Y105" i="39"/>
  <c r="W105" i="39"/>
  <c r="U105" i="39"/>
  <c r="S105" i="39"/>
  <c r="Q105" i="39"/>
  <c r="O105" i="39"/>
  <c r="M105" i="39"/>
  <c r="K105" i="39"/>
  <c r="I105" i="39"/>
  <c r="E105" i="39" s="1"/>
  <c r="Y104" i="39"/>
  <c r="W104" i="39"/>
  <c r="U104" i="39"/>
  <c r="S104" i="39"/>
  <c r="Q104" i="39"/>
  <c r="O104" i="39"/>
  <c r="M104" i="39"/>
  <c r="K104" i="39"/>
  <c r="I104" i="39"/>
  <c r="E104" i="39" s="1"/>
  <c r="M103" i="39"/>
  <c r="E103" i="39"/>
  <c r="Y102" i="39"/>
  <c r="W102" i="39"/>
  <c r="U102" i="39"/>
  <c r="S102" i="39"/>
  <c r="Q102" i="39"/>
  <c r="O102" i="39"/>
  <c r="M102" i="39"/>
  <c r="K102" i="39"/>
  <c r="I102" i="39"/>
  <c r="E102" i="39"/>
  <c r="Y101" i="39"/>
  <c r="W101" i="39"/>
  <c r="U101" i="39"/>
  <c r="S101" i="39"/>
  <c r="Q101" i="39"/>
  <c r="O101" i="39"/>
  <c r="M101" i="39"/>
  <c r="K101" i="39"/>
  <c r="E101" i="39" s="1"/>
  <c r="I101" i="39"/>
  <c r="Y100" i="39"/>
  <c r="W100" i="39"/>
  <c r="U100" i="39"/>
  <c r="S100" i="39"/>
  <c r="Q100" i="39"/>
  <c r="E100" i="39" s="1"/>
  <c r="O100" i="39"/>
  <c r="M100" i="39"/>
  <c r="K100" i="39"/>
  <c r="I100" i="39"/>
  <c r="Y99" i="39"/>
  <c r="W99" i="39"/>
  <c r="U99" i="39"/>
  <c r="S99" i="39"/>
  <c r="Q99" i="39"/>
  <c r="O99" i="39"/>
  <c r="M99" i="39"/>
  <c r="K99" i="39"/>
  <c r="E99" i="39" s="1"/>
  <c r="I99" i="39"/>
  <c r="Y98" i="39"/>
  <c r="W98" i="39"/>
  <c r="U98" i="39"/>
  <c r="S98" i="39"/>
  <c r="Q98" i="39"/>
  <c r="O98" i="39"/>
  <c r="M98" i="39"/>
  <c r="K98" i="39"/>
  <c r="I98" i="39"/>
  <c r="E98" i="39" s="1"/>
  <c r="Y97" i="39"/>
  <c r="W97" i="39"/>
  <c r="U97" i="39"/>
  <c r="S97" i="39"/>
  <c r="Q97" i="39"/>
  <c r="O97" i="39"/>
  <c r="M97" i="39"/>
  <c r="K97" i="39"/>
  <c r="I97" i="39"/>
  <c r="E97" i="39" s="1"/>
  <c r="Y96" i="39"/>
  <c r="W96" i="39"/>
  <c r="U96" i="39"/>
  <c r="S96" i="39"/>
  <c r="Q96" i="39"/>
  <c r="O96" i="39"/>
  <c r="M96" i="39"/>
  <c r="K96" i="39"/>
  <c r="I96" i="39"/>
  <c r="E96" i="39" s="1"/>
  <c r="S95" i="39"/>
  <c r="Q95" i="39"/>
  <c r="O95" i="39"/>
  <c r="M95" i="39"/>
  <c r="K95" i="39"/>
  <c r="E95" i="39" s="1"/>
  <c r="Y94" i="39"/>
  <c r="W94" i="39"/>
  <c r="U94" i="39"/>
  <c r="S94" i="39"/>
  <c r="Q94" i="39"/>
  <c r="O94" i="39"/>
  <c r="M94" i="39"/>
  <c r="K94" i="39"/>
  <c r="I94" i="39"/>
  <c r="E94" i="39" s="1"/>
  <c r="Y93" i="39"/>
  <c r="W93" i="39"/>
  <c r="U93" i="39"/>
  <c r="S93" i="39"/>
  <c r="Q93" i="39"/>
  <c r="O93" i="39"/>
  <c r="M93" i="39"/>
  <c r="K93" i="39"/>
  <c r="I93" i="39"/>
  <c r="E93" i="39" s="1"/>
  <c r="M92" i="39"/>
  <c r="E92" i="39" s="1"/>
  <c r="K92" i="39"/>
  <c r="Y91" i="39"/>
  <c r="W91" i="39"/>
  <c r="U91" i="39"/>
  <c r="S91" i="39"/>
  <c r="Q91" i="39"/>
  <c r="E91" i="39" s="1"/>
  <c r="O91" i="39"/>
  <c r="M91" i="39"/>
  <c r="K91" i="39"/>
  <c r="I91" i="39"/>
  <c r="M90" i="39"/>
  <c r="K90" i="39"/>
  <c r="E90" i="39" s="1"/>
  <c r="M89" i="39"/>
  <c r="K89" i="39"/>
  <c r="I89" i="39"/>
  <c r="E89" i="39" s="1"/>
  <c r="Y88" i="39"/>
  <c r="S88" i="39"/>
  <c r="Q88" i="39"/>
  <c r="O88" i="39"/>
  <c r="M88" i="39"/>
  <c r="K88" i="39"/>
  <c r="E88" i="39" s="1"/>
  <c r="Y87" i="39"/>
  <c r="W87" i="39"/>
  <c r="U87" i="39"/>
  <c r="S87" i="39"/>
  <c r="Q87" i="39"/>
  <c r="O87" i="39"/>
  <c r="M87" i="39"/>
  <c r="K87" i="39"/>
  <c r="I87" i="39"/>
  <c r="E87" i="39" s="1"/>
  <c r="Y86" i="39"/>
  <c r="W86" i="39"/>
  <c r="U86" i="39"/>
  <c r="S86" i="39"/>
  <c r="Q86" i="39"/>
  <c r="O86" i="39"/>
  <c r="M86" i="39"/>
  <c r="K86" i="39"/>
  <c r="E86" i="39" s="1"/>
  <c r="I86" i="39"/>
  <c r="Y85" i="39"/>
  <c r="W85" i="39"/>
  <c r="U85" i="39"/>
  <c r="S85" i="39"/>
  <c r="Q85" i="39"/>
  <c r="O85" i="39"/>
  <c r="M85" i="39"/>
  <c r="K85" i="39"/>
  <c r="I85" i="39"/>
  <c r="E85" i="39"/>
  <c r="Y84" i="39"/>
  <c r="W84" i="39"/>
  <c r="U84" i="39"/>
  <c r="S84" i="39"/>
  <c r="Q84" i="39"/>
  <c r="O84" i="39"/>
  <c r="M84" i="39"/>
  <c r="K84" i="39"/>
  <c r="E84" i="39" s="1"/>
  <c r="I84" i="39"/>
  <c r="Y83" i="39"/>
  <c r="W83" i="39"/>
  <c r="U83" i="39"/>
  <c r="S83" i="39"/>
  <c r="Q83" i="39"/>
  <c r="E83" i="39" s="1"/>
  <c r="O83" i="39"/>
  <c r="M83" i="39"/>
  <c r="K83" i="39"/>
  <c r="I83" i="39"/>
  <c r="M82" i="39"/>
  <c r="K82" i="39"/>
  <c r="E82" i="39" s="1"/>
  <c r="M81" i="39"/>
  <c r="K81" i="39"/>
  <c r="I81" i="39"/>
  <c r="E81" i="39" s="1"/>
  <c r="M80" i="39"/>
  <c r="K80" i="39"/>
  <c r="I80" i="39"/>
  <c r="E80" i="39" s="1"/>
  <c r="Y79" i="39"/>
  <c r="W79" i="39"/>
  <c r="U79" i="39"/>
  <c r="S79" i="39"/>
  <c r="Q79" i="39"/>
  <c r="O79" i="39"/>
  <c r="M79" i="39"/>
  <c r="K79" i="39"/>
  <c r="I79" i="39"/>
  <c r="E79" i="39" s="1"/>
  <c r="Y78" i="39"/>
  <c r="W78" i="39"/>
  <c r="U78" i="39"/>
  <c r="S78" i="39"/>
  <c r="Q78" i="39"/>
  <c r="O78" i="39"/>
  <c r="M78" i="39"/>
  <c r="K78" i="39"/>
  <c r="I78" i="39"/>
  <c r="E78" i="39" s="1"/>
  <c r="Y77" i="39"/>
  <c r="W77" i="39"/>
  <c r="U77" i="39"/>
  <c r="S77" i="39"/>
  <c r="Q77" i="39"/>
  <c r="O77" i="39"/>
  <c r="M77" i="39"/>
  <c r="K77" i="39"/>
  <c r="E77" i="39" s="1"/>
  <c r="I77" i="39"/>
  <c r="Y76" i="39"/>
  <c r="W76" i="39"/>
  <c r="U76" i="39"/>
  <c r="S76" i="39"/>
  <c r="Q76" i="39"/>
  <c r="O76" i="39"/>
  <c r="M76" i="39"/>
  <c r="K76" i="39"/>
  <c r="I76" i="39"/>
  <c r="E76" i="39"/>
  <c r="Y75" i="39"/>
  <c r="W75" i="39"/>
  <c r="U75" i="39"/>
  <c r="S75" i="39"/>
  <c r="Q75" i="39"/>
  <c r="O75" i="39"/>
  <c r="M75" i="39"/>
  <c r="K75" i="39"/>
  <c r="E75" i="39" s="1"/>
  <c r="I75" i="39"/>
  <c r="Y74" i="39"/>
  <c r="W74" i="39"/>
  <c r="U74" i="39"/>
  <c r="S74" i="39"/>
  <c r="Q74" i="39"/>
  <c r="E74" i="39" s="1"/>
  <c r="O74" i="39"/>
  <c r="M74" i="39"/>
  <c r="K74" i="39"/>
  <c r="I74" i="39"/>
  <c r="W73" i="39"/>
  <c r="M73" i="39"/>
  <c r="E73" i="39" s="1"/>
  <c r="Y72" i="39"/>
  <c r="W72" i="39"/>
  <c r="M72" i="39"/>
  <c r="E72" i="39" s="1"/>
  <c r="M71" i="39"/>
  <c r="E71" i="39" s="1"/>
  <c r="K71" i="39"/>
  <c r="M70" i="39"/>
  <c r="K70" i="39"/>
  <c r="E70" i="39" s="1"/>
  <c r="M69" i="39"/>
  <c r="E69" i="39" s="1"/>
  <c r="K69" i="39"/>
  <c r="M68" i="39"/>
  <c r="K68" i="39"/>
  <c r="E68" i="39" s="1"/>
  <c r="M67" i="39"/>
  <c r="E67" i="39" s="1"/>
  <c r="K67" i="39"/>
  <c r="Y66" i="39"/>
  <c r="W66" i="39"/>
  <c r="U66" i="39"/>
  <c r="S66" i="39"/>
  <c r="Q66" i="39"/>
  <c r="E66" i="39" s="1"/>
  <c r="O66" i="39"/>
  <c r="M66" i="39"/>
  <c r="K66" i="39"/>
  <c r="I66" i="39"/>
  <c r="Y65" i="39"/>
  <c r="W65" i="39"/>
  <c r="U65" i="39"/>
  <c r="S65" i="39"/>
  <c r="Q65" i="39"/>
  <c r="O65" i="39"/>
  <c r="M65" i="39"/>
  <c r="K65" i="39"/>
  <c r="I65" i="39"/>
  <c r="E65" i="39" s="1"/>
  <c r="Y64" i="39"/>
  <c r="W64" i="39"/>
  <c r="U64" i="39"/>
  <c r="S64" i="39"/>
  <c r="Q64" i="39"/>
  <c r="O64" i="39"/>
  <c r="M64" i="39"/>
  <c r="K64" i="39"/>
  <c r="I64" i="39"/>
  <c r="E64" i="39" s="1"/>
  <c r="M63" i="39"/>
  <c r="E63" i="39" s="1"/>
  <c r="S62" i="39"/>
  <c r="E62" i="39" s="1"/>
  <c r="Q62" i="39"/>
  <c r="O62" i="39"/>
  <c r="M62" i="39"/>
  <c r="K62" i="39"/>
  <c r="Y61" i="39"/>
  <c r="W61" i="39"/>
  <c r="U61" i="39"/>
  <c r="S61" i="39"/>
  <c r="Q61" i="39"/>
  <c r="O61" i="39"/>
  <c r="M61" i="39"/>
  <c r="K61" i="39"/>
  <c r="I61" i="39"/>
  <c r="E61" i="39" s="1"/>
  <c r="S60" i="39"/>
  <c r="Q60" i="39"/>
  <c r="O60" i="39"/>
  <c r="M60" i="39"/>
  <c r="K60" i="39"/>
  <c r="E60" i="39"/>
  <c r="Y59" i="39"/>
  <c r="W59" i="39"/>
  <c r="U59" i="39"/>
  <c r="S59" i="39"/>
  <c r="Q59" i="39"/>
  <c r="O59" i="39"/>
  <c r="M59" i="39"/>
  <c r="K59" i="39"/>
  <c r="E59" i="39" s="1"/>
  <c r="I59" i="39"/>
  <c r="Y58" i="39"/>
  <c r="W58" i="39"/>
  <c r="U58" i="39"/>
  <c r="S58" i="39"/>
  <c r="Q58" i="39"/>
  <c r="E58" i="39" s="1"/>
  <c r="O58" i="39"/>
  <c r="M58" i="39"/>
  <c r="K58" i="39"/>
  <c r="I58" i="39"/>
  <c r="W57" i="39"/>
  <c r="M57" i="39"/>
  <c r="E57" i="39" s="1"/>
  <c r="Y56" i="39"/>
  <c r="W56" i="39"/>
  <c r="U56" i="39"/>
  <c r="S56" i="39"/>
  <c r="Q56" i="39"/>
  <c r="O56" i="39"/>
  <c r="M56" i="39"/>
  <c r="K56" i="39"/>
  <c r="I56" i="39"/>
  <c r="E56" i="39" s="1"/>
  <c r="Y55" i="39"/>
  <c r="W55" i="39"/>
  <c r="U55" i="39"/>
  <c r="S55" i="39"/>
  <c r="Q55" i="39"/>
  <c r="O55" i="39"/>
  <c r="M55" i="39"/>
  <c r="K55" i="39"/>
  <c r="I55" i="39"/>
  <c r="E55" i="39"/>
  <c r="Y54" i="39"/>
  <c r="W54" i="39"/>
  <c r="U54" i="39"/>
  <c r="S54" i="39"/>
  <c r="Q54" i="39"/>
  <c r="O54" i="39"/>
  <c r="M54" i="39"/>
  <c r="K54" i="39"/>
  <c r="E54" i="39" s="1"/>
  <c r="I54" i="39"/>
  <c r="Y53" i="39"/>
  <c r="W53" i="39"/>
  <c r="U53" i="39"/>
  <c r="S53" i="39"/>
  <c r="Q53" i="39"/>
  <c r="O53" i="39"/>
  <c r="M53" i="39"/>
  <c r="I53" i="39"/>
  <c r="J53" i="39" s="1"/>
  <c r="S52" i="39"/>
  <c r="E52" i="39" s="1"/>
  <c r="Q52" i="39"/>
  <c r="O52" i="39"/>
  <c r="M52" i="39"/>
  <c r="K52" i="39"/>
  <c r="Y51" i="39"/>
  <c r="W51" i="39"/>
  <c r="U51" i="39"/>
  <c r="S51" i="39"/>
  <c r="Q51" i="39"/>
  <c r="O51" i="39"/>
  <c r="M51" i="39"/>
  <c r="K51" i="39"/>
  <c r="I51" i="39"/>
  <c r="E51" i="39" s="1"/>
  <c r="Y50" i="39"/>
  <c r="W50" i="39"/>
  <c r="U50" i="39"/>
  <c r="S50" i="39"/>
  <c r="Q50" i="39"/>
  <c r="O50" i="39"/>
  <c r="M50" i="39"/>
  <c r="K50" i="39"/>
  <c r="I50" i="39"/>
  <c r="E50" i="39" s="1"/>
  <c r="M49" i="39"/>
  <c r="K49" i="39"/>
  <c r="E49" i="39"/>
  <c r="Y48" i="39"/>
  <c r="W48" i="39"/>
  <c r="U48" i="39"/>
  <c r="S48" i="39"/>
  <c r="Q48" i="39"/>
  <c r="O48" i="39"/>
  <c r="M48" i="39"/>
  <c r="K48" i="39"/>
  <c r="E48" i="39" s="1"/>
  <c r="I48" i="39"/>
  <c r="Y47" i="39"/>
  <c r="W47" i="39"/>
  <c r="U47" i="39"/>
  <c r="S47" i="39"/>
  <c r="Q47" i="39"/>
  <c r="E47" i="39" s="1"/>
  <c r="O47" i="39"/>
  <c r="M47" i="39"/>
  <c r="K47" i="39"/>
  <c r="I47" i="39"/>
  <c r="Y46" i="39"/>
  <c r="W46" i="39"/>
  <c r="U46" i="39"/>
  <c r="S46" i="39"/>
  <c r="Q46" i="39"/>
  <c r="O46" i="39"/>
  <c r="M46" i="39"/>
  <c r="K46" i="39"/>
  <c r="I46" i="39"/>
  <c r="E46" i="39" s="1"/>
  <c r="Y45" i="39"/>
  <c r="W45" i="39"/>
  <c r="U45" i="39"/>
  <c r="S45" i="39"/>
  <c r="Q45" i="39"/>
  <c r="O45" i="39"/>
  <c r="M45" i="39"/>
  <c r="K45" i="39"/>
  <c r="I45" i="39"/>
  <c r="E45" i="39" s="1"/>
  <c r="Y44" i="39"/>
  <c r="W44" i="39"/>
  <c r="U44" i="39"/>
  <c r="S44" i="39"/>
  <c r="Q44" i="39"/>
  <c r="O44" i="39"/>
  <c r="M44" i="39"/>
  <c r="K44" i="39"/>
  <c r="E44" i="39" s="1"/>
  <c r="I44" i="39"/>
  <c r="Y43" i="39"/>
  <c r="W43" i="39"/>
  <c r="U43" i="39"/>
  <c r="S43" i="39"/>
  <c r="Q43" i="39"/>
  <c r="O43" i="39"/>
  <c r="M43" i="39"/>
  <c r="K43" i="39"/>
  <c r="I43" i="39"/>
  <c r="E43" i="39" s="1"/>
  <c r="Y42" i="39"/>
  <c r="W42" i="39"/>
  <c r="U42" i="39"/>
  <c r="S42" i="39"/>
  <c r="Q42" i="39"/>
  <c r="O42" i="39"/>
  <c r="M42" i="39"/>
  <c r="K42" i="39"/>
  <c r="I42" i="39"/>
  <c r="E42" i="39" s="1"/>
  <c r="Y41" i="39"/>
  <c r="W41" i="39"/>
  <c r="U41" i="39"/>
  <c r="S41" i="39"/>
  <c r="Q41" i="39"/>
  <c r="O41" i="39"/>
  <c r="M41" i="39"/>
  <c r="K41" i="39"/>
  <c r="I41" i="39"/>
  <c r="E41" i="39"/>
  <c r="Y40" i="39"/>
  <c r="W40" i="39"/>
  <c r="U40" i="39"/>
  <c r="S40" i="39"/>
  <c r="Q40" i="39"/>
  <c r="O40" i="39"/>
  <c r="M40" i="39"/>
  <c r="K40" i="39"/>
  <c r="E40" i="39" s="1"/>
  <c r="I40" i="39"/>
  <c r="M39" i="39"/>
  <c r="K39" i="39"/>
  <c r="E39" i="39" s="1"/>
  <c r="M38" i="39"/>
  <c r="E38" i="39" s="1"/>
  <c r="K38" i="39"/>
  <c r="Y37" i="39"/>
  <c r="W37" i="39"/>
  <c r="U37" i="39"/>
  <c r="S37" i="39"/>
  <c r="Q37" i="39"/>
  <c r="E37" i="39" s="1"/>
  <c r="O37" i="39"/>
  <c r="M37" i="39"/>
  <c r="K37" i="39"/>
  <c r="I37" i="39"/>
  <c r="Y36" i="39"/>
  <c r="S36" i="39"/>
  <c r="E36" i="39" s="1"/>
  <c r="Q36" i="39"/>
  <c r="O36" i="39"/>
  <c r="M36" i="39"/>
  <c r="K36" i="39"/>
  <c r="Y35" i="39"/>
  <c r="S35" i="39"/>
  <c r="E35" i="39" s="1"/>
  <c r="Q35" i="39"/>
  <c r="O35" i="39"/>
  <c r="M35" i="39"/>
  <c r="K35" i="39"/>
  <c r="Y34" i="39"/>
  <c r="W34" i="39"/>
  <c r="U34" i="39"/>
  <c r="S34" i="39"/>
  <c r="Q34" i="39"/>
  <c r="O34" i="39"/>
  <c r="M34" i="39"/>
  <c r="K34" i="39"/>
  <c r="E34" i="39" s="1"/>
  <c r="I34" i="39"/>
  <c r="Y33" i="39"/>
  <c r="W33" i="39"/>
  <c r="U33" i="39"/>
  <c r="S33" i="39"/>
  <c r="Q33" i="39"/>
  <c r="O33" i="39"/>
  <c r="M33" i="39"/>
  <c r="K33" i="39"/>
  <c r="I33" i="39"/>
  <c r="E33" i="39" s="1"/>
  <c r="Y32" i="39"/>
  <c r="W32" i="39"/>
  <c r="U32" i="39"/>
  <c r="S32" i="39"/>
  <c r="Q32" i="39"/>
  <c r="O32" i="39"/>
  <c r="M32" i="39"/>
  <c r="K32" i="39"/>
  <c r="I32" i="39"/>
  <c r="E32" i="39" s="1"/>
  <c r="M31" i="39"/>
  <c r="K31" i="39"/>
  <c r="I31" i="39"/>
  <c r="E31" i="39" s="1"/>
  <c r="Y30" i="39"/>
  <c r="W30" i="39"/>
  <c r="U30" i="39"/>
  <c r="S30" i="39"/>
  <c r="Q30" i="39"/>
  <c r="O30" i="39"/>
  <c r="M30" i="39"/>
  <c r="E30" i="39" s="1"/>
  <c r="K30" i="39"/>
  <c r="I30" i="39"/>
  <c r="Y29" i="39"/>
  <c r="W29" i="39"/>
  <c r="U29" i="39"/>
  <c r="S29" i="39"/>
  <c r="Q29" i="39"/>
  <c r="O29" i="39"/>
  <c r="M29" i="39"/>
  <c r="K29" i="39"/>
  <c r="I29" i="39"/>
  <c r="E29" i="39" s="1"/>
  <c r="Y28" i="39"/>
  <c r="W28" i="39"/>
  <c r="U28" i="39"/>
  <c r="S28" i="39"/>
  <c r="Q28" i="39"/>
  <c r="O28" i="39"/>
  <c r="M28" i="39"/>
  <c r="K28" i="39"/>
  <c r="I28" i="39"/>
  <c r="E28" i="39" s="1"/>
  <c r="Y27" i="39"/>
  <c r="W27" i="39"/>
  <c r="U27" i="39"/>
  <c r="S27" i="39"/>
  <c r="Q27" i="39"/>
  <c r="O27" i="39"/>
  <c r="M27" i="39"/>
  <c r="K27" i="39"/>
  <c r="I27" i="39"/>
  <c r="E27" i="39"/>
  <c r="Y26" i="39"/>
  <c r="W26" i="39"/>
  <c r="U26" i="39"/>
  <c r="S26" i="39"/>
  <c r="Q26" i="39"/>
  <c r="O26" i="39"/>
  <c r="M26" i="39"/>
  <c r="K26" i="39"/>
  <c r="E26" i="39" s="1"/>
  <c r="I26" i="39"/>
  <c r="W25" i="39"/>
  <c r="Q25" i="39"/>
  <c r="M25" i="39"/>
  <c r="E25" i="39" s="1"/>
  <c r="K25" i="39"/>
  <c r="Y24" i="39"/>
  <c r="W24" i="39"/>
  <c r="U24" i="39"/>
  <c r="S24" i="39"/>
  <c r="Q24" i="39"/>
  <c r="O24" i="39"/>
  <c r="M24" i="39"/>
  <c r="K24" i="39"/>
  <c r="I24" i="39"/>
  <c r="E24" i="39" s="1"/>
  <c r="Y23" i="39"/>
  <c r="W23" i="39"/>
  <c r="U23" i="39"/>
  <c r="S23" i="39"/>
  <c r="Q23" i="39"/>
  <c r="O23" i="39"/>
  <c r="M23" i="39"/>
  <c r="K23" i="39"/>
  <c r="I23" i="39"/>
  <c r="E23" i="39" s="1"/>
  <c r="W22" i="39"/>
  <c r="E22" i="39" s="1"/>
  <c r="Q22" i="39"/>
  <c r="M22" i="39"/>
  <c r="K22" i="39"/>
  <c r="I22" i="39"/>
  <c r="Y21" i="39"/>
  <c r="W21" i="39"/>
  <c r="U21" i="39"/>
  <c r="S21" i="39"/>
  <c r="Q21" i="39"/>
  <c r="O21" i="39"/>
  <c r="M21" i="39"/>
  <c r="K21" i="39"/>
  <c r="E21" i="39" s="1"/>
  <c r="I21" i="39"/>
  <c r="Y20" i="39"/>
  <c r="W20" i="39"/>
  <c r="U20" i="39"/>
  <c r="S20" i="39"/>
  <c r="Q20" i="39"/>
  <c r="O20" i="39"/>
  <c r="M20" i="39"/>
  <c r="K20" i="39"/>
  <c r="I20" i="39"/>
  <c r="E20" i="39" s="1"/>
  <c r="Y19" i="39"/>
  <c r="W19" i="39"/>
  <c r="U19" i="39"/>
  <c r="S19" i="39"/>
  <c r="Q19" i="39"/>
  <c r="O19" i="39"/>
  <c r="M19" i="39"/>
  <c r="K19" i="39"/>
  <c r="I19" i="39"/>
  <c r="E19" i="39" s="1"/>
  <c r="Y18" i="39"/>
  <c r="W18" i="39"/>
  <c r="U18" i="39"/>
  <c r="S18" i="39"/>
  <c r="Q18" i="39"/>
  <c r="O18" i="39"/>
  <c r="M18" i="39"/>
  <c r="K18" i="39"/>
  <c r="I18" i="39"/>
  <c r="E18" i="39" s="1"/>
  <c r="Y17" i="39"/>
  <c r="W17" i="39"/>
  <c r="U17" i="39"/>
  <c r="S17" i="39"/>
  <c r="Q17" i="39"/>
  <c r="O17" i="39"/>
  <c r="E17" i="39" s="1"/>
  <c r="M17" i="39"/>
  <c r="K17" i="39"/>
  <c r="I17" i="39"/>
  <c r="W16" i="39"/>
  <c r="Q16" i="39"/>
  <c r="M16" i="39"/>
  <c r="K16" i="39"/>
  <c r="I16" i="39"/>
  <c r="E16" i="39" s="1"/>
  <c r="Y15" i="39"/>
  <c r="W15" i="39"/>
  <c r="U15" i="39"/>
  <c r="S15" i="39"/>
  <c r="Q15" i="39"/>
  <c r="O15" i="39"/>
  <c r="M15" i="39"/>
  <c r="K15" i="39"/>
  <c r="I15" i="39"/>
  <c r="E15" i="39" s="1"/>
  <c r="Y14" i="39"/>
  <c r="W14" i="39"/>
  <c r="U14" i="39"/>
  <c r="S14" i="39"/>
  <c r="Q14" i="39"/>
  <c r="O14" i="39"/>
  <c r="M14" i="39"/>
  <c r="K14" i="39"/>
  <c r="I14" i="39"/>
  <c r="E14" i="39" s="1"/>
  <c r="Y13" i="39"/>
  <c r="W13" i="39"/>
  <c r="U13" i="39"/>
  <c r="S13" i="39"/>
  <c r="Q13" i="39"/>
  <c r="O13" i="39"/>
  <c r="E13" i="39" s="1"/>
  <c r="M13" i="39"/>
  <c r="K13" i="39"/>
  <c r="I13" i="39"/>
  <c r="Y12" i="39"/>
  <c r="W12" i="39"/>
  <c r="U12" i="39"/>
  <c r="S12" i="39"/>
  <c r="Q12" i="39"/>
  <c r="O12" i="39"/>
  <c r="M12" i="39"/>
  <c r="K12" i="39"/>
  <c r="I12" i="39"/>
  <c r="E12" i="39"/>
  <c r="Y11" i="39"/>
  <c r="W11" i="39"/>
  <c r="U11" i="39"/>
  <c r="S11" i="39"/>
  <c r="Q11" i="39"/>
  <c r="O11" i="39"/>
  <c r="M11" i="39"/>
  <c r="K11" i="39"/>
  <c r="E11" i="39" s="1"/>
  <c r="I11" i="39"/>
  <c r="Y10" i="39"/>
  <c r="W10" i="39"/>
  <c r="U10" i="39"/>
  <c r="S10" i="39"/>
  <c r="Q10" i="39"/>
  <c r="E10" i="39" s="1"/>
  <c r="O10" i="39"/>
  <c r="M10" i="39"/>
  <c r="K10" i="39"/>
  <c r="I10" i="39"/>
  <c r="Y9" i="39"/>
  <c r="W9" i="39"/>
  <c r="U9" i="39"/>
  <c r="S9" i="39"/>
  <c r="Q9" i="39"/>
  <c r="O9" i="39"/>
  <c r="M9" i="39"/>
  <c r="K9" i="39"/>
  <c r="E9" i="39" s="1"/>
  <c r="I9" i="39"/>
  <c r="Y8" i="39"/>
  <c r="W8" i="39"/>
  <c r="U8" i="39"/>
  <c r="S8" i="39"/>
  <c r="Q8" i="39"/>
  <c r="O8" i="39"/>
  <c r="M8" i="39"/>
  <c r="K8" i="39"/>
  <c r="I8" i="39"/>
  <c r="E8" i="39" s="1"/>
  <c r="Y7" i="39"/>
  <c r="W7" i="39"/>
  <c r="U7" i="39"/>
  <c r="S7" i="39"/>
  <c r="Q7" i="39"/>
  <c r="O7" i="39"/>
  <c r="M7" i="39"/>
  <c r="K7" i="39"/>
  <c r="I7" i="39"/>
  <c r="E7" i="39" s="1"/>
  <c r="Y6" i="39"/>
  <c r="W6" i="39"/>
  <c r="U6" i="39"/>
  <c r="S6" i="39"/>
  <c r="Q6" i="39"/>
  <c r="O6" i="39"/>
  <c r="M6" i="39"/>
  <c r="K6" i="39"/>
  <c r="I6" i="39"/>
  <c r="E6" i="39" s="1"/>
  <c r="Y5" i="39"/>
  <c r="W5" i="39"/>
  <c r="U5" i="39"/>
  <c r="S5" i="39"/>
  <c r="Q5" i="39"/>
  <c r="O5" i="39"/>
  <c r="M5" i="39"/>
  <c r="K5" i="39"/>
  <c r="E5" i="39" s="1"/>
  <c r="I5" i="39"/>
  <c r="Y4" i="39"/>
  <c r="W4" i="39"/>
  <c r="U4" i="39"/>
  <c r="S4" i="39"/>
  <c r="Q4" i="39"/>
  <c r="O4" i="39"/>
  <c r="M4" i="39"/>
  <c r="K4" i="39"/>
  <c r="I4" i="39"/>
  <c r="E4" i="39"/>
  <c r="AB128" i="38"/>
  <c r="Z128" i="38"/>
  <c r="X128" i="38"/>
  <c r="V128" i="38"/>
  <c r="T128" i="38"/>
  <c r="R128" i="38"/>
  <c r="P128" i="38"/>
  <c r="N128" i="38"/>
  <c r="L128" i="38"/>
  <c r="J128" i="38"/>
  <c r="H128" i="38"/>
  <c r="AB127" i="38"/>
  <c r="Z127" i="38"/>
  <c r="X127" i="38"/>
  <c r="V127" i="38"/>
  <c r="T127" i="38"/>
  <c r="R127" i="38"/>
  <c r="P127" i="38"/>
  <c r="N127" i="38"/>
  <c r="L127" i="38"/>
  <c r="J127" i="38"/>
  <c r="H127" i="38"/>
  <c r="AB126" i="38"/>
  <c r="Z126" i="38"/>
  <c r="X126" i="38"/>
  <c r="V126" i="38"/>
  <c r="T126" i="38"/>
  <c r="R126" i="38"/>
  <c r="P126" i="38"/>
  <c r="N126" i="38"/>
  <c r="L126" i="38"/>
  <c r="J126" i="38"/>
  <c r="H126" i="38"/>
  <c r="AB125" i="38"/>
  <c r="Z125" i="38"/>
  <c r="X125" i="38"/>
  <c r="V125" i="38"/>
  <c r="T125" i="38"/>
  <c r="R125" i="38"/>
  <c r="P125" i="38"/>
  <c r="N125" i="38"/>
  <c r="L125" i="38"/>
  <c r="J125" i="38"/>
  <c r="H125" i="38"/>
  <c r="AB124" i="38"/>
  <c r="Z124" i="38"/>
  <c r="X124" i="38"/>
  <c r="V124" i="38"/>
  <c r="T124" i="38"/>
  <c r="R124" i="38"/>
  <c r="P124" i="38"/>
  <c r="N124" i="38"/>
  <c r="L124" i="38"/>
  <c r="J124" i="38"/>
  <c r="H124" i="38"/>
  <c r="AB123" i="38"/>
  <c r="Z123" i="38"/>
  <c r="X123" i="38"/>
  <c r="V123" i="38"/>
  <c r="T123" i="38"/>
  <c r="R123" i="38"/>
  <c r="P123" i="38"/>
  <c r="N123" i="38"/>
  <c r="L123" i="38"/>
  <c r="J123" i="38"/>
  <c r="H123" i="38"/>
  <c r="AB122" i="38"/>
  <c r="Z122" i="38"/>
  <c r="X122" i="38"/>
  <c r="V122" i="38"/>
  <c r="T122" i="38"/>
  <c r="R122" i="38"/>
  <c r="P122" i="38"/>
  <c r="N122" i="38"/>
  <c r="L122" i="38"/>
  <c r="J122" i="38"/>
  <c r="H122" i="38"/>
  <c r="AB121" i="38"/>
  <c r="Z121" i="38"/>
  <c r="X121" i="38"/>
  <c r="V121" i="38"/>
  <c r="T121" i="38"/>
  <c r="R121" i="38"/>
  <c r="P121" i="38"/>
  <c r="N121" i="38"/>
  <c r="L121" i="38"/>
  <c r="J121" i="38"/>
  <c r="H121" i="38"/>
  <c r="AB120" i="38"/>
  <c r="Z120" i="38"/>
  <c r="X120" i="38"/>
  <c r="V120" i="38"/>
  <c r="T120" i="38"/>
  <c r="R120" i="38"/>
  <c r="P120" i="38"/>
  <c r="N120" i="38"/>
  <c r="L120" i="38"/>
  <c r="J120" i="38"/>
  <c r="H120" i="38"/>
  <c r="AB119" i="38"/>
  <c r="Z119" i="38"/>
  <c r="X119" i="38"/>
  <c r="V119" i="38"/>
  <c r="T119" i="38"/>
  <c r="R119" i="38"/>
  <c r="P119" i="38"/>
  <c r="N119" i="38"/>
  <c r="L119" i="38"/>
  <c r="J119" i="38"/>
  <c r="H119" i="38"/>
  <c r="AB92" i="38"/>
  <c r="Z92" i="38"/>
  <c r="X92" i="38"/>
  <c r="V92" i="38"/>
  <c r="T92" i="38"/>
  <c r="R92" i="38"/>
  <c r="P92" i="38"/>
  <c r="N92" i="38"/>
  <c r="L92" i="38"/>
  <c r="J92" i="38"/>
  <c r="H92" i="38"/>
  <c r="AC89" i="38"/>
  <c r="AA89" i="38"/>
  <c r="Y89" i="38"/>
  <c r="W89" i="38"/>
  <c r="U89" i="38"/>
  <c r="S89" i="38"/>
  <c r="Q89" i="38"/>
  <c r="O89" i="38"/>
  <c r="M89" i="38"/>
  <c r="K89" i="38"/>
  <c r="E89" i="38" s="1"/>
  <c r="I89" i="38"/>
  <c r="AC88" i="38"/>
  <c r="AA88" i="38"/>
  <c r="Y88" i="38"/>
  <c r="W88" i="38"/>
  <c r="U88" i="38"/>
  <c r="S88" i="38"/>
  <c r="Q88" i="38"/>
  <c r="O88" i="38"/>
  <c r="E88" i="38" s="1"/>
  <c r="M88" i="38"/>
  <c r="K88" i="38"/>
  <c r="I88" i="38"/>
  <c r="AC87" i="38"/>
  <c r="AA87" i="38"/>
  <c r="Y87" i="38"/>
  <c r="W87" i="38"/>
  <c r="U87" i="38"/>
  <c r="S87" i="38"/>
  <c r="Q87" i="38"/>
  <c r="O87" i="38"/>
  <c r="M87" i="38"/>
  <c r="K87" i="38"/>
  <c r="I87" i="38"/>
  <c r="E87" i="38" s="1"/>
  <c r="AC86" i="38"/>
  <c r="AA86" i="38"/>
  <c r="Y86" i="38"/>
  <c r="W86" i="38"/>
  <c r="U86" i="38"/>
  <c r="S86" i="38"/>
  <c r="E86" i="38" s="1"/>
  <c r="Q86" i="38"/>
  <c r="O86" i="38"/>
  <c r="M86" i="38"/>
  <c r="K86" i="38"/>
  <c r="I86" i="38"/>
  <c r="AC85" i="38"/>
  <c r="AA85" i="38"/>
  <c r="Y85" i="38"/>
  <c r="W85" i="38"/>
  <c r="U85" i="38"/>
  <c r="S85" i="38"/>
  <c r="Q85" i="38"/>
  <c r="O85" i="38"/>
  <c r="M85" i="38"/>
  <c r="E85" i="38" s="1"/>
  <c r="K85" i="38"/>
  <c r="I85" i="38"/>
  <c r="AC84" i="38"/>
  <c r="AA84" i="38"/>
  <c r="Y84" i="38"/>
  <c r="W84" i="38"/>
  <c r="U84" i="38"/>
  <c r="S84" i="38"/>
  <c r="Q84" i="38"/>
  <c r="O84" i="38"/>
  <c r="M84" i="38"/>
  <c r="K84" i="38"/>
  <c r="I84" i="38"/>
  <c r="E84" i="38"/>
  <c r="AC83" i="38"/>
  <c r="AA83" i="38"/>
  <c r="Y83" i="38"/>
  <c r="W83" i="38"/>
  <c r="U83" i="38"/>
  <c r="S83" i="38"/>
  <c r="Q83" i="38"/>
  <c r="O83" i="38"/>
  <c r="E83" i="38" s="1"/>
  <c r="M83" i="38"/>
  <c r="K83" i="38"/>
  <c r="I83" i="38"/>
  <c r="AC82" i="38"/>
  <c r="AA82" i="38"/>
  <c r="Y82" i="38"/>
  <c r="W82" i="38"/>
  <c r="U82" i="38"/>
  <c r="S82" i="38"/>
  <c r="Q82" i="38"/>
  <c r="O82" i="38"/>
  <c r="M82" i="38"/>
  <c r="K82" i="38"/>
  <c r="I82" i="38"/>
  <c r="E82" i="38" s="1"/>
  <c r="AC81" i="38"/>
  <c r="AA81" i="38"/>
  <c r="Y81" i="38"/>
  <c r="W81" i="38"/>
  <c r="U81" i="38"/>
  <c r="S81" i="38"/>
  <c r="E81" i="38" s="1"/>
  <c r="Q81" i="38"/>
  <c r="O81" i="38"/>
  <c r="M81" i="38"/>
  <c r="K81" i="38"/>
  <c r="I81" i="38"/>
  <c r="AC80" i="38"/>
  <c r="AA80" i="38"/>
  <c r="Y80" i="38"/>
  <c r="W80" i="38"/>
  <c r="U80" i="38"/>
  <c r="S80" i="38"/>
  <c r="Q80" i="38"/>
  <c r="O80" i="38"/>
  <c r="M80" i="38"/>
  <c r="E80" i="38" s="1"/>
  <c r="K80" i="38"/>
  <c r="I80" i="38"/>
  <c r="AC79" i="38"/>
  <c r="AA79" i="38"/>
  <c r="Y79" i="38"/>
  <c r="W79" i="38"/>
  <c r="U79" i="38"/>
  <c r="S79" i="38"/>
  <c r="Q79" i="38"/>
  <c r="O79" i="38"/>
  <c r="M79" i="38"/>
  <c r="K79" i="38"/>
  <c r="I79" i="38"/>
  <c r="E79" i="38" s="1"/>
  <c r="AC78" i="38"/>
  <c r="AA78" i="38"/>
  <c r="Y78" i="38"/>
  <c r="W78" i="38"/>
  <c r="U78" i="38"/>
  <c r="S78" i="38"/>
  <c r="Q78" i="38"/>
  <c r="E78" i="38" s="1"/>
  <c r="O78" i="38"/>
  <c r="M78" i="38"/>
  <c r="K78" i="38"/>
  <c r="I78" i="38"/>
  <c r="AC77" i="38"/>
  <c r="AA77" i="38"/>
  <c r="Y77" i="38"/>
  <c r="W77" i="38"/>
  <c r="U77" i="38"/>
  <c r="S77" i="38"/>
  <c r="Q77" i="38"/>
  <c r="O77" i="38"/>
  <c r="M77" i="38"/>
  <c r="K77" i="38"/>
  <c r="E77" i="38" s="1"/>
  <c r="I77" i="38"/>
  <c r="AC76" i="38"/>
  <c r="AA76" i="38"/>
  <c r="Y76" i="38"/>
  <c r="W76" i="38"/>
  <c r="U76" i="38"/>
  <c r="S76" i="38"/>
  <c r="Q76" i="38"/>
  <c r="O76" i="38"/>
  <c r="M76" i="38"/>
  <c r="K76" i="38"/>
  <c r="I76" i="38"/>
  <c r="E76" i="38"/>
  <c r="AC75" i="38"/>
  <c r="AA75" i="38"/>
  <c r="Y75" i="38"/>
  <c r="W75" i="38"/>
  <c r="U75" i="38"/>
  <c r="S75" i="38"/>
  <c r="Q75" i="38"/>
  <c r="O75" i="38"/>
  <c r="M75" i="38"/>
  <c r="K75" i="38"/>
  <c r="I75" i="38"/>
  <c r="E75" i="38" s="1"/>
  <c r="AC74" i="38"/>
  <c r="AA74" i="38"/>
  <c r="Y74" i="38"/>
  <c r="W74" i="38"/>
  <c r="U74" i="38"/>
  <c r="S74" i="38"/>
  <c r="Q74" i="38"/>
  <c r="O74" i="38"/>
  <c r="M74" i="38"/>
  <c r="K74" i="38"/>
  <c r="I74" i="38"/>
  <c r="E74" i="38" s="1"/>
  <c r="AC73" i="38"/>
  <c r="AA73" i="38"/>
  <c r="Y73" i="38"/>
  <c r="W73" i="38"/>
  <c r="U73" i="38"/>
  <c r="S73" i="38"/>
  <c r="Q73" i="38"/>
  <c r="O73" i="38"/>
  <c r="M73" i="38"/>
  <c r="E73" i="38" s="1"/>
  <c r="K73" i="38"/>
  <c r="I73" i="38"/>
  <c r="AC72" i="38"/>
  <c r="AA72" i="38"/>
  <c r="Y72" i="38"/>
  <c r="W72" i="38"/>
  <c r="U72" i="38"/>
  <c r="S72" i="38"/>
  <c r="Q72" i="38"/>
  <c r="O72" i="38"/>
  <c r="M72" i="38"/>
  <c r="E72" i="38" s="1"/>
  <c r="K72" i="38"/>
  <c r="I72" i="38"/>
  <c r="AC71" i="38"/>
  <c r="AA71" i="38"/>
  <c r="Y71" i="38"/>
  <c r="W71" i="38"/>
  <c r="U71" i="38"/>
  <c r="S71" i="38"/>
  <c r="Q71" i="38"/>
  <c r="O71" i="38"/>
  <c r="M71" i="38"/>
  <c r="K71" i="38"/>
  <c r="I71" i="38"/>
  <c r="E71" i="38" s="1"/>
  <c r="AC70" i="38"/>
  <c r="AA70" i="38"/>
  <c r="Y70" i="38"/>
  <c r="W70" i="38"/>
  <c r="U70" i="38"/>
  <c r="S70" i="38"/>
  <c r="Q70" i="38"/>
  <c r="E70" i="38" s="1"/>
  <c r="O70" i="38"/>
  <c r="M70" i="38"/>
  <c r="K70" i="38"/>
  <c r="I70" i="38"/>
  <c r="AC69" i="38"/>
  <c r="AA69" i="38"/>
  <c r="Y69" i="38"/>
  <c r="W69" i="38"/>
  <c r="U69" i="38"/>
  <c r="S69" i="38"/>
  <c r="Q69" i="38"/>
  <c r="O69" i="38"/>
  <c r="M69" i="38"/>
  <c r="K69" i="38"/>
  <c r="E69" i="38" s="1"/>
  <c r="I69" i="38"/>
  <c r="AC68" i="38"/>
  <c r="AA68" i="38"/>
  <c r="Y68" i="38"/>
  <c r="W68" i="38"/>
  <c r="U68" i="38"/>
  <c r="S68" i="38"/>
  <c r="Q68" i="38"/>
  <c r="O68" i="38"/>
  <c r="M68" i="38"/>
  <c r="E68" i="38" s="1"/>
  <c r="K68" i="38"/>
  <c r="I68" i="38"/>
  <c r="AC67" i="38"/>
  <c r="AA67" i="38"/>
  <c r="Y67" i="38"/>
  <c r="W67" i="38"/>
  <c r="U67" i="38"/>
  <c r="S67" i="38"/>
  <c r="Q67" i="38"/>
  <c r="O67" i="38"/>
  <c r="M67" i="38"/>
  <c r="K67" i="38"/>
  <c r="I67" i="38"/>
  <c r="E67" i="38" s="1"/>
  <c r="AC66" i="38"/>
  <c r="AA66" i="38"/>
  <c r="Y66" i="38"/>
  <c r="W66" i="38"/>
  <c r="U66" i="38"/>
  <c r="S66" i="38"/>
  <c r="Q66" i="38"/>
  <c r="O66" i="38"/>
  <c r="M66" i="38"/>
  <c r="K66" i="38"/>
  <c r="I66" i="38"/>
  <c r="E66" i="38" s="1"/>
  <c r="AC65" i="38"/>
  <c r="AA65" i="38"/>
  <c r="Y65" i="38"/>
  <c r="W65" i="38"/>
  <c r="U65" i="38"/>
  <c r="S65" i="38"/>
  <c r="Q65" i="38"/>
  <c r="O65" i="38"/>
  <c r="M65" i="38"/>
  <c r="K65" i="38"/>
  <c r="E65" i="38" s="1"/>
  <c r="I65" i="38"/>
  <c r="AC64" i="38"/>
  <c r="AA64" i="38"/>
  <c r="Y64" i="38"/>
  <c r="W64" i="38"/>
  <c r="U64" i="38"/>
  <c r="S64" i="38"/>
  <c r="Q64" i="38"/>
  <c r="O64" i="38"/>
  <c r="M64" i="38"/>
  <c r="E64" i="38" s="1"/>
  <c r="K64" i="38"/>
  <c r="I64" i="38"/>
  <c r="AC63" i="38"/>
  <c r="AA63" i="38"/>
  <c r="Y63" i="38"/>
  <c r="W63" i="38"/>
  <c r="U63" i="38"/>
  <c r="S63" i="38"/>
  <c r="Q63" i="38"/>
  <c r="O63" i="38"/>
  <c r="M63" i="38"/>
  <c r="K63" i="38"/>
  <c r="I63" i="38"/>
  <c r="E63" i="38" s="1"/>
  <c r="AC62" i="38"/>
  <c r="AA62" i="38"/>
  <c r="Y62" i="38"/>
  <c r="W62" i="38"/>
  <c r="U62" i="38"/>
  <c r="S62" i="38"/>
  <c r="Q62" i="38"/>
  <c r="O62" i="38"/>
  <c r="M62" i="38"/>
  <c r="K62" i="38"/>
  <c r="I62" i="38"/>
  <c r="E62" i="38" s="1"/>
  <c r="AC61" i="38"/>
  <c r="AA61" i="38"/>
  <c r="Y61" i="38"/>
  <c r="W61" i="38"/>
  <c r="U61" i="38"/>
  <c r="S61" i="38"/>
  <c r="Q61" i="38"/>
  <c r="O61" i="38"/>
  <c r="M61" i="38"/>
  <c r="K61" i="38"/>
  <c r="E61" i="38" s="1"/>
  <c r="I61" i="38"/>
  <c r="AC60" i="38"/>
  <c r="AA60" i="38"/>
  <c r="Y60" i="38"/>
  <c r="W60" i="38"/>
  <c r="U60" i="38"/>
  <c r="S60" i="38"/>
  <c r="Q60" i="38"/>
  <c r="O60" i="38"/>
  <c r="M60" i="38"/>
  <c r="K60" i="38"/>
  <c r="I60" i="38"/>
  <c r="E60" i="38"/>
  <c r="AC59" i="38"/>
  <c r="AA59" i="38"/>
  <c r="Y59" i="38"/>
  <c r="W59" i="38"/>
  <c r="U59" i="38"/>
  <c r="S59" i="38"/>
  <c r="Q59" i="38"/>
  <c r="O59" i="38"/>
  <c r="M59" i="38"/>
  <c r="K59" i="38"/>
  <c r="I59" i="38"/>
  <c r="E59" i="38" s="1"/>
  <c r="AC58" i="38"/>
  <c r="AA58" i="38"/>
  <c r="Y58" i="38"/>
  <c r="W58" i="38"/>
  <c r="U58" i="38"/>
  <c r="S58" i="38"/>
  <c r="Q58" i="38"/>
  <c r="O58" i="38"/>
  <c r="M58" i="38"/>
  <c r="K58" i="38"/>
  <c r="I58" i="38"/>
  <c r="E58" i="38" s="1"/>
  <c r="AC57" i="38"/>
  <c r="AA57" i="38"/>
  <c r="Y57" i="38"/>
  <c r="W57" i="38"/>
  <c r="U57" i="38"/>
  <c r="S57" i="38"/>
  <c r="Q57" i="38"/>
  <c r="O57" i="38"/>
  <c r="M57" i="38"/>
  <c r="K57" i="38"/>
  <c r="E57" i="38" s="1"/>
  <c r="I57" i="38"/>
  <c r="AC56" i="38"/>
  <c r="AA56" i="38"/>
  <c r="Y56" i="38"/>
  <c r="W56" i="38"/>
  <c r="U56" i="38"/>
  <c r="S56" i="38"/>
  <c r="Q56" i="38"/>
  <c r="O56" i="38"/>
  <c r="M56" i="38"/>
  <c r="E56" i="38" s="1"/>
  <c r="K56" i="38"/>
  <c r="I56" i="38"/>
  <c r="AC55" i="38"/>
  <c r="AA55" i="38"/>
  <c r="Y55" i="38"/>
  <c r="W55" i="38"/>
  <c r="U55" i="38"/>
  <c r="S55" i="38"/>
  <c r="Q55" i="38"/>
  <c r="O55" i="38"/>
  <c r="M55" i="38"/>
  <c r="K55" i="38"/>
  <c r="I55" i="38"/>
  <c r="E55" i="38" s="1"/>
  <c r="AC54" i="38"/>
  <c r="AA54" i="38"/>
  <c r="Y54" i="38"/>
  <c r="W54" i="38"/>
  <c r="U54" i="38"/>
  <c r="S54" i="38"/>
  <c r="Q54" i="38"/>
  <c r="O54" i="38"/>
  <c r="M54" i="38"/>
  <c r="K54" i="38"/>
  <c r="I54" i="38"/>
  <c r="E54" i="38" s="1"/>
  <c r="AC53" i="38"/>
  <c r="AA53" i="38"/>
  <c r="Y53" i="38"/>
  <c r="W53" i="38"/>
  <c r="U53" i="38"/>
  <c r="S53" i="38"/>
  <c r="Q53" i="38"/>
  <c r="O53" i="38"/>
  <c r="M53" i="38"/>
  <c r="K53" i="38"/>
  <c r="E53" i="38" s="1"/>
  <c r="I53" i="38"/>
  <c r="AC52" i="38"/>
  <c r="AA52" i="38"/>
  <c r="Y52" i="38"/>
  <c r="W52" i="38"/>
  <c r="U52" i="38"/>
  <c r="S52" i="38"/>
  <c r="Q52" i="38"/>
  <c r="O52" i="38"/>
  <c r="M52" i="38"/>
  <c r="K52" i="38"/>
  <c r="I52" i="38"/>
  <c r="E52" i="38"/>
  <c r="AC51" i="38"/>
  <c r="AA51" i="38"/>
  <c r="Y51" i="38"/>
  <c r="W51" i="38"/>
  <c r="U51" i="38"/>
  <c r="S51" i="38"/>
  <c r="Q51" i="38"/>
  <c r="O51" i="38"/>
  <c r="M51" i="38"/>
  <c r="K51" i="38"/>
  <c r="I51" i="38"/>
  <c r="E51" i="38" s="1"/>
  <c r="AC50" i="38"/>
  <c r="AA50" i="38"/>
  <c r="Y50" i="38"/>
  <c r="W50" i="38"/>
  <c r="U50" i="38"/>
  <c r="S50" i="38"/>
  <c r="Q50" i="38"/>
  <c r="O50" i="38"/>
  <c r="M50" i="38"/>
  <c r="K50" i="38"/>
  <c r="I50" i="38"/>
  <c r="E50" i="38" s="1"/>
  <c r="AC49" i="38"/>
  <c r="AA49" i="38"/>
  <c r="Y49" i="38"/>
  <c r="W49" i="38"/>
  <c r="U49" i="38"/>
  <c r="S49" i="38"/>
  <c r="Q49" i="38"/>
  <c r="O49" i="38"/>
  <c r="M49" i="38"/>
  <c r="K49" i="38"/>
  <c r="E49" i="38" s="1"/>
  <c r="I49" i="38"/>
  <c r="AC48" i="38"/>
  <c r="AA48" i="38"/>
  <c r="Y48" i="38"/>
  <c r="W48" i="38"/>
  <c r="U48" i="38"/>
  <c r="S48" i="38"/>
  <c r="Q48" i="38"/>
  <c r="O48" i="38"/>
  <c r="M48" i="38"/>
  <c r="E48" i="38" s="1"/>
  <c r="K48" i="38"/>
  <c r="I48" i="38"/>
  <c r="AC47" i="38"/>
  <c r="AA47" i="38"/>
  <c r="Y47" i="38"/>
  <c r="W47" i="38"/>
  <c r="U47" i="38"/>
  <c r="S47" i="38"/>
  <c r="Q47" i="38"/>
  <c r="O47" i="38"/>
  <c r="M47" i="38"/>
  <c r="K47" i="38"/>
  <c r="I47" i="38"/>
  <c r="E47" i="38" s="1"/>
  <c r="AC46" i="38"/>
  <c r="AA46" i="38"/>
  <c r="Y46" i="38"/>
  <c r="W46" i="38"/>
  <c r="U46" i="38"/>
  <c r="S46" i="38"/>
  <c r="Q46" i="38"/>
  <c r="O46" i="38"/>
  <c r="M46" i="38"/>
  <c r="K46" i="38"/>
  <c r="I46" i="38"/>
  <c r="E46" i="38" s="1"/>
  <c r="AC45" i="38"/>
  <c r="AA45" i="38"/>
  <c r="Y45" i="38"/>
  <c r="W45" i="38"/>
  <c r="U45" i="38"/>
  <c r="S45" i="38"/>
  <c r="Q45" i="38"/>
  <c r="O45" i="38"/>
  <c r="M45" i="38"/>
  <c r="K45" i="38"/>
  <c r="E45" i="38" s="1"/>
  <c r="I45" i="38"/>
  <c r="AC44" i="38"/>
  <c r="AA44" i="38"/>
  <c r="Y44" i="38"/>
  <c r="W44" i="38"/>
  <c r="U44" i="38"/>
  <c r="S44" i="38"/>
  <c r="Q44" i="38"/>
  <c r="O44" i="38"/>
  <c r="M44" i="38"/>
  <c r="K44" i="38"/>
  <c r="I44" i="38"/>
  <c r="E44" i="38"/>
  <c r="AC43" i="38"/>
  <c r="AA43" i="38"/>
  <c r="Y43" i="38"/>
  <c r="W43" i="38"/>
  <c r="U43" i="38"/>
  <c r="S43" i="38"/>
  <c r="Q43" i="38"/>
  <c r="O43" i="38"/>
  <c r="M43" i="38"/>
  <c r="K43" i="38"/>
  <c r="E43" i="38" s="1"/>
  <c r="I43" i="38"/>
  <c r="AC42" i="38"/>
  <c r="AA42" i="38"/>
  <c r="Y42" i="38"/>
  <c r="W42" i="38"/>
  <c r="U42" i="38"/>
  <c r="S42" i="38"/>
  <c r="Q42" i="38"/>
  <c r="O42" i="38"/>
  <c r="M42" i="38"/>
  <c r="K42" i="38"/>
  <c r="I42" i="38"/>
  <c r="E42" i="38" s="1"/>
  <c r="AC41" i="38"/>
  <c r="AA41" i="38"/>
  <c r="Y41" i="38"/>
  <c r="W41" i="38"/>
  <c r="U41" i="38"/>
  <c r="S41" i="38"/>
  <c r="Q41" i="38"/>
  <c r="O41" i="38"/>
  <c r="M41" i="38"/>
  <c r="K41" i="38"/>
  <c r="E41" i="38" s="1"/>
  <c r="I41" i="38"/>
  <c r="AC40" i="38"/>
  <c r="AA40" i="38"/>
  <c r="Y40" i="38"/>
  <c r="W40" i="38"/>
  <c r="U40" i="38"/>
  <c r="S40" i="38"/>
  <c r="Q40" i="38"/>
  <c r="O40" i="38"/>
  <c r="M40" i="38"/>
  <c r="E40" i="38" s="1"/>
  <c r="K40" i="38"/>
  <c r="I40" i="38"/>
  <c r="AC39" i="38"/>
  <c r="AA39" i="38"/>
  <c r="Y39" i="38"/>
  <c r="W39" i="38"/>
  <c r="U39" i="38"/>
  <c r="S39" i="38"/>
  <c r="Q39" i="38"/>
  <c r="O39" i="38"/>
  <c r="M39" i="38"/>
  <c r="K39" i="38"/>
  <c r="I39" i="38"/>
  <c r="E39" i="38" s="1"/>
  <c r="AC38" i="38"/>
  <c r="AA38" i="38"/>
  <c r="Y38" i="38"/>
  <c r="W38" i="38"/>
  <c r="U38" i="38"/>
  <c r="S38" i="38"/>
  <c r="Q38" i="38"/>
  <c r="O38" i="38"/>
  <c r="M38" i="38"/>
  <c r="K38" i="38"/>
  <c r="I38" i="38"/>
  <c r="E38" i="38" s="1"/>
  <c r="AC37" i="38"/>
  <c r="AA37" i="38"/>
  <c r="Y37" i="38"/>
  <c r="W37" i="38"/>
  <c r="U37" i="38"/>
  <c r="S37" i="38"/>
  <c r="Q37" i="38"/>
  <c r="O37" i="38"/>
  <c r="M37" i="38"/>
  <c r="K37" i="38"/>
  <c r="E37" i="38" s="1"/>
  <c r="I37" i="38"/>
  <c r="AC36" i="38"/>
  <c r="AA36" i="38"/>
  <c r="Y36" i="38"/>
  <c r="W36" i="38"/>
  <c r="U36" i="38"/>
  <c r="S36" i="38"/>
  <c r="Q36" i="38"/>
  <c r="O36" i="38"/>
  <c r="M36" i="38"/>
  <c r="K36" i="38"/>
  <c r="I36" i="38"/>
  <c r="E36" i="38"/>
  <c r="AC35" i="38"/>
  <c r="AA35" i="38"/>
  <c r="Y35" i="38"/>
  <c r="W35" i="38"/>
  <c r="U35" i="38"/>
  <c r="S35" i="38"/>
  <c r="Q35" i="38"/>
  <c r="O35" i="38"/>
  <c r="M35" i="38"/>
  <c r="K35" i="38"/>
  <c r="E35" i="38" s="1"/>
  <c r="F35" i="38" s="1"/>
  <c r="I35" i="38"/>
  <c r="AC34" i="38"/>
  <c r="AA34" i="38"/>
  <c r="Y34" i="38"/>
  <c r="W34" i="38"/>
  <c r="U34" i="38"/>
  <c r="S34" i="38"/>
  <c r="Q34" i="38"/>
  <c r="O34" i="38"/>
  <c r="M34" i="38"/>
  <c r="K34" i="38"/>
  <c r="I34" i="38"/>
  <c r="E34" i="38" s="1"/>
  <c r="AC33" i="38"/>
  <c r="AA33" i="38"/>
  <c r="Y33" i="38"/>
  <c r="W33" i="38"/>
  <c r="U33" i="38"/>
  <c r="S33" i="38"/>
  <c r="Q33" i="38"/>
  <c r="O33" i="38"/>
  <c r="M33" i="38"/>
  <c r="K33" i="38"/>
  <c r="I33" i="38"/>
  <c r="E33" i="38" s="1"/>
  <c r="AC32" i="38"/>
  <c r="AA32" i="38"/>
  <c r="Y32" i="38"/>
  <c r="W32" i="38"/>
  <c r="U32" i="38"/>
  <c r="S32" i="38"/>
  <c r="Q32" i="38"/>
  <c r="O32" i="38"/>
  <c r="M32" i="38"/>
  <c r="E32" i="38" s="1"/>
  <c r="F32" i="38" s="1"/>
  <c r="K32" i="38"/>
  <c r="I32" i="38"/>
  <c r="AC31" i="38"/>
  <c r="AA31" i="38"/>
  <c r="Y31" i="38"/>
  <c r="W31" i="38"/>
  <c r="U31" i="38"/>
  <c r="S31" i="38"/>
  <c r="Q31" i="38"/>
  <c r="O31" i="38"/>
  <c r="M31" i="38"/>
  <c r="K31" i="38"/>
  <c r="I31" i="38"/>
  <c r="E31" i="38" s="1"/>
  <c r="AC30" i="38"/>
  <c r="AA30" i="38"/>
  <c r="Y30" i="38"/>
  <c r="W30" i="38"/>
  <c r="U30" i="38"/>
  <c r="S30" i="38"/>
  <c r="Q30" i="38"/>
  <c r="O30" i="38"/>
  <c r="M30" i="38"/>
  <c r="K30" i="38"/>
  <c r="I30" i="38"/>
  <c r="E30" i="38" s="1"/>
  <c r="F30" i="38" s="1"/>
  <c r="AC29" i="38"/>
  <c r="AA29" i="38"/>
  <c r="Y29" i="38"/>
  <c r="W29" i="38"/>
  <c r="U29" i="38"/>
  <c r="S29" i="38"/>
  <c r="Q29" i="38"/>
  <c r="O29" i="38"/>
  <c r="M29" i="38"/>
  <c r="K29" i="38"/>
  <c r="E29" i="38" s="1"/>
  <c r="I29" i="38"/>
  <c r="AC28" i="38"/>
  <c r="AA28" i="38"/>
  <c r="Y28" i="38"/>
  <c r="W28" i="38"/>
  <c r="U28" i="38"/>
  <c r="S28" i="38"/>
  <c r="Q28" i="38"/>
  <c r="O28" i="38"/>
  <c r="M28" i="38"/>
  <c r="K28" i="38"/>
  <c r="I28" i="38"/>
  <c r="E28" i="38"/>
  <c r="AC27" i="38"/>
  <c r="AA27" i="38"/>
  <c r="Y27" i="38"/>
  <c r="W27" i="38"/>
  <c r="U27" i="38"/>
  <c r="S27" i="38"/>
  <c r="Q27" i="38"/>
  <c r="O27" i="38"/>
  <c r="M27" i="38"/>
  <c r="K27" i="38"/>
  <c r="E27" i="38" s="1"/>
  <c r="I27" i="38"/>
  <c r="AC26" i="38"/>
  <c r="AA26" i="38"/>
  <c r="Y26" i="38"/>
  <c r="W26" i="38"/>
  <c r="U26" i="38"/>
  <c r="S26" i="38"/>
  <c r="Q26" i="38"/>
  <c r="O26" i="38"/>
  <c r="M26" i="38"/>
  <c r="K26" i="38"/>
  <c r="I26" i="38"/>
  <c r="E26" i="38" s="1"/>
  <c r="AC25" i="38"/>
  <c r="AA25" i="38"/>
  <c r="Y25" i="38"/>
  <c r="W25" i="38"/>
  <c r="U25" i="38"/>
  <c r="S25" i="38"/>
  <c r="Q25" i="38"/>
  <c r="O25" i="38"/>
  <c r="M25" i="38"/>
  <c r="K25" i="38"/>
  <c r="E25" i="38" s="1"/>
  <c r="I25" i="38"/>
  <c r="AC24" i="38"/>
  <c r="AA24" i="38"/>
  <c r="Y24" i="38"/>
  <c r="W24" i="38"/>
  <c r="U24" i="38"/>
  <c r="S24" i="38"/>
  <c r="Q24" i="38"/>
  <c r="O24" i="38"/>
  <c r="M24" i="38"/>
  <c r="E24" i="38" s="1"/>
  <c r="K24" i="38"/>
  <c r="I24" i="38"/>
  <c r="AC23" i="38"/>
  <c r="AA23" i="38"/>
  <c r="Y23" i="38"/>
  <c r="W23" i="38"/>
  <c r="U23" i="38"/>
  <c r="S23" i="38"/>
  <c r="Q23" i="38"/>
  <c r="O23" i="38"/>
  <c r="M23" i="38"/>
  <c r="K23" i="38"/>
  <c r="I23" i="38"/>
  <c r="E23" i="38" s="1"/>
  <c r="AC22" i="38"/>
  <c r="AA22" i="38"/>
  <c r="Y22" i="38"/>
  <c r="W22" i="38"/>
  <c r="U22" i="38"/>
  <c r="S22" i="38"/>
  <c r="Q22" i="38"/>
  <c r="O22" i="38"/>
  <c r="M22" i="38"/>
  <c r="K22" i="38"/>
  <c r="I22" i="38"/>
  <c r="E22" i="38" s="1"/>
  <c r="AC21" i="38"/>
  <c r="AA21" i="38"/>
  <c r="Y21" i="38"/>
  <c r="W21" i="38"/>
  <c r="U21" i="38"/>
  <c r="S21" i="38"/>
  <c r="Q21" i="38"/>
  <c r="O21" i="38"/>
  <c r="M21" i="38"/>
  <c r="K21" i="38"/>
  <c r="E21" i="38" s="1"/>
  <c r="I21" i="38"/>
  <c r="AC20" i="38"/>
  <c r="AA20" i="38"/>
  <c r="Y20" i="38"/>
  <c r="W20" i="38"/>
  <c r="U20" i="38"/>
  <c r="E20" i="38" s="1"/>
  <c r="S20" i="38"/>
  <c r="Q20" i="38"/>
  <c r="O20" i="38"/>
  <c r="M20" i="38"/>
  <c r="K20" i="38"/>
  <c r="I20" i="38"/>
  <c r="AC19" i="38"/>
  <c r="AA19" i="38"/>
  <c r="Y19" i="38"/>
  <c r="W19" i="38"/>
  <c r="U19" i="38"/>
  <c r="S19" i="38"/>
  <c r="Q19" i="38"/>
  <c r="O19" i="38"/>
  <c r="M19" i="38"/>
  <c r="K19" i="38"/>
  <c r="E19" i="38" s="1"/>
  <c r="I19" i="38"/>
  <c r="AC18" i="38"/>
  <c r="AA18" i="38"/>
  <c r="Y18" i="38"/>
  <c r="W18" i="38"/>
  <c r="U18" i="38"/>
  <c r="S18" i="38"/>
  <c r="Q18" i="38"/>
  <c r="O18" i="38"/>
  <c r="M18" i="38"/>
  <c r="K18" i="38"/>
  <c r="I18" i="38"/>
  <c r="E18" i="38" s="1"/>
  <c r="AC17" i="38"/>
  <c r="AA17" i="38"/>
  <c r="Y17" i="38"/>
  <c r="W17" i="38"/>
  <c r="U17" i="38"/>
  <c r="S17" i="38"/>
  <c r="Q17" i="38"/>
  <c r="O17" i="38"/>
  <c r="M17" i="38"/>
  <c r="K17" i="38"/>
  <c r="E17" i="38" s="1"/>
  <c r="I17" i="38"/>
  <c r="AC16" i="38"/>
  <c r="AA16" i="38"/>
  <c r="Y16" i="38"/>
  <c r="W16" i="38"/>
  <c r="U16" i="38"/>
  <c r="S16" i="38"/>
  <c r="Q16" i="38"/>
  <c r="O16" i="38"/>
  <c r="M16" i="38"/>
  <c r="E16" i="38" s="1"/>
  <c r="K16" i="38"/>
  <c r="I16" i="38"/>
  <c r="AC15" i="38"/>
  <c r="AA15" i="38"/>
  <c r="Y15" i="38"/>
  <c r="W15" i="38"/>
  <c r="U15" i="38"/>
  <c r="S15" i="38"/>
  <c r="Q15" i="38"/>
  <c r="O15" i="38"/>
  <c r="M15" i="38"/>
  <c r="K15" i="38"/>
  <c r="I15" i="38"/>
  <c r="E15" i="38" s="1"/>
  <c r="AC14" i="38"/>
  <c r="AA14" i="38"/>
  <c r="Y14" i="38"/>
  <c r="W14" i="38"/>
  <c r="U14" i="38"/>
  <c r="S14" i="38"/>
  <c r="Q14" i="38"/>
  <c r="O14" i="38"/>
  <c r="M14" i="38"/>
  <c r="K14" i="38"/>
  <c r="I14" i="38"/>
  <c r="E14" i="38" s="1"/>
  <c r="AC13" i="38"/>
  <c r="AA13" i="38"/>
  <c r="Y13" i="38"/>
  <c r="W13" i="38"/>
  <c r="U13" i="38"/>
  <c r="S13" i="38"/>
  <c r="Q13" i="38"/>
  <c r="O13" i="38"/>
  <c r="M13" i="38"/>
  <c r="K13" i="38"/>
  <c r="E13" i="38" s="1"/>
  <c r="I13" i="38"/>
  <c r="AC12" i="38"/>
  <c r="AA12" i="38"/>
  <c r="Y12" i="38"/>
  <c r="W12" i="38"/>
  <c r="U12" i="38"/>
  <c r="S12" i="38"/>
  <c r="Q12" i="38"/>
  <c r="O12" i="38"/>
  <c r="M12" i="38"/>
  <c r="K12" i="38"/>
  <c r="I12" i="38"/>
  <c r="E12" i="38"/>
  <c r="F12" i="38" s="1"/>
  <c r="AC11" i="38"/>
  <c r="AA11" i="38"/>
  <c r="Y11" i="38"/>
  <c r="W11" i="38"/>
  <c r="U11" i="38"/>
  <c r="S11" i="38"/>
  <c r="Q11" i="38"/>
  <c r="O11" i="38"/>
  <c r="M11" i="38"/>
  <c r="K11" i="38"/>
  <c r="I11" i="38"/>
  <c r="E11" i="38" s="1"/>
  <c r="AC10" i="38"/>
  <c r="AA10" i="38"/>
  <c r="Y10" i="38"/>
  <c r="W10" i="38"/>
  <c r="U10" i="38"/>
  <c r="S10" i="38"/>
  <c r="Q10" i="38"/>
  <c r="O10" i="38"/>
  <c r="M10" i="38"/>
  <c r="K10" i="38"/>
  <c r="I10" i="38"/>
  <c r="E10" i="38" s="1"/>
  <c r="AC9" i="38"/>
  <c r="AA9" i="38"/>
  <c r="Y9" i="38"/>
  <c r="W9" i="38"/>
  <c r="U9" i="38"/>
  <c r="S9" i="38"/>
  <c r="Q9" i="38"/>
  <c r="O9" i="38"/>
  <c r="M9" i="38"/>
  <c r="K9" i="38"/>
  <c r="I9" i="38"/>
  <c r="E9" i="38" s="1"/>
  <c r="AC8" i="38"/>
  <c r="AA8" i="38"/>
  <c r="Y8" i="38"/>
  <c r="W8" i="38"/>
  <c r="U8" i="38"/>
  <c r="S8" i="38"/>
  <c r="Q8" i="38"/>
  <c r="O8" i="38"/>
  <c r="M8" i="38"/>
  <c r="E8" i="38" s="1"/>
  <c r="K8" i="38"/>
  <c r="I8" i="38"/>
  <c r="AC7" i="38"/>
  <c r="AA7" i="38"/>
  <c r="Y7" i="38"/>
  <c r="W7" i="38"/>
  <c r="U7" i="38"/>
  <c r="S7" i="38"/>
  <c r="Q7" i="38"/>
  <c r="O7" i="38"/>
  <c r="M7" i="38"/>
  <c r="K7" i="38"/>
  <c r="I7" i="38"/>
  <c r="E7" i="38" s="1"/>
  <c r="AC6" i="38"/>
  <c r="AA6" i="38"/>
  <c r="Y6" i="38"/>
  <c r="W6" i="38"/>
  <c r="U6" i="38"/>
  <c r="S6" i="38"/>
  <c r="Q6" i="38"/>
  <c r="O6" i="38"/>
  <c r="M6" i="38"/>
  <c r="K6" i="38"/>
  <c r="I6" i="38"/>
  <c r="E6" i="38" s="1"/>
  <c r="AC5" i="38"/>
  <c r="AA5" i="38"/>
  <c r="Y5" i="38"/>
  <c r="W5" i="38"/>
  <c r="U5" i="38"/>
  <c r="S5" i="38"/>
  <c r="Q5" i="38"/>
  <c r="O5" i="38"/>
  <c r="M5" i="38"/>
  <c r="K5" i="38"/>
  <c r="E5" i="38" s="1"/>
  <c r="I5" i="38"/>
  <c r="AC4" i="38"/>
  <c r="AA4" i="38"/>
  <c r="Y4" i="38"/>
  <c r="W4" i="38"/>
  <c r="U4" i="38"/>
  <c r="S4" i="38"/>
  <c r="Q4" i="38"/>
  <c r="O4" i="38"/>
  <c r="M4" i="38"/>
  <c r="K4" i="38"/>
  <c r="I4" i="38"/>
  <c r="E4" i="38"/>
  <c r="M57" i="33"/>
  <c r="M104" i="33"/>
  <c r="M103" i="33"/>
  <c r="F95" i="39" l="1"/>
  <c r="F41" i="39"/>
  <c r="F123" i="39"/>
  <c r="F82" i="39"/>
  <c r="F65" i="39"/>
  <c r="F141" i="39"/>
  <c r="F5" i="39"/>
  <c r="F115" i="39"/>
  <c r="F14" i="39"/>
  <c r="J184" i="39"/>
  <c r="J176" i="39"/>
  <c r="J183" i="39"/>
  <c r="J182" i="39"/>
  <c r="K53" i="39"/>
  <c r="J177" i="39"/>
  <c r="J181" i="39"/>
  <c r="J180" i="39"/>
  <c r="J179" i="39"/>
  <c r="J178" i="39"/>
  <c r="J185" i="39"/>
  <c r="F116" i="39"/>
  <c r="F120" i="39"/>
  <c r="F150" i="39"/>
  <c r="F151" i="39"/>
  <c r="F132" i="39"/>
  <c r="F13" i="39"/>
  <c r="F17" i="39"/>
  <c r="F44" i="39"/>
  <c r="F45" i="39"/>
  <c r="F51" i="39"/>
  <c r="F58" i="39"/>
  <c r="F93" i="39"/>
  <c r="F97" i="39"/>
  <c r="F127" i="39"/>
  <c r="F138" i="39"/>
  <c r="F92" i="39"/>
  <c r="F9" i="39"/>
  <c r="F29" i="39"/>
  <c r="F34" i="39"/>
  <c r="F46" i="39"/>
  <c r="F62" i="39"/>
  <c r="F66" i="39"/>
  <c r="F74" i="39"/>
  <c r="F86" i="39"/>
  <c r="F87" i="39"/>
  <c r="F94" i="39"/>
  <c r="F104" i="39"/>
  <c r="F108" i="39"/>
  <c r="F128" i="39"/>
  <c r="F133" i="39"/>
  <c r="F139" i="39"/>
  <c r="F4" i="39"/>
  <c r="E53" i="39"/>
  <c r="F53" i="39" s="1"/>
  <c r="F134" i="39"/>
  <c r="F117" i="39"/>
  <c r="F122" i="39"/>
  <c r="F86" i="38"/>
  <c r="F41" i="38"/>
  <c r="F56" i="38"/>
  <c r="F77" i="38"/>
  <c r="F34" i="38"/>
  <c r="F39" i="38"/>
  <c r="F49" i="38"/>
  <c r="F52" i="38"/>
  <c r="F62" i="38"/>
  <c r="F64" i="38"/>
  <c r="F72" i="38"/>
  <c r="F26" i="38"/>
  <c r="F54" i="38"/>
  <c r="F75" i="38"/>
  <c r="F5" i="38"/>
  <c r="F11" i="38"/>
  <c r="F13" i="38"/>
  <c r="F21" i="38"/>
  <c r="F42" i="38"/>
  <c r="F47" i="38"/>
  <c r="F57" i="38"/>
  <c r="F60" i="38"/>
  <c r="F80" i="38"/>
  <c r="F85" i="38"/>
  <c r="F18" i="38"/>
  <c r="F31" i="38"/>
  <c r="F44" i="38"/>
  <c r="F67" i="38"/>
  <c r="F81" i="38"/>
  <c r="F6" i="38"/>
  <c r="F8" i="38"/>
  <c r="F29" i="38"/>
  <c r="F50" i="38"/>
  <c r="F55" i="38"/>
  <c r="F65" i="38"/>
  <c r="F76" i="38"/>
  <c r="F4" i="38"/>
  <c r="F9" i="38"/>
  <c r="F14" i="38"/>
  <c r="F16" i="38"/>
  <c r="F19" i="38"/>
  <c r="F20" i="38"/>
  <c r="F22" i="38"/>
  <c r="F24" i="38"/>
  <c r="F27" i="38"/>
  <c r="F37" i="38"/>
  <c r="F58" i="38"/>
  <c r="F63" i="38"/>
  <c r="F71" i="38"/>
  <c r="F73" i="38"/>
  <c r="F83" i="38"/>
  <c r="F84" i="38"/>
  <c r="F88" i="38"/>
  <c r="F89" i="38"/>
  <c r="F45" i="38"/>
  <c r="F66" i="38"/>
  <c r="F70" i="38"/>
  <c r="F7" i="38"/>
  <c r="F17" i="38"/>
  <c r="F28" i="38"/>
  <c r="F33" i="38"/>
  <c r="F38" i="38"/>
  <c r="F40" i="38"/>
  <c r="F43" i="38"/>
  <c r="F51" i="38"/>
  <c r="F53" i="38"/>
  <c r="F78" i="38"/>
  <c r="F82" i="38"/>
  <c r="F87" i="38"/>
  <c r="F68" i="38"/>
  <c r="F74" i="38"/>
  <c r="F79" i="38"/>
  <c r="F25" i="38"/>
  <c r="F10" i="38"/>
  <c r="F15" i="38"/>
  <c r="F23" i="38"/>
  <c r="F36" i="38"/>
  <c r="F46" i="38"/>
  <c r="F48" i="38"/>
  <c r="F59" i="38"/>
  <c r="F61" i="38"/>
  <c r="F69" i="38"/>
  <c r="Y80" i="33"/>
  <c r="W80" i="33"/>
  <c r="U80" i="33"/>
  <c r="S80" i="33"/>
  <c r="Q80" i="33"/>
  <c r="O80" i="33"/>
  <c r="M80" i="33"/>
  <c r="Y61" i="33"/>
  <c r="W61" i="33"/>
  <c r="U61" i="33"/>
  <c r="S61" i="33"/>
  <c r="Q61" i="33"/>
  <c r="O61" i="33"/>
  <c r="M61" i="33"/>
  <c r="O95" i="33"/>
  <c r="Q95" i="33"/>
  <c r="S95" i="33"/>
  <c r="U95" i="33"/>
  <c r="W95" i="33"/>
  <c r="Y95" i="33"/>
  <c r="M100" i="33"/>
  <c r="O100" i="33"/>
  <c r="Q100" i="33"/>
  <c r="S100" i="33"/>
  <c r="U100" i="33"/>
  <c r="W100" i="33"/>
  <c r="Y100" i="33"/>
  <c r="M99" i="33"/>
  <c r="O99" i="33"/>
  <c r="Q99" i="33"/>
  <c r="S99" i="33"/>
  <c r="U99" i="33"/>
  <c r="W99" i="33"/>
  <c r="Y99" i="33"/>
  <c r="Y102" i="33"/>
  <c r="W102" i="33"/>
  <c r="U102" i="33"/>
  <c r="S102" i="33"/>
  <c r="Q102" i="33"/>
  <c r="O102" i="33"/>
  <c r="M102" i="33"/>
  <c r="Y101" i="33"/>
  <c r="W101" i="33"/>
  <c r="U101" i="33"/>
  <c r="S101" i="33"/>
  <c r="Q101" i="33"/>
  <c r="O101" i="33"/>
  <c r="M101" i="33"/>
  <c r="I162" i="33"/>
  <c r="K162" i="33"/>
  <c r="M162" i="33"/>
  <c r="O162" i="33"/>
  <c r="Q162" i="33"/>
  <c r="S162" i="33"/>
  <c r="U162" i="33"/>
  <c r="W162" i="33"/>
  <c r="Y162" i="33"/>
  <c r="I163" i="33"/>
  <c r="K163" i="33"/>
  <c r="M163" i="33"/>
  <c r="O163" i="33"/>
  <c r="Q163" i="33"/>
  <c r="S163" i="33"/>
  <c r="U163" i="33"/>
  <c r="W163" i="33"/>
  <c r="Y163" i="33"/>
  <c r="I164" i="33"/>
  <c r="K164" i="33"/>
  <c r="M164" i="33"/>
  <c r="O164" i="33"/>
  <c r="Q164" i="33"/>
  <c r="S164" i="33"/>
  <c r="U164" i="33"/>
  <c r="W164" i="33"/>
  <c r="Y164" i="33"/>
  <c r="I165" i="33"/>
  <c r="K165" i="33"/>
  <c r="M165" i="33"/>
  <c r="O165" i="33"/>
  <c r="Q165" i="33"/>
  <c r="S165" i="33"/>
  <c r="U165" i="33"/>
  <c r="W165" i="33"/>
  <c r="Y165" i="33"/>
  <c r="Y73" i="33"/>
  <c r="W73" i="33"/>
  <c r="U73" i="33"/>
  <c r="S73" i="33"/>
  <c r="Q73" i="33"/>
  <c r="O73" i="33"/>
  <c r="M73" i="33"/>
  <c r="Y63" i="33"/>
  <c r="W63" i="33"/>
  <c r="U63" i="33"/>
  <c r="S63" i="33"/>
  <c r="Q63" i="33"/>
  <c r="O63" i="33"/>
  <c r="M63" i="33"/>
  <c r="I147" i="33"/>
  <c r="K147" i="33"/>
  <c r="M147" i="33"/>
  <c r="O147" i="33"/>
  <c r="Q147" i="33"/>
  <c r="S147" i="33"/>
  <c r="U147" i="33"/>
  <c r="W147" i="33"/>
  <c r="Y147" i="33"/>
  <c r="I145" i="33"/>
  <c r="K145" i="33"/>
  <c r="M145" i="33"/>
  <c r="O145" i="33"/>
  <c r="Q145" i="33"/>
  <c r="S145" i="33"/>
  <c r="U145" i="33"/>
  <c r="W145" i="33"/>
  <c r="Y145" i="33"/>
  <c r="I146" i="33"/>
  <c r="K146" i="33"/>
  <c r="M146" i="33"/>
  <c r="O146" i="33"/>
  <c r="Q146" i="33"/>
  <c r="S146" i="33"/>
  <c r="U146" i="33"/>
  <c r="W146" i="33"/>
  <c r="Y146" i="33"/>
  <c r="I148" i="33"/>
  <c r="K148" i="33"/>
  <c r="M148" i="33"/>
  <c r="O148" i="33"/>
  <c r="Q148" i="33"/>
  <c r="S148" i="33"/>
  <c r="U148" i="33"/>
  <c r="W148" i="33"/>
  <c r="Y148" i="33"/>
  <c r="I149" i="33"/>
  <c r="K149" i="33"/>
  <c r="M149" i="33"/>
  <c r="O149" i="33"/>
  <c r="Q149" i="33"/>
  <c r="S149" i="33"/>
  <c r="U149" i="33"/>
  <c r="W149" i="33"/>
  <c r="Y149" i="33"/>
  <c r="I140" i="33"/>
  <c r="K140" i="33"/>
  <c r="M140" i="33"/>
  <c r="O140" i="33"/>
  <c r="Q140" i="33"/>
  <c r="S140" i="33"/>
  <c r="U140" i="33"/>
  <c r="W140" i="33"/>
  <c r="Y140" i="33"/>
  <c r="I160" i="33"/>
  <c r="K160" i="33"/>
  <c r="M160" i="33"/>
  <c r="O160" i="33"/>
  <c r="Q160" i="33"/>
  <c r="S160" i="33"/>
  <c r="U160" i="33"/>
  <c r="W160" i="33"/>
  <c r="Y160" i="33"/>
  <c r="I161" i="33"/>
  <c r="K161" i="33"/>
  <c r="M161" i="33"/>
  <c r="O161" i="33"/>
  <c r="Q161" i="33"/>
  <c r="S161" i="33"/>
  <c r="U161" i="33"/>
  <c r="W161" i="33"/>
  <c r="Y161" i="33"/>
  <c r="I141" i="33"/>
  <c r="K141" i="33"/>
  <c r="M141" i="33"/>
  <c r="O141" i="33"/>
  <c r="Q141" i="33"/>
  <c r="S141" i="33"/>
  <c r="U141" i="33"/>
  <c r="W141" i="33"/>
  <c r="Y141" i="33"/>
  <c r="I142" i="33"/>
  <c r="K142" i="33"/>
  <c r="M142" i="33"/>
  <c r="O142" i="33"/>
  <c r="Q142" i="33"/>
  <c r="S142" i="33"/>
  <c r="U142" i="33"/>
  <c r="W142" i="33"/>
  <c r="Y142" i="33"/>
  <c r="I143" i="33"/>
  <c r="K143" i="33"/>
  <c r="M143" i="33"/>
  <c r="O143" i="33"/>
  <c r="Q143" i="33"/>
  <c r="S143" i="33"/>
  <c r="U143" i="33"/>
  <c r="W143" i="33"/>
  <c r="Y143" i="33"/>
  <c r="I144" i="33"/>
  <c r="K144" i="33"/>
  <c r="M144" i="33"/>
  <c r="O144" i="33"/>
  <c r="Q144" i="33"/>
  <c r="S144" i="33"/>
  <c r="U144" i="33"/>
  <c r="W144" i="33"/>
  <c r="Y144" i="33"/>
  <c r="I111" i="33"/>
  <c r="K111" i="33"/>
  <c r="M111" i="33"/>
  <c r="O111" i="33"/>
  <c r="Q111" i="33"/>
  <c r="S111" i="33"/>
  <c r="U111" i="33"/>
  <c r="W111" i="33"/>
  <c r="Y111" i="33"/>
  <c r="I112" i="33"/>
  <c r="K112" i="33"/>
  <c r="M112" i="33"/>
  <c r="O112" i="33"/>
  <c r="Q112" i="33"/>
  <c r="S112" i="33"/>
  <c r="U112" i="33"/>
  <c r="W112" i="33"/>
  <c r="Y112" i="33"/>
  <c r="M114" i="33"/>
  <c r="M113" i="33"/>
  <c r="M98" i="33"/>
  <c r="M72" i="33"/>
  <c r="F50" i="39" l="1"/>
  <c r="F89" i="39"/>
  <c r="F39" i="39"/>
  <c r="F110" i="39"/>
  <c r="F143" i="39"/>
  <c r="F113" i="39"/>
  <c r="F47" i="39"/>
  <c r="F7" i="39"/>
  <c r="F102" i="39"/>
  <c r="F75" i="39"/>
  <c r="F135" i="39"/>
  <c r="F61" i="39"/>
  <c r="F77" i="39"/>
  <c r="F106" i="39"/>
  <c r="F40" i="39"/>
  <c r="F88" i="39"/>
  <c r="F98" i="39"/>
  <c r="F56" i="39"/>
  <c r="F152" i="39"/>
  <c r="F83" i="39"/>
  <c r="F28" i="39"/>
  <c r="F103" i="39"/>
  <c r="F142" i="39"/>
  <c r="F85" i="39"/>
  <c r="F43" i="39"/>
  <c r="F130" i="39"/>
  <c r="F101" i="39"/>
  <c r="F55" i="39"/>
  <c r="F121" i="39"/>
  <c r="F49" i="39"/>
  <c r="F57" i="39"/>
  <c r="F99" i="39"/>
  <c r="F36" i="39"/>
  <c r="F78" i="39"/>
  <c r="F147" i="39"/>
  <c r="F72" i="39"/>
  <c r="F24" i="39"/>
  <c r="F100" i="39"/>
  <c r="F137" i="39"/>
  <c r="F84" i="39"/>
  <c r="F32" i="39"/>
  <c r="F76" i="39"/>
  <c r="F52" i="39"/>
  <c r="F15" i="39"/>
  <c r="F119" i="39"/>
  <c r="F48" i="39"/>
  <c r="F21" i="39"/>
  <c r="F90" i="39"/>
  <c r="F31" i="39"/>
  <c r="F63" i="39"/>
  <c r="F146" i="39"/>
  <c r="F91" i="39"/>
  <c r="F37" i="39"/>
  <c r="F144" i="39"/>
  <c r="F68" i="39"/>
  <c r="F20" i="39"/>
  <c r="F96" i="39"/>
  <c r="F129" i="39"/>
  <c r="F60" i="39"/>
  <c r="F27" i="39"/>
  <c r="F54" i="39"/>
  <c r="F42" i="39"/>
  <c r="F153" i="39"/>
  <c r="F114" i="39"/>
  <c r="F30" i="39"/>
  <c r="F109" i="39"/>
  <c r="F79" i="39"/>
  <c r="F12" i="39"/>
  <c r="F25" i="39"/>
  <c r="F71" i="39"/>
  <c r="F125" i="39"/>
  <c r="F59" i="39"/>
  <c r="F26" i="39"/>
  <c r="F23" i="39"/>
  <c r="F35" i="39"/>
  <c r="F149" i="39"/>
  <c r="F107" i="39"/>
  <c r="F118" i="39"/>
  <c r="F67" i="39"/>
  <c r="F73" i="39"/>
  <c r="F11" i="39"/>
  <c r="F81" i="39"/>
  <c r="F16" i="39"/>
  <c r="F33" i="39"/>
  <c r="F124" i="39"/>
  <c r="F22" i="39"/>
  <c r="F136" i="39"/>
  <c r="F10" i="39"/>
  <c r="F148" i="39"/>
  <c r="F80" i="39"/>
  <c r="F112" i="39"/>
  <c r="F19" i="39"/>
  <c r="F69" i="39"/>
  <c r="F126" i="39"/>
  <c r="F38" i="39"/>
  <c r="F18" i="39"/>
  <c r="F131" i="39"/>
  <c r="F6" i="39"/>
  <c r="F145" i="39"/>
  <c r="F70" i="39"/>
  <c r="F105" i="39"/>
  <c r="F140" i="39"/>
  <c r="F64" i="39"/>
  <c r="F111" i="39"/>
  <c r="F8" i="39"/>
  <c r="E165" i="33"/>
  <c r="E164" i="33"/>
  <c r="E163" i="33"/>
  <c r="E162" i="33"/>
  <c r="E148" i="33"/>
  <c r="E140" i="33"/>
  <c r="E160" i="33"/>
  <c r="E111" i="33"/>
  <c r="E149" i="33"/>
  <c r="E112" i="33"/>
  <c r="E142" i="33"/>
  <c r="E145" i="33"/>
  <c r="E146" i="33"/>
  <c r="E147" i="33"/>
  <c r="E161" i="33"/>
  <c r="E144" i="33"/>
  <c r="E143" i="33"/>
  <c r="E141" i="33"/>
  <c r="W4" i="33" l="1"/>
  <c r="W7" i="33"/>
  <c r="W5" i="33"/>
  <c r="W8" i="33"/>
  <c r="W9" i="33"/>
  <c r="W12" i="33"/>
  <c r="W16" i="33"/>
  <c r="W18" i="33"/>
  <c r="W15" i="33"/>
  <c r="W13" i="33"/>
  <c r="W10" i="33"/>
  <c r="W11" i="33"/>
  <c r="W14" i="33"/>
  <c r="W17" i="33"/>
  <c r="W19" i="33"/>
  <c r="W20" i="33"/>
  <c r="W23" i="33"/>
  <c r="W24" i="33"/>
  <c r="W22" i="33"/>
  <c r="W21" i="33"/>
  <c r="W25" i="33"/>
  <c r="W26" i="33"/>
  <c r="W31" i="33"/>
  <c r="W27" i="33"/>
  <c r="W33" i="33"/>
  <c r="W34" i="33"/>
  <c r="W36" i="33"/>
  <c r="W37" i="33"/>
  <c r="W30" i="33"/>
  <c r="W38" i="33"/>
  <c r="W28" i="33"/>
  <c r="W40" i="33"/>
  <c r="W29" i="33"/>
  <c r="W42" i="33"/>
  <c r="W32" i="33"/>
  <c r="W45" i="33"/>
  <c r="W48" i="33"/>
  <c r="W49" i="33"/>
  <c r="W50" i="33"/>
  <c r="W53" i="33"/>
  <c r="W54" i="33"/>
  <c r="W35" i="33"/>
  <c r="W39" i="33"/>
  <c r="W59" i="33"/>
  <c r="W60" i="33"/>
  <c r="W65" i="33"/>
  <c r="W66" i="33"/>
  <c r="W67" i="33"/>
  <c r="W68" i="33"/>
  <c r="W43" i="33"/>
  <c r="W44" i="33"/>
  <c r="W69" i="33"/>
  <c r="W62" i="33"/>
  <c r="W55" i="33"/>
  <c r="W76" i="33"/>
  <c r="W77" i="33"/>
  <c r="W78" i="33"/>
  <c r="W79" i="33"/>
  <c r="W81" i="33"/>
  <c r="W82" i="33"/>
  <c r="W83" i="33"/>
  <c r="W46" i="33"/>
  <c r="W47" i="33"/>
  <c r="W84" i="33"/>
  <c r="W85" i="33"/>
  <c r="W86" i="33"/>
  <c r="W87" i="33"/>
  <c r="W88" i="33"/>
  <c r="W89" i="33"/>
  <c r="W56" i="33"/>
  <c r="W57" i="33"/>
  <c r="W58" i="33"/>
  <c r="W72" i="33"/>
  <c r="W92" i="33"/>
  <c r="W93" i="33"/>
  <c r="W64" i="33"/>
  <c r="W94" i="33"/>
  <c r="W98" i="33"/>
  <c r="W105" i="33"/>
  <c r="W106" i="33"/>
  <c r="W107" i="33"/>
  <c r="W108" i="33"/>
  <c r="W109" i="33"/>
  <c r="W110" i="33"/>
  <c r="W115" i="33"/>
  <c r="W116" i="33"/>
  <c r="W117" i="33"/>
  <c r="W96" i="33"/>
  <c r="W97" i="33"/>
  <c r="W119" i="33"/>
  <c r="W120" i="33"/>
  <c r="W121" i="33"/>
  <c r="W122" i="33"/>
  <c r="W123" i="33"/>
  <c r="W124" i="33"/>
  <c r="W125" i="33"/>
  <c r="W126" i="33"/>
  <c r="W127" i="33"/>
  <c r="W128" i="33"/>
  <c r="W103" i="33"/>
  <c r="W104" i="33"/>
  <c r="W132" i="33"/>
  <c r="W133" i="33"/>
  <c r="W134" i="33"/>
  <c r="W135" i="33"/>
  <c r="W136" i="33"/>
  <c r="W137" i="33"/>
  <c r="W138" i="33"/>
  <c r="W139" i="33"/>
  <c r="W150" i="33"/>
  <c r="W151" i="33"/>
  <c r="W118" i="33"/>
  <c r="W152" i="33"/>
  <c r="W153" i="33"/>
  <c r="W154" i="33"/>
  <c r="W155" i="33"/>
  <c r="W156" i="33"/>
  <c r="W157" i="33"/>
  <c r="W158" i="33"/>
  <c r="W129" i="33"/>
  <c r="W130" i="33"/>
  <c r="W131" i="33"/>
  <c r="W41" i="33"/>
  <c r="W159" i="33"/>
  <c r="W70" i="33"/>
  <c r="W71" i="33"/>
  <c r="W74" i="33"/>
  <c r="W75" i="33"/>
  <c r="W113" i="33"/>
  <c r="W114" i="33"/>
  <c r="W90" i="33"/>
  <c r="W91" i="33"/>
  <c r="W51" i="33"/>
  <c r="W52" i="33"/>
  <c r="I70" i="33"/>
  <c r="K70" i="33"/>
  <c r="M70" i="33"/>
  <c r="O70" i="33"/>
  <c r="Q70" i="33"/>
  <c r="S70" i="33"/>
  <c r="U70" i="33"/>
  <c r="Y70" i="33"/>
  <c r="I71" i="33"/>
  <c r="K71" i="33"/>
  <c r="M71" i="33"/>
  <c r="O71" i="33"/>
  <c r="Q71" i="33"/>
  <c r="S71" i="33"/>
  <c r="U71" i="33"/>
  <c r="Y71" i="33"/>
  <c r="I74" i="33"/>
  <c r="K74" i="33"/>
  <c r="M74" i="33"/>
  <c r="O74" i="33"/>
  <c r="Q74" i="33"/>
  <c r="S74" i="33"/>
  <c r="U74" i="33"/>
  <c r="Y74" i="33"/>
  <c r="I75" i="33"/>
  <c r="K75" i="33"/>
  <c r="M75" i="33"/>
  <c r="O75" i="33"/>
  <c r="Q75" i="33"/>
  <c r="S75" i="33"/>
  <c r="U75" i="33"/>
  <c r="Y75" i="33"/>
  <c r="I113" i="33"/>
  <c r="K113" i="33"/>
  <c r="O113" i="33"/>
  <c r="Q113" i="33"/>
  <c r="S113" i="33"/>
  <c r="U113" i="33"/>
  <c r="Y113" i="33"/>
  <c r="I114" i="33"/>
  <c r="K114" i="33"/>
  <c r="O114" i="33"/>
  <c r="Q114" i="33"/>
  <c r="S114" i="33"/>
  <c r="U114" i="33"/>
  <c r="Y114" i="33"/>
  <c r="I90" i="33"/>
  <c r="K90" i="33"/>
  <c r="M90" i="33"/>
  <c r="O90" i="33"/>
  <c r="Q90" i="33"/>
  <c r="S90" i="33"/>
  <c r="U90" i="33"/>
  <c r="Y90" i="33"/>
  <c r="I91" i="33"/>
  <c r="K91" i="33"/>
  <c r="M91" i="33"/>
  <c r="O91" i="33"/>
  <c r="Q91" i="33"/>
  <c r="S91" i="33"/>
  <c r="U91" i="33"/>
  <c r="Y91" i="33"/>
  <c r="I51" i="33"/>
  <c r="K51" i="33"/>
  <c r="M51" i="33"/>
  <c r="O51" i="33"/>
  <c r="Q51" i="33"/>
  <c r="S51" i="33"/>
  <c r="U51" i="33"/>
  <c r="Y51" i="33"/>
  <c r="I52" i="33"/>
  <c r="K52" i="33"/>
  <c r="M52" i="33"/>
  <c r="O52" i="33"/>
  <c r="Q52" i="33"/>
  <c r="S52" i="33"/>
  <c r="U52" i="33"/>
  <c r="Y52" i="33"/>
  <c r="Y58" i="34"/>
  <c r="I87" i="34"/>
  <c r="K87" i="34"/>
  <c r="M87" i="34"/>
  <c r="O87" i="34"/>
  <c r="Q87" i="34"/>
  <c r="S87" i="34"/>
  <c r="U87" i="34"/>
  <c r="W87" i="34"/>
  <c r="Y87" i="34"/>
  <c r="AA87" i="34"/>
  <c r="AC87" i="34"/>
  <c r="I90" i="34"/>
  <c r="K90" i="34"/>
  <c r="M90" i="34"/>
  <c r="O90" i="34"/>
  <c r="Q90" i="34"/>
  <c r="S90" i="34"/>
  <c r="U90" i="34"/>
  <c r="W90" i="34"/>
  <c r="Y90" i="34"/>
  <c r="AA90" i="34"/>
  <c r="AC90" i="34"/>
  <c r="I89" i="34"/>
  <c r="K89" i="34"/>
  <c r="M89" i="34"/>
  <c r="O89" i="34"/>
  <c r="Q89" i="34"/>
  <c r="S89" i="34"/>
  <c r="U89" i="34"/>
  <c r="W89" i="34"/>
  <c r="Y89" i="34"/>
  <c r="AA89" i="34"/>
  <c r="AC89" i="34"/>
  <c r="I86" i="34"/>
  <c r="K86" i="34"/>
  <c r="M86" i="34"/>
  <c r="O86" i="34"/>
  <c r="Q86" i="34"/>
  <c r="S86" i="34"/>
  <c r="U86" i="34"/>
  <c r="W86" i="34"/>
  <c r="Y86" i="34"/>
  <c r="AA86" i="34"/>
  <c r="AC86" i="34"/>
  <c r="I85" i="34"/>
  <c r="K85" i="34"/>
  <c r="M85" i="34"/>
  <c r="O85" i="34"/>
  <c r="Q85" i="34"/>
  <c r="S85" i="34"/>
  <c r="U85" i="34"/>
  <c r="W85" i="34"/>
  <c r="Y85" i="34"/>
  <c r="AA85" i="34"/>
  <c r="AC85" i="34"/>
  <c r="I95" i="34"/>
  <c r="K95" i="34"/>
  <c r="M95" i="34"/>
  <c r="O95" i="34"/>
  <c r="Q95" i="34"/>
  <c r="S95" i="34"/>
  <c r="U95" i="34"/>
  <c r="W95" i="34"/>
  <c r="Y95" i="34"/>
  <c r="AA95" i="34"/>
  <c r="AC95" i="34"/>
  <c r="I93" i="34"/>
  <c r="K93" i="34"/>
  <c r="M93" i="34"/>
  <c r="O93" i="34"/>
  <c r="Q93" i="34"/>
  <c r="S93" i="34"/>
  <c r="U93" i="34"/>
  <c r="W93" i="34"/>
  <c r="Y93" i="34"/>
  <c r="AA93" i="34"/>
  <c r="AC93" i="34"/>
  <c r="I88" i="34"/>
  <c r="K88" i="34"/>
  <c r="M88" i="34"/>
  <c r="O88" i="34"/>
  <c r="Q88" i="34"/>
  <c r="S88" i="34"/>
  <c r="U88" i="34"/>
  <c r="W88" i="34"/>
  <c r="Y88" i="34"/>
  <c r="AA88" i="34"/>
  <c r="AC88" i="34"/>
  <c r="I81" i="34"/>
  <c r="K81" i="34"/>
  <c r="M81" i="34"/>
  <c r="O81" i="34"/>
  <c r="Q81" i="34"/>
  <c r="S81" i="34"/>
  <c r="U81" i="34"/>
  <c r="W81" i="34"/>
  <c r="Y81" i="34"/>
  <c r="AA81" i="34"/>
  <c r="AC81" i="34"/>
  <c r="I79" i="34"/>
  <c r="K79" i="34"/>
  <c r="M79" i="34"/>
  <c r="O79" i="34"/>
  <c r="Q79" i="34"/>
  <c r="S79" i="34"/>
  <c r="U79" i="34"/>
  <c r="W79" i="34"/>
  <c r="Y79" i="34"/>
  <c r="AA79" i="34"/>
  <c r="AC79" i="34"/>
  <c r="I84" i="34"/>
  <c r="K84" i="34"/>
  <c r="M84" i="34"/>
  <c r="O84" i="34"/>
  <c r="Q84" i="34"/>
  <c r="S84" i="34"/>
  <c r="U84" i="34"/>
  <c r="W84" i="34"/>
  <c r="Y84" i="34"/>
  <c r="AA84" i="34"/>
  <c r="AC84" i="34"/>
  <c r="I109" i="34"/>
  <c r="K109" i="34"/>
  <c r="M109" i="34"/>
  <c r="O109" i="34"/>
  <c r="Q109" i="34"/>
  <c r="S109" i="34"/>
  <c r="U109" i="34"/>
  <c r="W109" i="34"/>
  <c r="Y109" i="34"/>
  <c r="AA109" i="34"/>
  <c r="AC109" i="34"/>
  <c r="I110" i="34"/>
  <c r="K110" i="34"/>
  <c r="M110" i="34"/>
  <c r="O110" i="34"/>
  <c r="Q110" i="34"/>
  <c r="S110" i="34"/>
  <c r="U110" i="34"/>
  <c r="W110" i="34"/>
  <c r="Y110" i="34"/>
  <c r="AA110" i="34"/>
  <c r="AC110" i="34"/>
  <c r="I111" i="34"/>
  <c r="K111" i="34"/>
  <c r="M111" i="34"/>
  <c r="O111" i="34"/>
  <c r="Q111" i="34"/>
  <c r="S111" i="34"/>
  <c r="U111" i="34"/>
  <c r="W111" i="34"/>
  <c r="Y111" i="34"/>
  <c r="AA111" i="34"/>
  <c r="AC111" i="34"/>
  <c r="K102" i="33"/>
  <c r="K61" i="33"/>
  <c r="K80" i="33"/>
  <c r="K99" i="33"/>
  <c r="K100" i="33"/>
  <c r="K132" i="33"/>
  <c r="K133" i="33"/>
  <c r="K101" i="33"/>
  <c r="K89" i="33"/>
  <c r="K103" i="33"/>
  <c r="K104" i="33"/>
  <c r="K72" i="33"/>
  <c r="K125" i="33"/>
  <c r="K126" i="33"/>
  <c r="K73" i="33"/>
  <c r="K63" i="33"/>
  <c r="K57" i="33"/>
  <c r="I58" i="33"/>
  <c r="K58" i="33"/>
  <c r="M58" i="33"/>
  <c r="O58" i="33"/>
  <c r="Q58" i="33"/>
  <c r="S58" i="33"/>
  <c r="U58" i="33"/>
  <c r="Y58" i="33"/>
  <c r="I127" i="33"/>
  <c r="K127" i="33"/>
  <c r="M127" i="33"/>
  <c r="O127" i="33"/>
  <c r="Q127" i="33"/>
  <c r="S127" i="33"/>
  <c r="U127" i="33"/>
  <c r="Y127" i="33"/>
  <c r="I128" i="33"/>
  <c r="K128" i="33"/>
  <c r="M128" i="33"/>
  <c r="O128" i="33"/>
  <c r="Q128" i="33"/>
  <c r="S128" i="33"/>
  <c r="U128" i="33"/>
  <c r="Y128" i="33"/>
  <c r="I56" i="33"/>
  <c r="K56" i="33"/>
  <c r="M56" i="33"/>
  <c r="O56" i="33"/>
  <c r="Q56" i="33"/>
  <c r="S56" i="33"/>
  <c r="U56" i="33"/>
  <c r="Y56" i="33"/>
  <c r="K12" i="33"/>
  <c r="I41" i="33"/>
  <c r="K41" i="33"/>
  <c r="M41" i="33"/>
  <c r="O41" i="33"/>
  <c r="Q41" i="33"/>
  <c r="S41" i="33"/>
  <c r="U41" i="33"/>
  <c r="Y41" i="33"/>
  <c r="I159" i="33"/>
  <c r="K159" i="33"/>
  <c r="M159" i="33"/>
  <c r="O159" i="33"/>
  <c r="Q159" i="33"/>
  <c r="S159" i="33"/>
  <c r="U159" i="33"/>
  <c r="Y159" i="33"/>
  <c r="I64" i="33"/>
  <c r="K64" i="33"/>
  <c r="M64" i="33"/>
  <c r="O64" i="33"/>
  <c r="Q64" i="33"/>
  <c r="S64" i="33"/>
  <c r="U64" i="33"/>
  <c r="Y64" i="33"/>
  <c r="AB118" i="34"/>
  <c r="Z118" i="34"/>
  <c r="X118" i="34"/>
  <c r="V118" i="34"/>
  <c r="T118" i="34"/>
  <c r="R118" i="34"/>
  <c r="P118" i="34"/>
  <c r="N118" i="34"/>
  <c r="L118" i="34"/>
  <c r="J118" i="34"/>
  <c r="H118" i="34"/>
  <c r="AC92" i="34"/>
  <c r="AA92" i="34"/>
  <c r="Y92" i="34"/>
  <c r="W92" i="34"/>
  <c r="U92" i="34"/>
  <c r="S92" i="34"/>
  <c r="Q92" i="34"/>
  <c r="O92" i="34"/>
  <c r="M92" i="34"/>
  <c r="K92" i="34"/>
  <c r="I92" i="34"/>
  <c r="AC96" i="34"/>
  <c r="AA96" i="34"/>
  <c r="Y96" i="34"/>
  <c r="W96" i="34"/>
  <c r="U96" i="34"/>
  <c r="S96" i="34"/>
  <c r="Q96" i="34"/>
  <c r="O96" i="34"/>
  <c r="M96" i="34"/>
  <c r="K96" i="34"/>
  <c r="I96" i="34"/>
  <c r="AC73" i="34"/>
  <c r="AA73" i="34"/>
  <c r="Y73" i="34"/>
  <c r="W73" i="34"/>
  <c r="U73" i="34"/>
  <c r="S73" i="34"/>
  <c r="Q73" i="34"/>
  <c r="O73" i="34"/>
  <c r="M73" i="34"/>
  <c r="K73" i="34"/>
  <c r="I73" i="34"/>
  <c r="AC72" i="34"/>
  <c r="AA72" i="34"/>
  <c r="Y72" i="34"/>
  <c r="W72" i="34"/>
  <c r="U72" i="34"/>
  <c r="S72" i="34"/>
  <c r="Q72" i="34"/>
  <c r="O72" i="34"/>
  <c r="M72" i="34"/>
  <c r="K72" i="34"/>
  <c r="I72" i="34"/>
  <c r="AC74" i="34"/>
  <c r="AA74" i="34"/>
  <c r="Y74" i="34"/>
  <c r="W74" i="34"/>
  <c r="U74" i="34"/>
  <c r="S74" i="34"/>
  <c r="Q74" i="34"/>
  <c r="O74" i="34"/>
  <c r="M74" i="34"/>
  <c r="K74" i="34"/>
  <c r="I74" i="34"/>
  <c r="AC76" i="34"/>
  <c r="AA76" i="34"/>
  <c r="Y76" i="34"/>
  <c r="W76" i="34"/>
  <c r="U76" i="34"/>
  <c r="S76" i="34"/>
  <c r="Q76" i="34"/>
  <c r="O76" i="34"/>
  <c r="M76" i="34"/>
  <c r="K76" i="34"/>
  <c r="I76" i="34"/>
  <c r="AC71" i="34"/>
  <c r="AA71" i="34"/>
  <c r="Y71" i="34"/>
  <c r="W71" i="34"/>
  <c r="U71" i="34"/>
  <c r="S71" i="34"/>
  <c r="Q71" i="34"/>
  <c r="O71" i="34"/>
  <c r="M71" i="34"/>
  <c r="K71" i="34"/>
  <c r="I71" i="34"/>
  <c r="AC108" i="34"/>
  <c r="AA108" i="34"/>
  <c r="Y108" i="34"/>
  <c r="W108" i="34"/>
  <c r="U108" i="34"/>
  <c r="S108" i="34"/>
  <c r="Q108" i="34"/>
  <c r="O108" i="34"/>
  <c r="M108" i="34"/>
  <c r="K108" i="34"/>
  <c r="I108" i="34"/>
  <c r="AC78" i="34"/>
  <c r="AA78" i="34"/>
  <c r="Y78" i="34"/>
  <c r="W78" i="34"/>
  <c r="U78" i="34"/>
  <c r="S78" i="34"/>
  <c r="Q78" i="34"/>
  <c r="O78" i="34"/>
  <c r="M78" i="34"/>
  <c r="K78" i="34"/>
  <c r="I78" i="34"/>
  <c r="AC107" i="34"/>
  <c r="AA107" i="34"/>
  <c r="Y107" i="34"/>
  <c r="W107" i="34"/>
  <c r="U107" i="34"/>
  <c r="S107" i="34"/>
  <c r="Q107" i="34"/>
  <c r="O107" i="34"/>
  <c r="M107" i="34"/>
  <c r="K107" i="34"/>
  <c r="I107" i="34"/>
  <c r="AC62" i="34"/>
  <c r="AA62" i="34"/>
  <c r="Y62" i="34"/>
  <c r="W62" i="34"/>
  <c r="U62" i="34"/>
  <c r="S62" i="34"/>
  <c r="Q62" i="34"/>
  <c r="O62" i="34"/>
  <c r="M62" i="34"/>
  <c r="K62" i="34"/>
  <c r="I62" i="34"/>
  <c r="AC106" i="34"/>
  <c r="AA106" i="34"/>
  <c r="Y106" i="34"/>
  <c r="W106" i="34"/>
  <c r="U106" i="34"/>
  <c r="S106" i="34"/>
  <c r="Q106" i="34"/>
  <c r="O106" i="34"/>
  <c r="M106" i="34"/>
  <c r="K106" i="34"/>
  <c r="I106" i="34"/>
  <c r="AC105" i="34"/>
  <c r="AA105" i="34"/>
  <c r="Y105" i="34"/>
  <c r="W105" i="34"/>
  <c r="U105" i="34"/>
  <c r="S105" i="34"/>
  <c r="Q105" i="34"/>
  <c r="O105" i="34"/>
  <c r="M105" i="34"/>
  <c r="K105" i="34"/>
  <c r="I105" i="34"/>
  <c r="AC104" i="34"/>
  <c r="AA104" i="34"/>
  <c r="Y104" i="34"/>
  <c r="W104" i="34"/>
  <c r="U104" i="34"/>
  <c r="S104" i="34"/>
  <c r="Q104" i="34"/>
  <c r="O104" i="34"/>
  <c r="M104" i="34"/>
  <c r="K104" i="34"/>
  <c r="I104" i="34"/>
  <c r="AC103" i="34"/>
  <c r="AA103" i="34"/>
  <c r="Y103" i="34"/>
  <c r="W103" i="34"/>
  <c r="U103" i="34"/>
  <c r="S103" i="34"/>
  <c r="Q103" i="34"/>
  <c r="O103" i="34"/>
  <c r="M103" i="34"/>
  <c r="K103" i="34"/>
  <c r="I103" i="34"/>
  <c r="AC102" i="34"/>
  <c r="AA102" i="34"/>
  <c r="Y102" i="34"/>
  <c r="W102" i="34"/>
  <c r="U102" i="34"/>
  <c r="S102" i="34"/>
  <c r="Q102" i="34"/>
  <c r="O102" i="34"/>
  <c r="M102" i="34"/>
  <c r="K102" i="34"/>
  <c r="I102" i="34"/>
  <c r="AC101" i="34"/>
  <c r="AA101" i="34"/>
  <c r="Y101" i="34"/>
  <c r="W101" i="34"/>
  <c r="U101" i="34"/>
  <c r="S101" i="34"/>
  <c r="Q101" i="34"/>
  <c r="O101" i="34"/>
  <c r="M101" i="34"/>
  <c r="K101" i="34"/>
  <c r="I101" i="34"/>
  <c r="AC100" i="34"/>
  <c r="AA100" i="34"/>
  <c r="Y100" i="34"/>
  <c r="W100" i="34"/>
  <c r="U100" i="34"/>
  <c r="S100" i="34"/>
  <c r="Q100" i="34"/>
  <c r="O100" i="34"/>
  <c r="M100" i="34"/>
  <c r="K100" i="34"/>
  <c r="I100" i="34"/>
  <c r="AC99" i="34"/>
  <c r="AA99" i="34"/>
  <c r="Y99" i="34"/>
  <c r="W99" i="34"/>
  <c r="U99" i="34"/>
  <c r="S99" i="34"/>
  <c r="Q99" i="34"/>
  <c r="O99" i="34"/>
  <c r="M99" i="34"/>
  <c r="K99" i="34"/>
  <c r="I99" i="34"/>
  <c r="AC98" i="34"/>
  <c r="AA98" i="34"/>
  <c r="Y98" i="34"/>
  <c r="W98" i="34"/>
  <c r="U98" i="34"/>
  <c r="S98" i="34"/>
  <c r="Q98" i="34"/>
  <c r="O98" i="34"/>
  <c r="M98" i="34"/>
  <c r="K98" i="34"/>
  <c r="I98" i="34"/>
  <c r="AC67" i="34"/>
  <c r="AA67" i="34"/>
  <c r="Y67" i="34"/>
  <c r="W67" i="34"/>
  <c r="U67" i="34"/>
  <c r="S67" i="34"/>
  <c r="Q67" i="34"/>
  <c r="O67" i="34"/>
  <c r="M67" i="34"/>
  <c r="K67" i="34"/>
  <c r="I67" i="34"/>
  <c r="AC59" i="34"/>
  <c r="AA59" i="34"/>
  <c r="Y59" i="34"/>
  <c r="W59" i="34"/>
  <c r="U59" i="34"/>
  <c r="S59" i="34"/>
  <c r="Q59" i="34"/>
  <c r="O59" i="34"/>
  <c r="M59" i="34"/>
  <c r="K59" i="34"/>
  <c r="I59" i="34"/>
  <c r="AC94" i="34"/>
  <c r="AA94" i="34"/>
  <c r="Y94" i="34"/>
  <c r="W94" i="34"/>
  <c r="U94" i="34"/>
  <c r="S94" i="34"/>
  <c r="Q94" i="34"/>
  <c r="O94" i="34"/>
  <c r="M94" i="34"/>
  <c r="K94" i="34"/>
  <c r="I94" i="34"/>
  <c r="AC91" i="34"/>
  <c r="AA91" i="34"/>
  <c r="Y91" i="34"/>
  <c r="W91" i="34"/>
  <c r="U91" i="34"/>
  <c r="S91" i="34"/>
  <c r="Q91" i="34"/>
  <c r="O91" i="34"/>
  <c r="M91" i="34"/>
  <c r="K91" i="34"/>
  <c r="I91" i="34"/>
  <c r="AC97" i="34"/>
  <c r="AA97" i="34"/>
  <c r="Y97" i="34"/>
  <c r="W97" i="34"/>
  <c r="U97" i="34"/>
  <c r="S97" i="34"/>
  <c r="Q97" i="34"/>
  <c r="O97" i="34"/>
  <c r="M97" i="34"/>
  <c r="K97" i="34"/>
  <c r="I97" i="34"/>
  <c r="AC83" i="34"/>
  <c r="AA83" i="34"/>
  <c r="Y83" i="34"/>
  <c r="W83" i="34"/>
  <c r="U83" i="34"/>
  <c r="S83" i="34"/>
  <c r="Q83" i="34"/>
  <c r="O83" i="34"/>
  <c r="M83" i="34"/>
  <c r="K83" i="34"/>
  <c r="I83" i="34"/>
  <c r="AC82" i="34"/>
  <c r="AA82" i="34"/>
  <c r="Y82" i="34"/>
  <c r="W82" i="34"/>
  <c r="U82" i="34"/>
  <c r="S82" i="34"/>
  <c r="Q82" i="34"/>
  <c r="O82" i="34"/>
  <c r="M82" i="34"/>
  <c r="K82" i="34"/>
  <c r="I82" i="34"/>
  <c r="AC52" i="34"/>
  <c r="AA52" i="34"/>
  <c r="Y52" i="34"/>
  <c r="W52" i="34"/>
  <c r="U52" i="34"/>
  <c r="S52" i="34"/>
  <c r="Q52" i="34"/>
  <c r="O52" i="34"/>
  <c r="M52" i="34"/>
  <c r="K52" i="34"/>
  <c r="I52" i="34"/>
  <c r="AC80" i="34"/>
  <c r="AA80" i="34"/>
  <c r="Y80" i="34"/>
  <c r="W80" i="34"/>
  <c r="U80" i="34"/>
  <c r="S80" i="34"/>
  <c r="Q80" i="34"/>
  <c r="O80" i="34"/>
  <c r="M80" i="34"/>
  <c r="K80" i="34"/>
  <c r="I80" i="34"/>
  <c r="AC63" i="34"/>
  <c r="AA63" i="34"/>
  <c r="Y63" i="34"/>
  <c r="W63" i="34"/>
  <c r="U63" i="34"/>
  <c r="S63" i="34"/>
  <c r="Q63" i="34"/>
  <c r="O63" i="34"/>
  <c r="M63" i="34"/>
  <c r="K63" i="34"/>
  <c r="I63" i="34"/>
  <c r="AC77" i="34"/>
  <c r="AA77" i="34"/>
  <c r="Y77" i="34"/>
  <c r="W77" i="34"/>
  <c r="U77" i="34"/>
  <c r="S77" i="34"/>
  <c r="Q77" i="34"/>
  <c r="O77" i="34"/>
  <c r="M77" i="34"/>
  <c r="K77" i="34"/>
  <c r="I77" i="34"/>
  <c r="AC75" i="34"/>
  <c r="AA75" i="34"/>
  <c r="Y75" i="34"/>
  <c r="W75" i="34"/>
  <c r="U75" i="34"/>
  <c r="S75" i="34"/>
  <c r="Q75" i="34"/>
  <c r="O75" i="34"/>
  <c r="M75" i="34"/>
  <c r="K75" i="34"/>
  <c r="I75" i="34"/>
  <c r="AC47" i="34"/>
  <c r="AA47" i="34"/>
  <c r="Y47" i="34"/>
  <c r="W47" i="34"/>
  <c r="U47" i="34"/>
  <c r="S47" i="34"/>
  <c r="Q47" i="34"/>
  <c r="O47" i="34"/>
  <c r="M47" i="34"/>
  <c r="K47" i="34"/>
  <c r="I47" i="34"/>
  <c r="AC58" i="34"/>
  <c r="AA58" i="34"/>
  <c r="W58" i="34"/>
  <c r="U58" i="34"/>
  <c r="S58" i="34"/>
  <c r="Q58" i="34"/>
  <c r="O58" i="34"/>
  <c r="M58" i="34"/>
  <c r="K58" i="34"/>
  <c r="I58" i="34"/>
  <c r="AC57" i="34"/>
  <c r="AA57" i="34"/>
  <c r="Y57" i="34"/>
  <c r="W57" i="34"/>
  <c r="U57" i="34"/>
  <c r="S57" i="34"/>
  <c r="Q57" i="34"/>
  <c r="O57" i="34"/>
  <c r="M57" i="34"/>
  <c r="K57" i="34"/>
  <c r="I57" i="34"/>
  <c r="AC56" i="34"/>
  <c r="AA56" i="34"/>
  <c r="Y56" i="34"/>
  <c r="W56" i="34"/>
  <c r="U56" i="34"/>
  <c r="S56" i="34"/>
  <c r="Q56" i="34"/>
  <c r="O56" i="34"/>
  <c r="M56" i="34"/>
  <c r="K56" i="34"/>
  <c r="I56" i="34"/>
  <c r="AC70" i="34"/>
  <c r="AA70" i="34"/>
  <c r="Y70" i="34"/>
  <c r="W70" i="34"/>
  <c r="U70" i="34"/>
  <c r="S70" i="34"/>
  <c r="Q70" i="34"/>
  <c r="O70" i="34"/>
  <c r="M70" i="34"/>
  <c r="K70" i="34"/>
  <c r="I70" i="34"/>
  <c r="AC69" i="34"/>
  <c r="AA69" i="34"/>
  <c r="Y69" i="34"/>
  <c r="W69" i="34"/>
  <c r="U69" i="34"/>
  <c r="S69" i="34"/>
  <c r="Q69" i="34"/>
  <c r="O69" i="34"/>
  <c r="M69" i="34"/>
  <c r="K69" i="34"/>
  <c r="I69" i="34"/>
  <c r="AC66" i="34"/>
  <c r="AA66" i="34"/>
  <c r="Y66" i="34"/>
  <c r="W66" i="34"/>
  <c r="U66" i="34"/>
  <c r="S66" i="34"/>
  <c r="Q66" i="34"/>
  <c r="O66" i="34"/>
  <c r="M66" i="34"/>
  <c r="K66" i="34"/>
  <c r="I66" i="34"/>
  <c r="AC68" i="34"/>
  <c r="AA68" i="34"/>
  <c r="Y68" i="34"/>
  <c r="W68" i="34"/>
  <c r="U68" i="34"/>
  <c r="S68" i="34"/>
  <c r="Q68" i="34"/>
  <c r="O68" i="34"/>
  <c r="M68" i="34"/>
  <c r="K68" i="34"/>
  <c r="I68" i="34"/>
  <c r="AC49" i="34"/>
  <c r="AA49" i="34"/>
  <c r="Y49" i="34"/>
  <c r="W49" i="34"/>
  <c r="U49" i="34"/>
  <c r="S49" i="34"/>
  <c r="Q49" i="34"/>
  <c r="O49" i="34"/>
  <c r="M49" i="34"/>
  <c r="K49" i="34"/>
  <c r="I49" i="34"/>
  <c r="AC40" i="34"/>
  <c r="AA40" i="34"/>
  <c r="Y40" i="34"/>
  <c r="W40" i="34"/>
  <c r="U40" i="34"/>
  <c r="S40" i="34"/>
  <c r="Q40" i="34"/>
  <c r="O40" i="34"/>
  <c r="M40" i="34"/>
  <c r="K40" i="34"/>
  <c r="I40" i="34"/>
  <c r="AC65" i="34"/>
  <c r="AA65" i="34"/>
  <c r="Y65" i="34"/>
  <c r="W65" i="34"/>
  <c r="U65" i="34"/>
  <c r="S65" i="34"/>
  <c r="Q65" i="34"/>
  <c r="O65" i="34"/>
  <c r="M65" i="34"/>
  <c r="K65" i="34"/>
  <c r="I65" i="34"/>
  <c r="AC64" i="34"/>
  <c r="AA64" i="34"/>
  <c r="Y64" i="34"/>
  <c r="W64" i="34"/>
  <c r="U64" i="34"/>
  <c r="S64" i="34"/>
  <c r="Q64" i="34"/>
  <c r="O64" i="34"/>
  <c r="M64" i="34"/>
  <c r="K64" i="34"/>
  <c r="I64" i="34"/>
  <c r="AC53" i="34"/>
  <c r="AA53" i="34"/>
  <c r="Y53" i="34"/>
  <c r="W53" i="34"/>
  <c r="U53" i="34"/>
  <c r="S53" i="34"/>
  <c r="Q53" i="34"/>
  <c r="O53" i="34"/>
  <c r="M53" i="34"/>
  <c r="K53" i="34"/>
  <c r="I53" i="34"/>
  <c r="AC51" i="34"/>
  <c r="AA51" i="34"/>
  <c r="Y51" i="34"/>
  <c r="W51" i="34"/>
  <c r="U51" i="34"/>
  <c r="S51" i="34"/>
  <c r="Q51" i="34"/>
  <c r="O51" i="34"/>
  <c r="M51" i="34"/>
  <c r="K51" i="34"/>
  <c r="I51" i="34"/>
  <c r="AC61" i="34"/>
  <c r="AA61" i="34"/>
  <c r="Y61" i="34"/>
  <c r="W61" i="34"/>
  <c r="U61" i="34"/>
  <c r="S61" i="34"/>
  <c r="Q61" i="34"/>
  <c r="O61" i="34"/>
  <c r="M61" i="34"/>
  <c r="K61" i="34"/>
  <c r="I61" i="34"/>
  <c r="AC60" i="34"/>
  <c r="AA60" i="34"/>
  <c r="Y60" i="34"/>
  <c r="W60" i="34"/>
  <c r="U60" i="34"/>
  <c r="S60" i="34"/>
  <c r="Q60" i="34"/>
  <c r="O60" i="34"/>
  <c r="M60" i="34"/>
  <c r="K60" i="34"/>
  <c r="I60" i="34"/>
  <c r="AC46" i="34"/>
  <c r="AA46" i="34"/>
  <c r="Y46" i="34"/>
  <c r="W46" i="34"/>
  <c r="U46" i="34"/>
  <c r="S46" i="34"/>
  <c r="Q46" i="34"/>
  <c r="O46" i="34"/>
  <c r="M46" i="34"/>
  <c r="K46" i="34"/>
  <c r="I46" i="34"/>
  <c r="AC55" i="34"/>
  <c r="AA55" i="34"/>
  <c r="Y55" i="34"/>
  <c r="W55" i="34"/>
  <c r="U55" i="34"/>
  <c r="S55" i="34"/>
  <c r="Q55" i="34"/>
  <c r="O55" i="34"/>
  <c r="M55" i="34"/>
  <c r="K55" i="34"/>
  <c r="I55" i="34"/>
  <c r="AC54" i="34"/>
  <c r="AA54" i="34"/>
  <c r="Y54" i="34"/>
  <c r="W54" i="34"/>
  <c r="U54" i="34"/>
  <c r="S54" i="34"/>
  <c r="Q54" i="34"/>
  <c r="O54" i="34"/>
  <c r="M54" i="34"/>
  <c r="K54" i="34"/>
  <c r="I54" i="34"/>
  <c r="AC50" i="34"/>
  <c r="AA50" i="34"/>
  <c r="Y50" i="34"/>
  <c r="W50" i="34"/>
  <c r="U50" i="34"/>
  <c r="S50" i="34"/>
  <c r="Q50" i="34"/>
  <c r="O50" i="34"/>
  <c r="M50" i="34"/>
  <c r="K50" i="34"/>
  <c r="I50" i="34"/>
  <c r="AC48" i="34"/>
  <c r="AA48" i="34"/>
  <c r="Y48" i="34"/>
  <c r="W48" i="34"/>
  <c r="U48" i="34"/>
  <c r="S48" i="34"/>
  <c r="Q48" i="34"/>
  <c r="O48" i="34"/>
  <c r="M48" i="34"/>
  <c r="K48" i="34"/>
  <c r="I48" i="34"/>
  <c r="AC35" i="34"/>
  <c r="AA35" i="34"/>
  <c r="Y35" i="34"/>
  <c r="W35" i="34"/>
  <c r="U35" i="34"/>
  <c r="S35" i="34"/>
  <c r="Q35" i="34"/>
  <c r="O35" i="34"/>
  <c r="M35" i="34"/>
  <c r="K35" i="34"/>
  <c r="I35" i="34"/>
  <c r="AC42" i="34"/>
  <c r="AA42" i="34"/>
  <c r="Y42" i="34"/>
  <c r="W42" i="34"/>
  <c r="U42" i="34"/>
  <c r="S42" i="34"/>
  <c r="Q42" i="34"/>
  <c r="O42" i="34"/>
  <c r="M42" i="34"/>
  <c r="K42" i="34"/>
  <c r="I42" i="34"/>
  <c r="AC45" i="34"/>
  <c r="AA45" i="34"/>
  <c r="Y45" i="34"/>
  <c r="W45" i="34"/>
  <c r="U45" i="34"/>
  <c r="S45" i="34"/>
  <c r="Q45" i="34"/>
  <c r="O45" i="34"/>
  <c r="M45" i="34"/>
  <c r="K45" i="34"/>
  <c r="I45" i="34"/>
  <c r="AC44" i="34"/>
  <c r="AA44" i="34"/>
  <c r="Y44" i="34"/>
  <c r="W44" i="34"/>
  <c r="U44" i="34"/>
  <c r="S44" i="34"/>
  <c r="Q44" i="34"/>
  <c r="O44" i="34"/>
  <c r="M44" i="34"/>
  <c r="K44" i="34"/>
  <c r="I44" i="34"/>
  <c r="AC32" i="34"/>
  <c r="AA32" i="34"/>
  <c r="Y32" i="34"/>
  <c r="W32" i="34"/>
  <c r="U32" i="34"/>
  <c r="S32" i="34"/>
  <c r="Q32" i="34"/>
  <c r="O32" i="34"/>
  <c r="M32" i="34"/>
  <c r="K32" i="34"/>
  <c r="I32" i="34"/>
  <c r="AC43" i="34"/>
  <c r="AA43" i="34"/>
  <c r="Y43" i="34"/>
  <c r="W43" i="34"/>
  <c r="U43" i="34"/>
  <c r="S43" i="34"/>
  <c r="Q43" i="34"/>
  <c r="O43" i="34"/>
  <c r="M43" i="34"/>
  <c r="K43" i="34"/>
  <c r="I43" i="34"/>
  <c r="AC41" i="34"/>
  <c r="AA41" i="34"/>
  <c r="Y41" i="34"/>
  <c r="W41" i="34"/>
  <c r="U41" i="34"/>
  <c r="S41" i="34"/>
  <c r="Q41" i="34"/>
  <c r="O41" i="34"/>
  <c r="M41" i="34"/>
  <c r="K41" i="34"/>
  <c r="I41" i="34"/>
  <c r="AC33" i="34"/>
  <c r="AA33" i="34"/>
  <c r="Y33" i="34"/>
  <c r="W33" i="34"/>
  <c r="U33" i="34"/>
  <c r="S33" i="34"/>
  <c r="Q33" i="34"/>
  <c r="O33" i="34"/>
  <c r="M33" i="34"/>
  <c r="K33" i="34"/>
  <c r="I33" i="34"/>
  <c r="AC39" i="34"/>
  <c r="AA39" i="34"/>
  <c r="Y39" i="34"/>
  <c r="W39" i="34"/>
  <c r="U39" i="34"/>
  <c r="S39" i="34"/>
  <c r="Q39" i="34"/>
  <c r="O39" i="34"/>
  <c r="M39" i="34"/>
  <c r="K39" i="34"/>
  <c r="I39" i="34"/>
  <c r="AC38" i="34"/>
  <c r="AA38" i="34"/>
  <c r="Y38" i="34"/>
  <c r="W38" i="34"/>
  <c r="U38" i="34"/>
  <c r="S38" i="34"/>
  <c r="Q38" i="34"/>
  <c r="O38" i="34"/>
  <c r="M38" i="34"/>
  <c r="K38" i="34"/>
  <c r="I38" i="34"/>
  <c r="AC36" i="34"/>
  <c r="AA36" i="34"/>
  <c r="Y36" i="34"/>
  <c r="W36" i="34"/>
  <c r="U36" i="34"/>
  <c r="S36" i="34"/>
  <c r="Q36" i="34"/>
  <c r="O36" i="34"/>
  <c r="M36" i="34"/>
  <c r="K36" i="34"/>
  <c r="I36" i="34"/>
  <c r="AC37" i="34"/>
  <c r="AA37" i="34"/>
  <c r="Y37" i="34"/>
  <c r="W37" i="34"/>
  <c r="U37" i="34"/>
  <c r="S37" i="34"/>
  <c r="Q37" i="34"/>
  <c r="O37" i="34"/>
  <c r="M37" i="34"/>
  <c r="K37" i="34"/>
  <c r="I37" i="34"/>
  <c r="AC31" i="34"/>
  <c r="AA31" i="34"/>
  <c r="Y31" i="34"/>
  <c r="W31" i="34"/>
  <c r="U31" i="34"/>
  <c r="S31" i="34"/>
  <c r="Q31" i="34"/>
  <c r="O31" i="34"/>
  <c r="M31" i="34"/>
  <c r="K31" i="34"/>
  <c r="I31" i="34"/>
  <c r="AC23" i="34"/>
  <c r="AA23" i="34"/>
  <c r="Y23" i="34"/>
  <c r="W23" i="34"/>
  <c r="U23" i="34"/>
  <c r="S23" i="34"/>
  <c r="Q23" i="34"/>
  <c r="O23" i="34"/>
  <c r="M23" i="34"/>
  <c r="K23" i="34"/>
  <c r="I23" i="34"/>
  <c r="AC25" i="34"/>
  <c r="AA25" i="34"/>
  <c r="Y25" i="34"/>
  <c r="W25" i="34"/>
  <c r="U25" i="34"/>
  <c r="S25" i="34"/>
  <c r="Q25" i="34"/>
  <c r="O25" i="34"/>
  <c r="M25" i="34"/>
  <c r="K25" i="34"/>
  <c r="I25" i="34"/>
  <c r="AC27" i="34"/>
  <c r="AA27" i="34"/>
  <c r="Y27" i="34"/>
  <c r="W27" i="34"/>
  <c r="U27" i="34"/>
  <c r="S27" i="34"/>
  <c r="Q27" i="34"/>
  <c r="O27" i="34"/>
  <c r="M27" i="34"/>
  <c r="K27" i="34"/>
  <c r="I27" i="34"/>
  <c r="AC34" i="34"/>
  <c r="AA34" i="34"/>
  <c r="Y34" i="34"/>
  <c r="W34" i="34"/>
  <c r="U34" i="34"/>
  <c r="S34" i="34"/>
  <c r="Q34" i="34"/>
  <c r="O34" i="34"/>
  <c r="M34" i="34"/>
  <c r="K34" i="34"/>
  <c r="I34" i="34"/>
  <c r="AC26" i="34"/>
  <c r="AA26" i="34"/>
  <c r="Y26" i="34"/>
  <c r="W26" i="34"/>
  <c r="U26" i="34"/>
  <c r="S26" i="34"/>
  <c r="Q26" i="34"/>
  <c r="O26" i="34"/>
  <c r="M26" i="34"/>
  <c r="K26" i="34"/>
  <c r="I26" i="34"/>
  <c r="AC21" i="34"/>
  <c r="AA21" i="34"/>
  <c r="Y21" i="34"/>
  <c r="W21" i="34"/>
  <c r="U21" i="34"/>
  <c r="S21" i="34"/>
  <c r="Q21" i="34"/>
  <c r="O21" i="34"/>
  <c r="M21" i="34"/>
  <c r="K21" i="34"/>
  <c r="I21" i="34"/>
  <c r="AC28" i="34"/>
  <c r="AA28" i="34"/>
  <c r="Y28" i="34"/>
  <c r="W28" i="34"/>
  <c r="U28" i="34"/>
  <c r="S28" i="34"/>
  <c r="Q28" i="34"/>
  <c r="O28" i="34"/>
  <c r="M28" i="34"/>
  <c r="K28" i="34"/>
  <c r="I28" i="34"/>
  <c r="AC18" i="34"/>
  <c r="AA18" i="34"/>
  <c r="Y18" i="34"/>
  <c r="W18" i="34"/>
  <c r="U18" i="34"/>
  <c r="S18" i="34"/>
  <c r="Q18" i="34"/>
  <c r="O18" i="34"/>
  <c r="M18" i="34"/>
  <c r="K18" i="34"/>
  <c r="I18" i="34"/>
  <c r="AC30" i="34"/>
  <c r="AA30" i="34"/>
  <c r="Y30" i="34"/>
  <c r="W30" i="34"/>
  <c r="U30" i="34"/>
  <c r="S30" i="34"/>
  <c r="Q30" i="34"/>
  <c r="O30" i="34"/>
  <c r="M30" i="34"/>
  <c r="K30" i="34"/>
  <c r="I30" i="34"/>
  <c r="AC29" i="34"/>
  <c r="AA29" i="34"/>
  <c r="Y29" i="34"/>
  <c r="W29" i="34"/>
  <c r="U29" i="34"/>
  <c r="S29" i="34"/>
  <c r="Q29" i="34"/>
  <c r="O29" i="34"/>
  <c r="M29" i="34"/>
  <c r="K29" i="34"/>
  <c r="I29" i="34"/>
  <c r="AC20" i="34"/>
  <c r="AA20" i="34"/>
  <c r="Y20" i="34"/>
  <c r="W20" i="34"/>
  <c r="U20" i="34"/>
  <c r="S20" i="34"/>
  <c r="Q20" i="34"/>
  <c r="O20" i="34"/>
  <c r="M20" i="34"/>
  <c r="K20" i="34"/>
  <c r="I20" i="34"/>
  <c r="AC24" i="34"/>
  <c r="AA24" i="34"/>
  <c r="Y24" i="34"/>
  <c r="W24" i="34"/>
  <c r="U24" i="34"/>
  <c r="S24" i="34"/>
  <c r="Q24" i="34"/>
  <c r="O24" i="34"/>
  <c r="M24" i="34"/>
  <c r="K24" i="34"/>
  <c r="I24" i="34"/>
  <c r="AC14" i="34"/>
  <c r="AA14" i="34"/>
  <c r="Y14" i="34"/>
  <c r="W14" i="34"/>
  <c r="U14" i="34"/>
  <c r="S14" i="34"/>
  <c r="Q14" i="34"/>
  <c r="O14" i="34"/>
  <c r="M14" i="34"/>
  <c r="K14" i="34"/>
  <c r="I14" i="34"/>
  <c r="AC19" i="34"/>
  <c r="AA19" i="34"/>
  <c r="Y19" i="34"/>
  <c r="W19" i="34"/>
  <c r="U19" i="34"/>
  <c r="S19" i="34"/>
  <c r="Q19" i="34"/>
  <c r="O19" i="34"/>
  <c r="M19" i="34"/>
  <c r="K19" i="34"/>
  <c r="I19" i="34"/>
  <c r="AC22" i="34"/>
  <c r="AA22" i="34"/>
  <c r="Y22" i="34"/>
  <c r="W22" i="34"/>
  <c r="U22" i="34"/>
  <c r="S22" i="34"/>
  <c r="Q22" i="34"/>
  <c r="O22" i="34"/>
  <c r="M22" i="34"/>
  <c r="K22" i="34"/>
  <c r="I22" i="34"/>
  <c r="AC16" i="34"/>
  <c r="AA16" i="34"/>
  <c r="Y16" i="34"/>
  <c r="W16" i="34"/>
  <c r="U16" i="34"/>
  <c r="S16" i="34"/>
  <c r="Q16" i="34"/>
  <c r="O16" i="34"/>
  <c r="M16" i="34"/>
  <c r="K16" i="34"/>
  <c r="I16" i="34"/>
  <c r="AC12" i="34"/>
  <c r="AA12" i="34"/>
  <c r="Y12" i="34"/>
  <c r="W12" i="34"/>
  <c r="U12" i="34"/>
  <c r="S12" i="34"/>
  <c r="Q12" i="34"/>
  <c r="O12" i="34"/>
  <c r="M12" i="34"/>
  <c r="K12" i="34"/>
  <c r="I12" i="34"/>
  <c r="AC17" i="34"/>
  <c r="AA17" i="34"/>
  <c r="Y17" i="34"/>
  <c r="W17" i="34"/>
  <c r="U17" i="34"/>
  <c r="S17" i="34"/>
  <c r="Q17" i="34"/>
  <c r="O17" i="34"/>
  <c r="M17" i="34"/>
  <c r="K17" i="34"/>
  <c r="I17" i="34"/>
  <c r="AC11" i="34"/>
  <c r="AA11" i="34"/>
  <c r="Y11" i="34"/>
  <c r="W11" i="34"/>
  <c r="U11" i="34"/>
  <c r="S11" i="34"/>
  <c r="Q11" i="34"/>
  <c r="O11" i="34"/>
  <c r="M11" i="34"/>
  <c r="K11" i="34"/>
  <c r="I11" i="34"/>
  <c r="AC15" i="34"/>
  <c r="AA15" i="34"/>
  <c r="Y15" i="34"/>
  <c r="W15" i="34"/>
  <c r="U15" i="34"/>
  <c r="S15" i="34"/>
  <c r="Q15" i="34"/>
  <c r="O15" i="34"/>
  <c r="M15" i="34"/>
  <c r="K15" i="34"/>
  <c r="I15" i="34"/>
  <c r="AC9" i="34"/>
  <c r="AA9" i="34"/>
  <c r="Y9" i="34"/>
  <c r="W9" i="34"/>
  <c r="U9" i="34"/>
  <c r="S9" i="34"/>
  <c r="Q9" i="34"/>
  <c r="O9" i="34"/>
  <c r="M9" i="34"/>
  <c r="K9" i="34"/>
  <c r="I9" i="34"/>
  <c r="AC10" i="34"/>
  <c r="AA10" i="34"/>
  <c r="Y10" i="34"/>
  <c r="W10" i="34"/>
  <c r="U10" i="34"/>
  <c r="S10" i="34"/>
  <c r="Q10" i="34"/>
  <c r="O10" i="34"/>
  <c r="M10" i="34"/>
  <c r="K10" i="34"/>
  <c r="I10" i="34"/>
  <c r="AC13" i="34"/>
  <c r="AA13" i="34"/>
  <c r="Y13" i="34"/>
  <c r="W13" i="34"/>
  <c r="U13" i="34"/>
  <c r="S13" i="34"/>
  <c r="Q13" i="34"/>
  <c r="O13" i="34"/>
  <c r="M13" i="34"/>
  <c r="K13" i="34"/>
  <c r="I13" i="34"/>
  <c r="AC7" i="34"/>
  <c r="AA7" i="34"/>
  <c r="Y7" i="34"/>
  <c r="W7" i="34"/>
  <c r="U7" i="34"/>
  <c r="S7" i="34"/>
  <c r="Q7" i="34"/>
  <c r="O7" i="34"/>
  <c r="M7" i="34"/>
  <c r="K7" i="34"/>
  <c r="I7" i="34"/>
  <c r="AC8" i="34"/>
  <c r="AA8" i="34"/>
  <c r="Y8" i="34"/>
  <c r="W8" i="34"/>
  <c r="U8" i="34"/>
  <c r="S8" i="34"/>
  <c r="Q8" i="34"/>
  <c r="O8" i="34"/>
  <c r="M8" i="34"/>
  <c r="K8" i="34"/>
  <c r="I8" i="34"/>
  <c r="AC5" i="34"/>
  <c r="AA5" i="34"/>
  <c r="Y5" i="34"/>
  <c r="W5" i="34"/>
  <c r="U5" i="34"/>
  <c r="S5" i="34"/>
  <c r="Q5" i="34"/>
  <c r="O5" i="34"/>
  <c r="M5" i="34"/>
  <c r="K5" i="34"/>
  <c r="I5" i="34"/>
  <c r="AC6" i="34"/>
  <c r="AA6" i="34"/>
  <c r="Y6" i="34"/>
  <c r="W6" i="34"/>
  <c r="U6" i="34"/>
  <c r="S6" i="34"/>
  <c r="Q6" i="34"/>
  <c r="O6" i="34"/>
  <c r="M6" i="34"/>
  <c r="K6" i="34"/>
  <c r="I6" i="34"/>
  <c r="AC4" i="34"/>
  <c r="AA4" i="34"/>
  <c r="Y4" i="34"/>
  <c r="W4" i="34"/>
  <c r="U4" i="34"/>
  <c r="S4" i="34"/>
  <c r="Q4" i="34"/>
  <c r="O4" i="34"/>
  <c r="M4" i="34"/>
  <c r="K4" i="34"/>
  <c r="I4" i="34"/>
  <c r="Y167" i="33"/>
  <c r="X167" i="33"/>
  <c r="W167" i="33"/>
  <c r="V167" i="33"/>
  <c r="U167" i="33"/>
  <c r="T167" i="33"/>
  <c r="S167" i="33"/>
  <c r="R167" i="33"/>
  <c r="Q167" i="33"/>
  <c r="P167" i="33"/>
  <c r="O167" i="33"/>
  <c r="N167" i="33"/>
  <c r="M167" i="33"/>
  <c r="L167" i="33"/>
  <c r="K167" i="33"/>
  <c r="J167" i="33"/>
  <c r="I167" i="33"/>
  <c r="H167" i="33"/>
  <c r="Y131" i="33"/>
  <c r="U131" i="33"/>
  <c r="S131" i="33"/>
  <c r="Q131" i="33"/>
  <c r="O131" i="33"/>
  <c r="M131" i="33"/>
  <c r="K131" i="33"/>
  <c r="I131" i="33"/>
  <c r="Y130" i="33"/>
  <c r="U130" i="33"/>
  <c r="S130" i="33"/>
  <c r="Q130" i="33"/>
  <c r="O130" i="33"/>
  <c r="M130" i="33"/>
  <c r="K130" i="33"/>
  <c r="I130" i="33"/>
  <c r="Y82" i="33"/>
  <c r="U82" i="33"/>
  <c r="S82" i="33"/>
  <c r="Q82" i="33"/>
  <c r="O82" i="33"/>
  <c r="M82" i="33"/>
  <c r="K82" i="33"/>
  <c r="I82" i="33"/>
  <c r="Y129" i="33"/>
  <c r="U129" i="33"/>
  <c r="S129" i="33"/>
  <c r="Q129" i="33"/>
  <c r="O129" i="33"/>
  <c r="M129" i="33"/>
  <c r="K129" i="33"/>
  <c r="I129" i="33"/>
  <c r="Y158" i="33"/>
  <c r="U158" i="33"/>
  <c r="S158" i="33"/>
  <c r="Q158" i="33"/>
  <c r="O158" i="33"/>
  <c r="M158" i="33"/>
  <c r="K158" i="33"/>
  <c r="I158" i="33"/>
  <c r="Y157" i="33"/>
  <c r="U157" i="33"/>
  <c r="S157" i="33"/>
  <c r="Q157" i="33"/>
  <c r="O157" i="33"/>
  <c r="M157" i="33"/>
  <c r="K157" i="33"/>
  <c r="I157" i="33"/>
  <c r="Y156" i="33"/>
  <c r="U156" i="33"/>
  <c r="S156" i="33"/>
  <c r="Q156" i="33"/>
  <c r="O156" i="33"/>
  <c r="M156" i="33"/>
  <c r="K156" i="33"/>
  <c r="I156" i="33"/>
  <c r="Y155" i="33"/>
  <c r="U155" i="33"/>
  <c r="S155" i="33"/>
  <c r="Q155" i="33"/>
  <c r="O155" i="33"/>
  <c r="M155" i="33"/>
  <c r="K155" i="33"/>
  <c r="I155" i="33"/>
  <c r="Y154" i="33"/>
  <c r="U154" i="33"/>
  <c r="S154" i="33"/>
  <c r="Q154" i="33"/>
  <c r="O154" i="33"/>
  <c r="M154" i="33"/>
  <c r="K154" i="33"/>
  <c r="I154" i="33"/>
  <c r="Y153" i="33"/>
  <c r="U153" i="33"/>
  <c r="S153" i="33"/>
  <c r="Q153" i="33"/>
  <c r="O153" i="33"/>
  <c r="M153" i="33"/>
  <c r="K153" i="33"/>
  <c r="I153" i="33"/>
  <c r="Y152" i="33"/>
  <c r="U152" i="33"/>
  <c r="S152" i="33"/>
  <c r="Q152" i="33"/>
  <c r="O152" i="33"/>
  <c r="M152" i="33"/>
  <c r="K152" i="33"/>
  <c r="I152" i="33"/>
  <c r="Y118" i="33"/>
  <c r="U118" i="33"/>
  <c r="S118" i="33"/>
  <c r="Q118" i="33"/>
  <c r="O118" i="33"/>
  <c r="M118" i="33"/>
  <c r="K118" i="33"/>
  <c r="I118" i="33"/>
  <c r="Y151" i="33"/>
  <c r="U151" i="33"/>
  <c r="S151" i="33"/>
  <c r="Q151" i="33"/>
  <c r="O151" i="33"/>
  <c r="M151" i="33"/>
  <c r="K151" i="33"/>
  <c r="I151" i="33"/>
  <c r="Y150" i="33"/>
  <c r="U150" i="33"/>
  <c r="S150" i="33"/>
  <c r="Q150" i="33"/>
  <c r="O150" i="33"/>
  <c r="M150" i="33"/>
  <c r="K150" i="33"/>
  <c r="I150" i="33"/>
  <c r="Y55" i="33"/>
  <c r="U55" i="33"/>
  <c r="S55" i="33"/>
  <c r="Q55" i="33"/>
  <c r="O55" i="33"/>
  <c r="M55" i="33"/>
  <c r="K55" i="33"/>
  <c r="I55" i="33"/>
  <c r="Y62" i="33"/>
  <c r="U62" i="33"/>
  <c r="S62" i="33"/>
  <c r="Q62" i="33"/>
  <c r="O62" i="33"/>
  <c r="M62" i="33"/>
  <c r="K62" i="33"/>
  <c r="I62" i="33"/>
  <c r="Y139" i="33"/>
  <c r="U139" i="33"/>
  <c r="S139" i="33"/>
  <c r="Q139" i="33"/>
  <c r="O139" i="33"/>
  <c r="M139" i="33"/>
  <c r="K139" i="33"/>
  <c r="I139" i="33"/>
  <c r="Y138" i="33"/>
  <c r="U138" i="33"/>
  <c r="S138" i="33"/>
  <c r="Q138" i="33"/>
  <c r="O138" i="33"/>
  <c r="M138" i="33"/>
  <c r="K138" i="33"/>
  <c r="I138" i="33"/>
  <c r="Y137" i="33"/>
  <c r="U137" i="33"/>
  <c r="S137" i="33"/>
  <c r="Q137" i="33"/>
  <c r="O137" i="33"/>
  <c r="M137" i="33"/>
  <c r="K137" i="33"/>
  <c r="I137" i="33"/>
  <c r="Y136" i="33"/>
  <c r="U136" i="33"/>
  <c r="S136" i="33"/>
  <c r="Q136" i="33"/>
  <c r="O136" i="33"/>
  <c r="M136" i="33"/>
  <c r="K136" i="33"/>
  <c r="I136" i="33"/>
  <c r="Y135" i="33"/>
  <c r="U135" i="33"/>
  <c r="S135" i="33"/>
  <c r="Q135" i="33"/>
  <c r="O135" i="33"/>
  <c r="M135" i="33"/>
  <c r="K135" i="33"/>
  <c r="I135" i="33"/>
  <c r="Y134" i="33"/>
  <c r="U134" i="33"/>
  <c r="S134" i="33"/>
  <c r="Q134" i="33"/>
  <c r="O134" i="33"/>
  <c r="M134" i="33"/>
  <c r="K134" i="33"/>
  <c r="I134" i="33"/>
  <c r="Y28" i="33"/>
  <c r="U28" i="33"/>
  <c r="S28" i="33"/>
  <c r="Q28" i="33"/>
  <c r="O28" i="33"/>
  <c r="M28" i="33"/>
  <c r="K28" i="33"/>
  <c r="I28" i="33"/>
  <c r="Y124" i="33"/>
  <c r="U124" i="33"/>
  <c r="S124" i="33"/>
  <c r="Q124" i="33"/>
  <c r="O124" i="33"/>
  <c r="M124" i="33"/>
  <c r="K124" i="33"/>
  <c r="I124" i="33"/>
  <c r="Y123" i="33"/>
  <c r="U123" i="33"/>
  <c r="S123" i="33"/>
  <c r="Q123" i="33"/>
  <c r="O123" i="33"/>
  <c r="M123" i="33"/>
  <c r="K123" i="33"/>
  <c r="I123" i="33"/>
  <c r="Y122" i="33"/>
  <c r="U122" i="33"/>
  <c r="S122" i="33"/>
  <c r="Q122" i="33"/>
  <c r="O122" i="33"/>
  <c r="M122" i="33"/>
  <c r="K122" i="33"/>
  <c r="I122" i="33"/>
  <c r="Y121" i="33"/>
  <c r="U121" i="33"/>
  <c r="S121" i="33"/>
  <c r="Q121" i="33"/>
  <c r="O121" i="33"/>
  <c r="M121" i="33"/>
  <c r="K121" i="33"/>
  <c r="I121" i="33"/>
  <c r="Y120" i="33"/>
  <c r="U120" i="33"/>
  <c r="S120" i="33"/>
  <c r="Q120" i="33"/>
  <c r="O120" i="33"/>
  <c r="M120" i="33"/>
  <c r="K120" i="33"/>
  <c r="I120" i="33"/>
  <c r="Y119" i="33"/>
  <c r="U119" i="33"/>
  <c r="S119" i="33"/>
  <c r="Q119" i="33"/>
  <c r="O119" i="33"/>
  <c r="M119" i="33"/>
  <c r="K119" i="33"/>
  <c r="I119" i="33"/>
  <c r="Y97" i="33"/>
  <c r="U97" i="33"/>
  <c r="S97" i="33"/>
  <c r="Q97" i="33"/>
  <c r="O97" i="33"/>
  <c r="M97" i="33"/>
  <c r="K97" i="33"/>
  <c r="I97" i="33"/>
  <c r="Y96" i="33"/>
  <c r="U96" i="33"/>
  <c r="S96" i="33"/>
  <c r="Q96" i="33"/>
  <c r="O96" i="33"/>
  <c r="M96" i="33"/>
  <c r="K96" i="33"/>
  <c r="I96" i="33"/>
  <c r="Y117" i="33"/>
  <c r="U117" i="33"/>
  <c r="S117" i="33"/>
  <c r="Q117" i="33"/>
  <c r="O117" i="33"/>
  <c r="M117" i="33"/>
  <c r="K117" i="33"/>
  <c r="I117" i="33"/>
  <c r="Y116" i="33"/>
  <c r="U116" i="33"/>
  <c r="S116" i="33"/>
  <c r="Q116" i="33"/>
  <c r="O116" i="33"/>
  <c r="M116" i="33"/>
  <c r="K116" i="33"/>
  <c r="I116" i="33"/>
  <c r="Y115" i="33"/>
  <c r="U115" i="33"/>
  <c r="S115" i="33"/>
  <c r="Q115" i="33"/>
  <c r="O115" i="33"/>
  <c r="M115" i="33"/>
  <c r="K115" i="33"/>
  <c r="I115" i="33"/>
  <c r="Y47" i="33"/>
  <c r="U47" i="33"/>
  <c r="S47" i="33"/>
  <c r="Q47" i="33"/>
  <c r="O47" i="33"/>
  <c r="M47" i="33"/>
  <c r="K47" i="33"/>
  <c r="I47" i="33"/>
  <c r="Y46" i="33"/>
  <c r="U46" i="33"/>
  <c r="S46" i="33"/>
  <c r="Q46" i="33"/>
  <c r="O46" i="33"/>
  <c r="M46" i="33"/>
  <c r="K46" i="33"/>
  <c r="I46" i="33"/>
  <c r="Y110" i="33"/>
  <c r="U110" i="33"/>
  <c r="S110" i="33"/>
  <c r="Q110" i="33"/>
  <c r="O110" i="33"/>
  <c r="M110" i="33"/>
  <c r="K110" i="33"/>
  <c r="I110" i="33"/>
  <c r="Y109" i="33"/>
  <c r="U109" i="33"/>
  <c r="S109" i="33"/>
  <c r="Q109" i="33"/>
  <c r="O109" i="33"/>
  <c r="M109" i="33"/>
  <c r="K109" i="33"/>
  <c r="I109" i="33"/>
  <c r="S108" i="33"/>
  <c r="S107" i="33"/>
  <c r="Y106" i="33"/>
  <c r="U106" i="33"/>
  <c r="S106" i="33"/>
  <c r="Q106" i="33"/>
  <c r="O106" i="33"/>
  <c r="M106" i="33"/>
  <c r="K106" i="33"/>
  <c r="I106" i="33"/>
  <c r="Y105" i="33"/>
  <c r="U105" i="33"/>
  <c r="S105" i="33"/>
  <c r="Q105" i="33"/>
  <c r="O105" i="33"/>
  <c r="M105" i="33"/>
  <c r="K105" i="33"/>
  <c r="I105" i="33"/>
  <c r="Y98" i="33"/>
  <c r="U98" i="33"/>
  <c r="S98" i="33"/>
  <c r="Q98" i="33"/>
  <c r="O98" i="33"/>
  <c r="K98" i="33"/>
  <c r="I98" i="33"/>
  <c r="M95" i="33"/>
  <c r="K95" i="33"/>
  <c r="I95" i="33"/>
  <c r="Y92" i="33"/>
  <c r="U92" i="33"/>
  <c r="S92" i="33"/>
  <c r="Q92" i="33"/>
  <c r="O92" i="33"/>
  <c r="M92" i="33"/>
  <c r="K92" i="33"/>
  <c r="I92" i="33"/>
  <c r="Y94" i="33"/>
  <c r="U94" i="33"/>
  <c r="S94" i="33"/>
  <c r="Q94" i="33"/>
  <c r="O94" i="33"/>
  <c r="M94" i="33"/>
  <c r="K94" i="33"/>
  <c r="I94" i="33"/>
  <c r="Y93" i="33"/>
  <c r="U93" i="33"/>
  <c r="S93" i="33"/>
  <c r="Q93" i="33"/>
  <c r="O93" i="33"/>
  <c r="M93" i="33"/>
  <c r="K93" i="33"/>
  <c r="I93" i="33"/>
  <c r="Y39" i="33"/>
  <c r="U39" i="33"/>
  <c r="S39" i="33"/>
  <c r="Q39" i="33"/>
  <c r="O39" i="33"/>
  <c r="M39" i="33"/>
  <c r="K39" i="33"/>
  <c r="I39" i="33"/>
  <c r="Y35" i="33"/>
  <c r="U35" i="33"/>
  <c r="S35" i="33"/>
  <c r="Q35" i="33"/>
  <c r="O35" i="33"/>
  <c r="M35" i="33"/>
  <c r="K35" i="33"/>
  <c r="I35" i="33"/>
  <c r="Y34" i="33"/>
  <c r="U34" i="33"/>
  <c r="S34" i="33"/>
  <c r="Q34" i="33"/>
  <c r="O34" i="33"/>
  <c r="M34" i="33"/>
  <c r="K34" i="33"/>
  <c r="I34" i="33"/>
  <c r="Y88" i="33"/>
  <c r="U88" i="33"/>
  <c r="S88" i="33"/>
  <c r="Q88" i="33"/>
  <c r="O88" i="33"/>
  <c r="M88" i="33"/>
  <c r="K88" i="33"/>
  <c r="I88" i="33"/>
  <c r="Y87" i="33"/>
  <c r="U87" i="33"/>
  <c r="S87" i="33"/>
  <c r="Q87" i="33"/>
  <c r="O87" i="33"/>
  <c r="M87" i="33"/>
  <c r="K87" i="33"/>
  <c r="I87" i="33"/>
  <c r="Y86" i="33"/>
  <c r="U86" i="33"/>
  <c r="S86" i="33"/>
  <c r="Q86" i="33"/>
  <c r="O86" i="33"/>
  <c r="M86" i="33"/>
  <c r="K86" i="33"/>
  <c r="I86" i="33"/>
  <c r="U85" i="33"/>
  <c r="U84" i="33"/>
  <c r="Y83" i="33"/>
  <c r="U83" i="33"/>
  <c r="S83" i="33"/>
  <c r="Q83" i="33"/>
  <c r="O83" i="33"/>
  <c r="M83" i="33"/>
  <c r="K83" i="33"/>
  <c r="I83" i="33"/>
  <c r="Y81" i="33"/>
  <c r="U81" i="33"/>
  <c r="S81" i="33"/>
  <c r="Q81" i="33"/>
  <c r="O81" i="33"/>
  <c r="M81" i="33"/>
  <c r="K81" i="33"/>
  <c r="I81" i="33"/>
  <c r="Y79" i="33"/>
  <c r="U79" i="33"/>
  <c r="S79" i="33"/>
  <c r="Q79" i="33"/>
  <c r="O79" i="33"/>
  <c r="M79" i="33"/>
  <c r="K79" i="33"/>
  <c r="I79" i="33"/>
  <c r="Y78" i="33"/>
  <c r="U78" i="33"/>
  <c r="S78" i="33"/>
  <c r="Q78" i="33"/>
  <c r="O78" i="33"/>
  <c r="M78" i="33"/>
  <c r="K78" i="33"/>
  <c r="I78" i="33"/>
  <c r="Y77" i="33"/>
  <c r="U77" i="33"/>
  <c r="S77" i="33"/>
  <c r="Q77" i="33"/>
  <c r="O77" i="33"/>
  <c r="M77" i="33"/>
  <c r="K77" i="33"/>
  <c r="I77" i="33"/>
  <c r="Y76" i="33"/>
  <c r="U76" i="33"/>
  <c r="S76" i="33"/>
  <c r="Q76" i="33"/>
  <c r="O76" i="33"/>
  <c r="M76" i="33"/>
  <c r="K76" i="33"/>
  <c r="I76" i="33"/>
  <c r="Y69" i="33"/>
  <c r="U69" i="33"/>
  <c r="S69" i="33"/>
  <c r="Q69" i="33"/>
  <c r="O69" i="33"/>
  <c r="M69" i="33"/>
  <c r="K69" i="33"/>
  <c r="I69" i="33"/>
  <c r="Y44" i="33"/>
  <c r="U44" i="33"/>
  <c r="S44" i="33"/>
  <c r="Q44" i="33"/>
  <c r="O44" i="33"/>
  <c r="M44" i="33"/>
  <c r="K44" i="33"/>
  <c r="I44" i="33"/>
  <c r="Y43" i="33"/>
  <c r="U43" i="33"/>
  <c r="S43" i="33"/>
  <c r="Q43" i="33"/>
  <c r="O43" i="33"/>
  <c r="M43" i="33"/>
  <c r="K43" i="33"/>
  <c r="I43" i="33"/>
  <c r="Y68" i="33"/>
  <c r="U68" i="33"/>
  <c r="S68" i="33"/>
  <c r="Q68" i="33"/>
  <c r="O68" i="33"/>
  <c r="M68" i="33"/>
  <c r="K68" i="33"/>
  <c r="I68" i="33"/>
  <c r="Y67" i="33"/>
  <c r="U67" i="33"/>
  <c r="S67" i="33"/>
  <c r="Q67" i="33"/>
  <c r="O67" i="33"/>
  <c r="M67" i="33"/>
  <c r="K67" i="33"/>
  <c r="I67" i="33"/>
  <c r="Y66" i="33"/>
  <c r="U66" i="33"/>
  <c r="S66" i="33"/>
  <c r="Q66" i="33"/>
  <c r="O66" i="33"/>
  <c r="M66" i="33"/>
  <c r="K66" i="33"/>
  <c r="I66" i="33"/>
  <c r="Y65" i="33"/>
  <c r="U65" i="33"/>
  <c r="S65" i="33"/>
  <c r="Q65" i="33"/>
  <c r="O65" i="33"/>
  <c r="M65" i="33"/>
  <c r="K65" i="33"/>
  <c r="I65" i="33"/>
  <c r="Y60" i="33"/>
  <c r="U60" i="33"/>
  <c r="S60" i="33"/>
  <c r="Q60" i="33"/>
  <c r="O60" i="33"/>
  <c r="M60" i="33"/>
  <c r="K60" i="33"/>
  <c r="I60" i="33"/>
  <c r="Y59" i="33"/>
  <c r="U59" i="33"/>
  <c r="S59" i="33"/>
  <c r="Q59" i="33"/>
  <c r="O59" i="33"/>
  <c r="M59" i="33"/>
  <c r="K59" i="33"/>
  <c r="I59" i="33"/>
  <c r="Y54" i="33"/>
  <c r="U54" i="33"/>
  <c r="S54" i="33"/>
  <c r="Q54" i="33"/>
  <c r="O54" i="33"/>
  <c r="M54" i="33"/>
  <c r="K54" i="33"/>
  <c r="I54" i="33"/>
  <c r="S53" i="33"/>
  <c r="S50" i="33"/>
  <c r="Y49" i="33"/>
  <c r="U49" i="33"/>
  <c r="S49" i="33"/>
  <c r="Q49" i="33"/>
  <c r="O49" i="33"/>
  <c r="M49" i="33"/>
  <c r="K49" i="33"/>
  <c r="I49" i="33"/>
  <c r="Y48" i="33"/>
  <c r="U48" i="33"/>
  <c r="S48" i="33"/>
  <c r="Q48" i="33"/>
  <c r="O48" i="33"/>
  <c r="M48" i="33"/>
  <c r="K48" i="33"/>
  <c r="I48" i="33"/>
  <c r="Y30" i="33"/>
  <c r="U30" i="33"/>
  <c r="S30" i="33"/>
  <c r="Q30" i="33"/>
  <c r="O30" i="33"/>
  <c r="M30" i="33"/>
  <c r="K30" i="33"/>
  <c r="I30" i="33"/>
  <c r="Y45" i="33"/>
  <c r="U45" i="33"/>
  <c r="S45" i="33"/>
  <c r="Q45" i="33"/>
  <c r="O45" i="33"/>
  <c r="M45" i="33"/>
  <c r="K45" i="33"/>
  <c r="I45" i="33"/>
  <c r="Y32" i="33"/>
  <c r="U32" i="33"/>
  <c r="S32" i="33"/>
  <c r="Q32" i="33"/>
  <c r="O32" i="33"/>
  <c r="M32" i="33"/>
  <c r="K32" i="33"/>
  <c r="I32" i="33"/>
  <c r="Y42" i="33"/>
  <c r="U42" i="33"/>
  <c r="S42" i="33"/>
  <c r="Q42" i="33"/>
  <c r="O42" i="33"/>
  <c r="M42" i="33"/>
  <c r="K42" i="33"/>
  <c r="I42" i="33"/>
  <c r="Y29" i="33"/>
  <c r="U29" i="33"/>
  <c r="S29" i="33"/>
  <c r="Q29" i="33"/>
  <c r="O29" i="33"/>
  <c r="M29" i="33"/>
  <c r="K29" i="33"/>
  <c r="I29" i="33"/>
  <c r="Y40" i="33"/>
  <c r="U40" i="33"/>
  <c r="S40" i="33"/>
  <c r="Q40" i="33"/>
  <c r="O40" i="33"/>
  <c r="M40" i="33"/>
  <c r="K40" i="33"/>
  <c r="I40" i="33"/>
  <c r="Y38" i="33"/>
  <c r="U38" i="33"/>
  <c r="S38" i="33"/>
  <c r="Q38" i="33"/>
  <c r="O38" i="33"/>
  <c r="M38" i="33"/>
  <c r="K38" i="33"/>
  <c r="I38" i="33"/>
  <c r="Y37" i="33"/>
  <c r="U37" i="33"/>
  <c r="S37" i="33"/>
  <c r="Q37" i="33"/>
  <c r="O37" i="33"/>
  <c r="M37" i="33"/>
  <c r="K37" i="33"/>
  <c r="I37" i="33"/>
  <c r="Y36" i="33"/>
  <c r="U36" i="33"/>
  <c r="S36" i="33"/>
  <c r="Q36" i="33"/>
  <c r="O36" i="33"/>
  <c r="M36" i="33"/>
  <c r="K36" i="33"/>
  <c r="I36" i="33"/>
  <c r="Y21" i="33"/>
  <c r="U21" i="33"/>
  <c r="S21" i="33"/>
  <c r="Q21" i="33"/>
  <c r="O21" i="33"/>
  <c r="M21" i="33"/>
  <c r="K21" i="33"/>
  <c r="I21" i="33"/>
  <c r="Y27" i="33"/>
  <c r="U27" i="33"/>
  <c r="S27" i="33"/>
  <c r="Q27" i="33"/>
  <c r="O27" i="33"/>
  <c r="M27" i="33"/>
  <c r="K27" i="33"/>
  <c r="I27" i="33"/>
  <c r="Y33" i="33"/>
  <c r="U33" i="33"/>
  <c r="S33" i="33"/>
  <c r="Q33" i="33"/>
  <c r="O33" i="33"/>
  <c r="M33" i="33"/>
  <c r="K33" i="33"/>
  <c r="I33" i="33"/>
  <c r="Y26" i="33"/>
  <c r="U26" i="33"/>
  <c r="S26" i="33"/>
  <c r="Q26" i="33"/>
  <c r="O26" i="33"/>
  <c r="M26" i="33"/>
  <c r="K26" i="33"/>
  <c r="I26" i="33"/>
  <c r="Y31" i="33"/>
  <c r="U31" i="33"/>
  <c r="S31" i="33"/>
  <c r="Q31" i="33"/>
  <c r="O31" i="33"/>
  <c r="M31" i="33"/>
  <c r="K31" i="33"/>
  <c r="I31" i="33"/>
  <c r="Y22" i="33"/>
  <c r="U22" i="33"/>
  <c r="S22" i="33"/>
  <c r="Q22" i="33"/>
  <c r="O22" i="33"/>
  <c r="M22" i="33"/>
  <c r="K22" i="33"/>
  <c r="I22" i="33"/>
  <c r="Y11" i="33"/>
  <c r="U11" i="33"/>
  <c r="S11" i="33"/>
  <c r="Q11" i="33"/>
  <c r="O11" i="33"/>
  <c r="M11" i="33"/>
  <c r="K11" i="33"/>
  <c r="I11" i="33"/>
  <c r="Y12" i="33"/>
  <c r="U12" i="33"/>
  <c r="S12" i="33"/>
  <c r="Q12" i="33"/>
  <c r="O12" i="33"/>
  <c r="M12" i="33"/>
  <c r="I12" i="33"/>
  <c r="Y10" i="33"/>
  <c r="U10" i="33"/>
  <c r="S10" i="33"/>
  <c r="Q10" i="33"/>
  <c r="O10" i="33"/>
  <c r="M10" i="33"/>
  <c r="K10" i="33"/>
  <c r="I10" i="33"/>
  <c r="Y20" i="33"/>
  <c r="U20" i="33"/>
  <c r="S20" i="33"/>
  <c r="Q20" i="33"/>
  <c r="O20" i="33"/>
  <c r="M20" i="33"/>
  <c r="K20" i="33"/>
  <c r="I20" i="33"/>
  <c r="Y19" i="33"/>
  <c r="U19" i="33"/>
  <c r="S19" i="33"/>
  <c r="Q19" i="33"/>
  <c r="O19" i="33"/>
  <c r="M19" i="33"/>
  <c r="K19" i="33"/>
  <c r="I19" i="33"/>
  <c r="Y25" i="33"/>
  <c r="U25" i="33"/>
  <c r="S25" i="33"/>
  <c r="Q25" i="33"/>
  <c r="O25" i="33"/>
  <c r="M25" i="33"/>
  <c r="K25" i="33"/>
  <c r="I25" i="33"/>
  <c r="Y24" i="33"/>
  <c r="U24" i="33"/>
  <c r="S24" i="33"/>
  <c r="Q24" i="33"/>
  <c r="O24" i="33"/>
  <c r="M24" i="33"/>
  <c r="K24" i="33"/>
  <c r="I24" i="33"/>
  <c r="Y23" i="33"/>
  <c r="U23" i="33"/>
  <c r="S23" i="33"/>
  <c r="Q23" i="33"/>
  <c r="O23" i="33"/>
  <c r="M23" i="33"/>
  <c r="K23" i="33"/>
  <c r="I23" i="33"/>
  <c r="Y17" i="33"/>
  <c r="U17" i="33"/>
  <c r="S17" i="33"/>
  <c r="Q17" i="33"/>
  <c r="O17" i="33"/>
  <c r="M17" i="33"/>
  <c r="K17" i="33"/>
  <c r="I17" i="33"/>
  <c r="Y14" i="33"/>
  <c r="U14" i="33"/>
  <c r="S14" i="33"/>
  <c r="Q14" i="33"/>
  <c r="O14" i="33"/>
  <c r="M14" i="33"/>
  <c r="K14" i="33"/>
  <c r="I14" i="33"/>
  <c r="Y15" i="33"/>
  <c r="U15" i="33"/>
  <c r="S15" i="33"/>
  <c r="Q15" i="33"/>
  <c r="O15" i="33"/>
  <c r="M15" i="33"/>
  <c r="K15" i="33"/>
  <c r="I15" i="33"/>
  <c r="Y13" i="33"/>
  <c r="U13" i="33"/>
  <c r="S13" i="33"/>
  <c r="Q13" i="33"/>
  <c r="O13" i="33"/>
  <c r="M13" i="33"/>
  <c r="K13" i="33"/>
  <c r="I13" i="33"/>
  <c r="Y9" i="33"/>
  <c r="U9" i="33"/>
  <c r="S9" i="33"/>
  <c r="Q9" i="33"/>
  <c r="O9" i="33"/>
  <c r="M9" i="33"/>
  <c r="K9" i="33"/>
  <c r="I9" i="33"/>
  <c r="Y18" i="33"/>
  <c r="U18" i="33"/>
  <c r="S18" i="33"/>
  <c r="Q18" i="33"/>
  <c r="O18" i="33"/>
  <c r="M18" i="33"/>
  <c r="K18" i="33"/>
  <c r="I18" i="33"/>
  <c r="Y16" i="33"/>
  <c r="U16" i="33"/>
  <c r="S16" i="33"/>
  <c r="Q16" i="33"/>
  <c r="O16" i="33"/>
  <c r="M16" i="33"/>
  <c r="K16" i="33"/>
  <c r="I16" i="33"/>
  <c r="Y5" i="33"/>
  <c r="U5" i="33"/>
  <c r="S5" i="33"/>
  <c r="Q5" i="33"/>
  <c r="O5" i="33"/>
  <c r="M5" i="33"/>
  <c r="K5" i="33"/>
  <c r="I5" i="33"/>
  <c r="Y4" i="33"/>
  <c r="U4" i="33"/>
  <c r="S4" i="33"/>
  <c r="Q4" i="33"/>
  <c r="O4" i="33"/>
  <c r="M4" i="33"/>
  <c r="K4" i="33"/>
  <c r="I4" i="33"/>
  <c r="Y8" i="33"/>
  <c r="U8" i="33"/>
  <c r="S8" i="33"/>
  <c r="Q8" i="33"/>
  <c r="O8" i="33"/>
  <c r="M8" i="33"/>
  <c r="K8" i="33"/>
  <c r="I8" i="33"/>
  <c r="Y7" i="33"/>
  <c r="U7" i="33"/>
  <c r="S7" i="33"/>
  <c r="Q7" i="33"/>
  <c r="O7" i="33"/>
  <c r="M7" i="33"/>
  <c r="K7" i="33"/>
  <c r="I7" i="33"/>
  <c r="Y6" i="33"/>
  <c r="W6" i="33"/>
  <c r="U6" i="33"/>
  <c r="S6" i="33"/>
  <c r="Q6" i="33"/>
  <c r="O6" i="33"/>
  <c r="M6" i="33"/>
  <c r="K6" i="33"/>
  <c r="I6" i="33"/>
  <c r="E104" i="33" l="1"/>
  <c r="E89" i="33"/>
  <c r="E85" i="33"/>
  <c r="E107" i="33"/>
  <c r="E103" i="33"/>
  <c r="E100" i="33"/>
  <c r="E101" i="33"/>
  <c r="E108" i="33"/>
  <c r="E50" i="33"/>
  <c r="E61" i="33"/>
  <c r="E125" i="33"/>
  <c r="E126" i="33"/>
  <c r="E102" i="33"/>
  <c r="E73" i="33"/>
  <c r="E132" i="33"/>
  <c r="E63" i="33"/>
  <c r="E133" i="33"/>
  <c r="E53" i="33"/>
  <c r="E84" i="33"/>
  <c r="E99" i="33"/>
  <c r="E57" i="33"/>
  <c r="E72" i="33"/>
  <c r="E80" i="33"/>
  <c r="E114" i="33"/>
  <c r="E51" i="33"/>
  <c r="E113" i="33"/>
  <c r="E70" i="33"/>
  <c r="E91" i="33"/>
  <c r="E52" i="33"/>
  <c r="E90" i="33"/>
  <c r="E75" i="33"/>
  <c r="E74" i="33"/>
  <c r="E71" i="33"/>
  <c r="E88" i="34"/>
  <c r="E79" i="34"/>
  <c r="E85" i="34"/>
  <c r="E110" i="34"/>
  <c r="E89" i="34"/>
  <c r="E109" i="34"/>
  <c r="E81" i="34"/>
  <c r="E90" i="34"/>
  <c r="E93" i="34"/>
  <c r="E86" i="34"/>
  <c r="E111" i="34"/>
  <c r="E84" i="34"/>
  <c r="E95" i="34"/>
  <c r="E87" i="34"/>
  <c r="E56" i="33"/>
  <c r="E128" i="33"/>
  <c r="E127" i="33"/>
  <c r="E58" i="33"/>
  <c r="E64" i="33"/>
  <c r="E88" i="33"/>
  <c r="E66" i="34"/>
  <c r="E72" i="34"/>
  <c r="E92" i="34"/>
  <c r="E41" i="33"/>
  <c r="E57" i="34"/>
  <c r="E99" i="34"/>
  <c r="E159" i="33"/>
  <c r="E42" i="34"/>
  <c r="E26" i="34"/>
  <c r="E73" i="34"/>
  <c r="E38" i="34"/>
  <c r="E20" i="34"/>
  <c r="E16" i="34"/>
  <c r="E55" i="34"/>
  <c r="E13" i="34"/>
  <c r="E24" i="34"/>
  <c r="E94" i="34"/>
  <c r="E105" i="34"/>
  <c r="E31" i="34"/>
  <c r="E9" i="34"/>
  <c r="E37" i="34"/>
  <c r="E19" i="34"/>
  <c r="E22" i="34"/>
  <c r="E4" i="34"/>
  <c r="E58" i="34"/>
  <c r="E106" i="34"/>
  <c r="E36" i="34"/>
  <c r="E61" i="34"/>
  <c r="E96" i="34"/>
  <c r="E77" i="34"/>
  <c r="E39" i="34"/>
  <c r="E103" i="34"/>
  <c r="E76" i="34"/>
  <c r="E30" i="34"/>
  <c r="E21" i="34"/>
  <c r="E32" i="34"/>
  <c r="E46" i="34"/>
  <c r="E49" i="34"/>
  <c r="E75" i="34"/>
  <c r="E80" i="34"/>
  <c r="E53" i="34"/>
  <c r="E51" i="34"/>
  <c r="E11" i="34"/>
  <c r="E29" i="34"/>
  <c r="E25" i="34"/>
  <c r="E63" i="34"/>
  <c r="E101" i="34"/>
  <c r="E78" i="34"/>
  <c r="E67" i="34"/>
  <c r="E8" i="34"/>
  <c r="E5" i="34"/>
  <c r="E102" i="34"/>
  <c r="E65" i="34"/>
  <c r="E47" i="34"/>
  <c r="E68" i="34"/>
  <c r="E82" i="34"/>
  <c r="E83" i="34"/>
  <c r="E104" i="34"/>
  <c r="E59" i="34"/>
  <c r="E74" i="34"/>
  <c r="E10" i="34"/>
  <c r="E60" i="34"/>
  <c r="E71" i="34"/>
  <c r="E45" i="34"/>
  <c r="E97" i="34"/>
  <c r="E15" i="34"/>
  <c r="E12" i="34"/>
  <c r="E27" i="34"/>
  <c r="E41" i="34"/>
  <c r="E50" i="34"/>
  <c r="E62" i="34"/>
  <c r="E107" i="34"/>
  <c r="E7" i="34"/>
  <c r="E91" i="34"/>
  <c r="E108" i="34"/>
  <c r="E69" i="34"/>
  <c r="E44" i="34"/>
  <c r="E23" i="34"/>
  <c r="E48" i="34"/>
  <c r="E64" i="34"/>
  <c r="E56" i="34"/>
  <c r="E33" i="34"/>
  <c r="E43" i="34"/>
  <c r="E34" i="34"/>
  <c r="E6" i="34"/>
  <c r="E14" i="34"/>
  <c r="E100" i="34"/>
  <c r="E28" i="34"/>
  <c r="E18" i="34"/>
  <c r="E17" i="34"/>
  <c r="E40" i="34"/>
  <c r="E35" i="34"/>
  <c r="E54" i="34"/>
  <c r="E70" i="34"/>
  <c r="E52" i="34"/>
  <c r="E98" i="34"/>
  <c r="E13" i="33"/>
  <c r="E15" i="33"/>
  <c r="E14" i="33"/>
  <c r="E78" i="33"/>
  <c r="E98" i="33"/>
  <c r="E66" i="33"/>
  <c r="E87" i="33"/>
  <c r="E68" i="33"/>
  <c r="E121" i="33"/>
  <c r="E152" i="33"/>
  <c r="E48" i="33"/>
  <c r="E137" i="33"/>
  <c r="E82" i="33"/>
  <c r="E154" i="33"/>
  <c r="E37" i="33"/>
  <c r="E32" i="33"/>
  <c r="E47" i="33"/>
  <c r="E124" i="33"/>
  <c r="E131" i="33"/>
  <c r="E6" i="33"/>
  <c r="E20" i="33"/>
  <c r="E11" i="33"/>
  <c r="E33" i="33"/>
  <c r="E21" i="33"/>
  <c r="E42" i="33"/>
  <c r="E122" i="33"/>
  <c r="E17" i="33"/>
  <c r="E119" i="33"/>
  <c r="E5" i="33"/>
  <c r="E7" i="33"/>
  <c r="E22" i="33"/>
  <c r="E29" i="33"/>
  <c r="E86" i="33"/>
  <c r="E115" i="33"/>
  <c r="E116" i="33"/>
  <c r="E62" i="33"/>
  <c r="E118" i="33"/>
  <c r="E134" i="33"/>
  <c r="E8" i="33"/>
  <c r="E27" i="33"/>
  <c r="E38" i="33"/>
  <c r="E67" i="33"/>
  <c r="E93" i="33"/>
  <c r="E94" i="33"/>
  <c r="E92" i="33"/>
  <c r="E117" i="33"/>
  <c r="E123" i="33"/>
  <c r="E155" i="33"/>
  <c r="E129" i="33"/>
  <c r="E139" i="33"/>
  <c r="E130" i="33"/>
  <c r="E138" i="33"/>
  <c r="E4" i="33"/>
  <c r="E36" i="33"/>
  <c r="E95" i="33"/>
  <c r="E109" i="33"/>
  <c r="E18" i="33"/>
  <c r="E24" i="33"/>
  <c r="E10" i="33"/>
  <c r="E30" i="33"/>
  <c r="E54" i="33"/>
  <c r="E60" i="33"/>
  <c r="E69" i="33"/>
  <c r="E83" i="33"/>
  <c r="E35" i="33"/>
  <c r="E46" i="33"/>
  <c r="E97" i="33"/>
  <c r="E120" i="33"/>
  <c r="E135" i="33"/>
  <c r="E150" i="33"/>
  <c r="E153" i="33"/>
  <c r="E12" i="33"/>
  <c r="E81" i="33"/>
  <c r="E110" i="33"/>
  <c r="E28" i="33"/>
  <c r="E16" i="33"/>
  <c r="E59" i="33"/>
  <c r="E96" i="33"/>
  <c r="E23" i="33"/>
  <c r="E25" i="33"/>
  <c r="E31" i="33"/>
  <c r="E44" i="33"/>
  <c r="E76" i="33"/>
  <c r="E105" i="33"/>
  <c r="E106" i="33"/>
  <c r="E55" i="33"/>
  <c r="E151" i="33"/>
  <c r="E157" i="33"/>
  <c r="E45" i="33"/>
  <c r="E79" i="33"/>
  <c r="E43" i="33"/>
  <c r="E9" i="33"/>
  <c r="E19" i="33"/>
  <c r="E26" i="33"/>
  <c r="E40" i="33"/>
  <c r="E49" i="33"/>
  <c r="E65" i="33"/>
  <c r="E77" i="33"/>
  <c r="E34" i="33"/>
  <c r="E39" i="33"/>
  <c r="E136" i="33"/>
  <c r="E156" i="33"/>
  <c r="E158" i="33"/>
  <c r="F165" i="33" l="1"/>
  <c r="F163" i="33"/>
  <c r="F162" i="33"/>
  <c r="F164" i="33"/>
  <c r="F160" i="33"/>
  <c r="F161" i="33"/>
  <c r="F148" i="33"/>
  <c r="F140" i="33"/>
  <c r="F112" i="33"/>
  <c r="F145" i="33"/>
  <c r="F111" i="33"/>
  <c r="F149" i="33"/>
  <c r="F142" i="33"/>
  <c r="F143" i="33"/>
  <c r="F141" i="33"/>
  <c r="F147" i="33"/>
  <c r="F144" i="33"/>
  <c r="F146" i="33"/>
  <c r="F107" i="33"/>
  <c r="F76" i="33"/>
  <c r="F123" i="33"/>
  <c r="F26" i="33"/>
  <c r="F7" i="33"/>
  <c r="F59" i="33"/>
  <c r="F127" i="33"/>
  <c r="F10" i="33"/>
  <c r="F56" i="33"/>
  <c r="F79" i="33"/>
  <c r="F152" i="33"/>
  <c r="F74" i="33"/>
  <c r="F133" i="33"/>
  <c r="F45" i="33"/>
  <c r="F81" i="33"/>
  <c r="F18" i="33"/>
  <c r="F38" i="33"/>
  <c r="F42" i="33"/>
  <c r="F121" i="33"/>
  <c r="F75" i="33"/>
  <c r="F63" i="33"/>
  <c r="F157" i="33"/>
  <c r="F12" i="33"/>
  <c r="F109" i="33"/>
  <c r="F27" i="33"/>
  <c r="F21" i="33"/>
  <c r="F68" i="33"/>
  <c r="F90" i="33"/>
  <c r="F132" i="33"/>
  <c r="F158" i="33"/>
  <c r="F151" i="33"/>
  <c r="F153" i="33"/>
  <c r="F95" i="33"/>
  <c r="F8" i="33"/>
  <c r="F33" i="33"/>
  <c r="F87" i="33"/>
  <c r="F159" i="33"/>
  <c r="F52" i="33"/>
  <c r="F73" i="33"/>
  <c r="F40" i="33"/>
  <c r="F22" i="33"/>
  <c r="F101" i="33"/>
  <c r="F117" i="33"/>
  <c r="F92" i="33"/>
  <c r="F99" i="33"/>
  <c r="F93" i="33"/>
  <c r="F53" i="33"/>
  <c r="F67" i="33"/>
  <c r="F134" i="33"/>
  <c r="F102" i="33"/>
  <c r="F23" i="33"/>
  <c r="F64" i="33"/>
  <c r="F60" i="33"/>
  <c r="F57" i="33"/>
  <c r="F19" i="33"/>
  <c r="F82" i="33"/>
  <c r="F28" i="33"/>
  <c r="F17" i="33"/>
  <c r="F71" i="33"/>
  <c r="F110" i="33"/>
  <c r="F122" i="33"/>
  <c r="F55" i="33"/>
  <c r="F36" i="33"/>
  <c r="F11" i="33"/>
  <c r="F106" i="33"/>
  <c r="F118" i="33"/>
  <c r="F91" i="33"/>
  <c r="F62" i="33"/>
  <c r="F97" i="33"/>
  <c r="F116" i="33"/>
  <c r="F14" i="33"/>
  <c r="F61" i="33"/>
  <c r="F44" i="33"/>
  <c r="F139" i="33"/>
  <c r="F115" i="33"/>
  <c r="F15" i="33"/>
  <c r="F50" i="33"/>
  <c r="F31" i="33"/>
  <c r="F35" i="33"/>
  <c r="F129" i="33"/>
  <c r="F86" i="33"/>
  <c r="F47" i="33"/>
  <c r="F13" i="33"/>
  <c r="F114" i="33"/>
  <c r="F37" i="33"/>
  <c r="F72" i="33"/>
  <c r="F58" i="33"/>
  <c r="F103" i="33"/>
  <c r="F5" i="33"/>
  <c r="F43" i="33"/>
  <c r="F48" i="33"/>
  <c r="F24" i="33"/>
  <c r="F156" i="33"/>
  <c r="F150" i="33"/>
  <c r="F66" i="33"/>
  <c r="F136" i="33"/>
  <c r="F135" i="33"/>
  <c r="F108" i="33"/>
  <c r="F100" i="33"/>
  <c r="F20" i="33"/>
  <c r="F98" i="33"/>
  <c r="F126" i="33"/>
  <c r="F39" i="33"/>
  <c r="F105" i="33"/>
  <c r="F120" i="33"/>
  <c r="F138" i="33"/>
  <c r="F6" i="33"/>
  <c r="F78" i="33"/>
  <c r="F41" i="33"/>
  <c r="F70" i="33"/>
  <c r="F125" i="33"/>
  <c r="F34" i="33"/>
  <c r="F130" i="33"/>
  <c r="F131" i="33"/>
  <c r="F113" i="33"/>
  <c r="F77" i="33"/>
  <c r="F46" i="33"/>
  <c r="F124" i="33"/>
  <c r="F51" i="33"/>
  <c r="F65" i="33"/>
  <c r="F49" i="33"/>
  <c r="F25" i="33"/>
  <c r="F83" i="33"/>
  <c r="F155" i="33"/>
  <c r="F29" i="33"/>
  <c r="F32" i="33"/>
  <c r="F88" i="33"/>
  <c r="F80" i="33"/>
  <c r="F104" i="33"/>
  <c r="F69" i="33"/>
  <c r="F96" i="33"/>
  <c r="F154" i="33"/>
  <c r="F54" i="33"/>
  <c r="F85" i="33"/>
  <c r="F9" i="33"/>
  <c r="F16" i="33"/>
  <c r="F30" i="33"/>
  <c r="F94" i="33"/>
  <c r="F119" i="33"/>
  <c r="F137" i="33"/>
  <c r="F128" i="33"/>
  <c r="F84" i="33"/>
  <c r="F89" i="33"/>
  <c r="F34" i="34"/>
  <c r="F56" i="34"/>
  <c r="F27" i="34"/>
  <c r="F102" i="34"/>
  <c r="F32" i="34"/>
  <c r="F9" i="34"/>
  <c r="F93" i="34"/>
  <c r="F43" i="34"/>
  <c r="F12" i="34"/>
  <c r="F5" i="34"/>
  <c r="F21" i="34"/>
  <c r="F31" i="34"/>
  <c r="F92" i="34"/>
  <c r="F90" i="34"/>
  <c r="F33" i="34"/>
  <c r="F15" i="34"/>
  <c r="F8" i="34"/>
  <c r="F30" i="34"/>
  <c r="F105" i="34"/>
  <c r="F72" i="34"/>
  <c r="F81" i="34"/>
  <c r="F67" i="34"/>
  <c r="F78" i="34"/>
  <c r="F48" i="34"/>
  <c r="F63" i="34"/>
  <c r="F10" i="34"/>
  <c r="F74" i="34"/>
  <c r="F40" i="34"/>
  <c r="F108" i="34"/>
  <c r="F59" i="34"/>
  <c r="F11" i="34"/>
  <c r="F36" i="34"/>
  <c r="F38" i="34"/>
  <c r="F66" i="34"/>
  <c r="F24" i="34"/>
  <c r="F39" i="34"/>
  <c r="F70" i="34"/>
  <c r="F85" i="34"/>
  <c r="F96" i="34"/>
  <c r="F35" i="34"/>
  <c r="F20" i="34"/>
  <c r="F88" i="34"/>
  <c r="F17" i="34"/>
  <c r="F91" i="34"/>
  <c r="F104" i="34"/>
  <c r="F51" i="34"/>
  <c r="F106" i="34"/>
  <c r="F73" i="34"/>
  <c r="F76" i="34"/>
  <c r="F64" i="34"/>
  <c r="F71" i="34"/>
  <c r="F77" i="34"/>
  <c r="F25" i="34"/>
  <c r="F61" i="34"/>
  <c r="F18" i="34"/>
  <c r="F7" i="34"/>
  <c r="F83" i="34"/>
  <c r="F53" i="34"/>
  <c r="F58" i="34"/>
  <c r="F26" i="34"/>
  <c r="F87" i="34"/>
  <c r="F97" i="34"/>
  <c r="F103" i="34"/>
  <c r="F101" i="34"/>
  <c r="F23" i="34"/>
  <c r="F54" i="34"/>
  <c r="F79" i="34"/>
  <c r="F69" i="34"/>
  <c r="F28" i="34"/>
  <c r="F107" i="34"/>
  <c r="F82" i="34"/>
  <c r="F80" i="34"/>
  <c r="F4" i="34"/>
  <c r="F42" i="34"/>
  <c r="F95" i="34"/>
  <c r="F45" i="34"/>
  <c r="F52" i="34"/>
  <c r="F60" i="34"/>
  <c r="F44" i="34"/>
  <c r="F16" i="34"/>
  <c r="F29" i="34"/>
  <c r="F100" i="34"/>
  <c r="F62" i="34"/>
  <c r="F68" i="34"/>
  <c r="F75" i="34"/>
  <c r="F22" i="34"/>
  <c r="F84" i="34"/>
  <c r="F99" i="34"/>
  <c r="F94" i="34"/>
  <c r="F98" i="34"/>
  <c r="F89" i="34"/>
  <c r="F13" i="34"/>
  <c r="F55" i="34"/>
  <c r="F14" i="34"/>
  <c r="F50" i="34"/>
  <c r="F47" i="34"/>
  <c r="F49" i="34"/>
  <c r="F19" i="34"/>
  <c r="F6" i="34"/>
  <c r="F41" i="34"/>
  <c r="F65" i="34"/>
  <c r="F46" i="34"/>
  <c r="F37" i="34"/>
  <c r="F57" i="34"/>
  <c r="F86" i="34"/>
  <c r="F110" i="34"/>
  <c r="F109" i="34"/>
  <c r="F111" i="34"/>
  <c r="F4" i="33"/>
</calcChain>
</file>

<file path=xl/sharedStrings.xml><?xml version="1.0" encoding="utf-8"?>
<sst xmlns="http://schemas.openxmlformats.org/spreadsheetml/2006/main" count="1214" uniqueCount="559">
  <si>
    <t>No</t>
    <phoneticPr fontId="4"/>
  </si>
  <si>
    <t>氏名</t>
    <rPh sb="0" eb="2">
      <t>シメイ</t>
    </rPh>
    <phoneticPr fontId="4"/>
  </si>
  <si>
    <t>学年</t>
    <rPh sb="0" eb="2">
      <t>ガクネン</t>
    </rPh>
    <phoneticPr fontId="4"/>
  </si>
  <si>
    <t>学校名</t>
    <rPh sb="0" eb="2">
      <t>ガッコウ</t>
    </rPh>
    <rPh sb="2" eb="3">
      <t>メイ</t>
    </rPh>
    <phoneticPr fontId="4"/>
  </si>
  <si>
    <t>令和５年度総合ポイント</t>
    <rPh sb="0" eb="1">
      <t>レイ</t>
    </rPh>
    <rPh sb="1" eb="2">
      <t>ワ</t>
    </rPh>
    <rPh sb="5" eb="7">
      <t>ソウゴウ</t>
    </rPh>
    <phoneticPr fontId="4"/>
  </si>
  <si>
    <t>令和５年度最新順位</t>
    <rPh sb="5" eb="7">
      <t>サイシン</t>
    </rPh>
    <rPh sb="7" eb="9">
      <t>ジュンイ</t>
    </rPh>
    <phoneticPr fontId="4"/>
  </si>
  <si>
    <t>令和４年度新ポイント
（１／２）</t>
    <rPh sb="0" eb="1">
      <t>レイ</t>
    </rPh>
    <rPh sb="1" eb="2">
      <t>ワ</t>
    </rPh>
    <rPh sb="3" eb="5">
      <t>ネンド</t>
    </rPh>
    <rPh sb="4" eb="5">
      <t>ガンネン</t>
    </rPh>
    <rPh sb="5" eb="6">
      <t>シン</t>
    </rPh>
    <phoneticPr fontId="4"/>
  </si>
  <si>
    <t>令和５年度ＩＨ予選</t>
    <rPh sb="7" eb="9">
      <t>ヨセン</t>
    </rPh>
    <phoneticPr fontId="4"/>
  </si>
  <si>
    <t>ポイント</t>
  </si>
  <si>
    <t>令和５年度強化練習会</t>
    <rPh sb="5" eb="7">
      <t>キョウカ</t>
    </rPh>
    <rPh sb="7" eb="9">
      <t>レンシュウ</t>
    </rPh>
    <rPh sb="9" eb="10">
      <t>カイ</t>
    </rPh>
    <phoneticPr fontId="4"/>
  </si>
  <si>
    <t>令和５年度新人大会</t>
    <rPh sb="5" eb="7">
      <t>シンジン</t>
    </rPh>
    <rPh sb="7" eb="9">
      <t>タイカイ</t>
    </rPh>
    <phoneticPr fontId="4"/>
  </si>
  <si>
    <t>令和５年度全日本JrU18</t>
    <rPh sb="5" eb="8">
      <t>ゼンニホン</t>
    </rPh>
    <phoneticPr fontId="4"/>
  </si>
  <si>
    <t>令和５年度全日本JrU16</t>
    <rPh sb="5" eb="8">
      <t>ゼンニホン</t>
    </rPh>
    <phoneticPr fontId="4"/>
  </si>
  <si>
    <t>令和５年度全日本JrU14</t>
    <rPh sb="5" eb="8">
      <t>ゼンニホン</t>
    </rPh>
    <phoneticPr fontId="4"/>
  </si>
  <si>
    <t>令和５年度岐阜県中学</t>
    <rPh sb="5" eb="8">
      <t>ギフケン</t>
    </rPh>
    <rPh sb="8" eb="10">
      <t>チュウガク</t>
    </rPh>
    <phoneticPr fontId="4"/>
  </si>
  <si>
    <t>令和５年度選抜室内Ｊ</t>
    <phoneticPr fontId="2"/>
  </si>
  <si>
    <t>令和５年度東海毎日U18</t>
    <rPh sb="5" eb="7">
      <t>トウカイ</t>
    </rPh>
    <rPh sb="7" eb="9">
      <t>マイニチ</t>
    </rPh>
    <phoneticPr fontId="4"/>
  </si>
  <si>
    <t>令和５年度東海毎日U16</t>
    <rPh sb="5" eb="7">
      <t>トウカイ</t>
    </rPh>
    <rPh sb="7" eb="9">
      <t>マイニチ</t>
    </rPh>
    <phoneticPr fontId="4"/>
  </si>
  <si>
    <t>令和５年度MUFGJU16</t>
    <phoneticPr fontId="2"/>
  </si>
  <si>
    <t>可児　優希</t>
    <rPh sb="0" eb="2">
      <t>カニ</t>
    </rPh>
    <rPh sb="3" eb="5">
      <t>ユウキ</t>
    </rPh>
    <phoneticPr fontId="2"/>
  </si>
  <si>
    <t>県岐阜商</t>
    <phoneticPr fontId="2"/>
  </si>
  <si>
    <t>桃山　　晃</t>
    <rPh sb="0" eb="2">
      <t>モモヤマ</t>
    </rPh>
    <rPh sb="4" eb="5">
      <t>アキラ</t>
    </rPh>
    <phoneticPr fontId="2"/>
  </si>
  <si>
    <t>麗澤瑞浪</t>
    <phoneticPr fontId="2"/>
  </si>
  <si>
    <t>古屋　良祐</t>
    <rPh sb="0" eb="2">
      <t>フルヤ</t>
    </rPh>
    <rPh sb="3" eb="5">
      <t>リョウスケ</t>
    </rPh>
    <phoneticPr fontId="2"/>
  </si>
  <si>
    <t>藤井　良太</t>
    <rPh sb="0" eb="2">
      <t>フジイ</t>
    </rPh>
    <rPh sb="3" eb="5">
      <t>リョウタ</t>
    </rPh>
    <phoneticPr fontId="2"/>
  </si>
  <si>
    <t>矢内　大祐</t>
    <rPh sb="0" eb="2">
      <t>ヤウチ</t>
    </rPh>
    <rPh sb="3" eb="5">
      <t>ダイスケ</t>
    </rPh>
    <phoneticPr fontId="2"/>
  </si>
  <si>
    <t>長田虎汰郎</t>
    <rPh sb="0" eb="2">
      <t>オサダ</t>
    </rPh>
    <rPh sb="2" eb="3">
      <t>トラ</t>
    </rPh>
    <rPh sb="3" eb="4">
      <t>タ</t>
    </rPh>
    <rPh sb="4" eb="5">
      <t>ロウ</t>
    </rPh>
    <phoneticPr fontId="2"/>
  </si>
  <si>
    <t>村田　佑太</t>
    <rPh sb="0" eb="2">
      <t>ムラタ</t>
    </rPh>
    <rPh sb="3" eb="5">
      <t>ユウタ</t>
    </rPh>
    <phoneticPr fontId="2"/>
  </si>
  <si>
    <t>山田　稜真</t>
    <rPh sb="0" eb="2">
      <t>ヤマダ</t>
    </rPh>
    <rPh sb="3" eb="5">
      <t>リョウマ</t>
    </rPh>
    <phoneticPr fontId="2"/>
  </si>
  <si>
    <t>廣瀬　　仲</t>
    <rPh sb="0" eb="2">
      <t>ヒロセ</t>
    </rPh>
    <rPh sb="4" eb="5">
      <t>ナカ</t>
    </rPh>
    <phoneticPr fontId="2"/>
  </si>
  <si>
    <t>県岐阜商</t>
    <rPh sb="0" eb="1">
      <t>ケン</t>
    </rPh>
    <rPh sb="1" eb="3">
      <t>ギフ</t>
    </rPh>
    <rPh sb="3" eb="4">
      <t>ショウ</t>
    </rPh>
    <phoneticPr fontId="2"/>
  </si>
  <si>
    <t>近藤　陽太</t>
    <rPh sb="0" eb="2">
      <t>コンドウ</t>
    </rPh>
    <rPh sb="3" eb="5">
      <t>ヨウタ</t>
    </rPh>
    <phoneticPr fontId="2"/>
  </si>
  <si>
    <t>大垣北</t>
    <rPh sb="0" eb="2">
      <t>オオガキ</t>
    </rPh>
    <rPh sb="2" eb="3">
      <t>キタ</t>
    </rPh>
    <phoneticPr fontId="2"/>
  </si>
  <si>
    <t>清野　皓貴</t>
    <rPh sb="0" eb="2">
      <t>キヨノ</t>
    </rPh>
    <rPh sb="3" eb="4">
      <t>コウ</t>
    </rPh>
    <rPh sb="4" eb="5">
      <t>キ</t>
    </rPh>
    <phoneticPr fontId="2"/>
  </si>
  <si>
    <t>長縄　達也</t>
    <rPh sb="0" eb="2">
      <t>ナガナワ</t>
    </rPh>
    <rPh sb="3" eb="5">
      <t>タツヤ</t>
    </rPh>
    <phoneticPr fontId="2"/>
  </si>
  <si>
    <t>塩崎　一護</t>
    <rPh sb="0" eb="2">
      <t>シオザキ</t>
    </rPh>
    <rPh sb="3" eb="4">
      <t>イッ</t>
    </rPh>
    <rPh sb="4" eb="5">
      <t>マモル</t>
    </rPh>
    <phoneticPr fontId="2"/>
  </si>
  <si>
    <t>山口　雄大</t>
    <rPh sb="0" eb="2">
      <t>ヤマグチ</t>
    </rPh>
    <rPh sb="3" eb="5">
      <t>ユウダイ</t>
    </rPh>
    <phoneticPr fontId="2"/>
  </si>
  <si>
    <t>丹羽　駿介</t>
    <rPh sb="0" eb="2">
      <t>ニワ</t>
    </rPh>
    <rPh sb="3" eb="5">
      <t>シュンスケ</t>
    </rPh>
    <phoneticPr fontId="2"/>
  </si>
  <si>
    <t>岐阜</t>
    <rPh sb="0" eb="2">
      <t>ギフ</t>
    </rPh>
    <phoneticPr fontId="2"/>
  </si>
  <si>
    <t>橋詰　拡輝</t>
    <rPh sb="0" eb="2">
      <t>ハシヅメ</t>
    </rPh>
    <rPh sb="3" eb="4">
      <t>ヒロム</t>
    </rPh>
    <rPh sb="4" eb="5">
      <t>キ</t>
    </rPh>
    <phoneticPr fontId="2"/>
  </si>
  <si>
    <t>加藤　佑真</t>
    <rPh sb="0" eb="2">
      <t>カトウ</t>
    </rPh>
    <rPh sb="3" eb="5">
      <t>ユウマ</t>
    </rPh>
    <phoneticPr fontId="2"/>
  </si>
  <si>
    <t>青山　拓矢</t>
    <rPh sb="0" eb="2">
      <t>アオヤマ</t>
    </rPh>
    <rPh sb="3" eb="5">
      <t>タクヤ</t>
    </rPh>
    <phoneticPr fontId="2"/>
  </si>
  <si>
    <t>青木　智志</t>
    <rPh sb="0" eb="2">
      <t>アオキ</t>
    </rPh>
    <rPh sb="3" eb="4">
      <t>サトシ</t>
    </rPh>
    <rPh sb="4" eb="5">
      <t>シ</t>
    </rPh>
    <phoneticPr fontId="2"/>
  </si>
  <si>
    <t>橋詰　直隼</t>
    <rPh sb="0" eb="2">
      <t>ハシヅメ</t>
    </rPh>
    <rPh sb="3" eb="4">
      <t>ナオ</t>
    </rPh>
    <rPh sb="4" eb="5">
      <t>ジュン</t>
    </rPh>
    <phoneticPr fontId="2"/>
  </si>
  <si>
    <t>恵那</t>
    <rPh sb="0" eb="2">
      <t>エナ</t>
    </rPh>
    <phoneticPr fontId="2"/>
  </si>
  <si>
    <t>戸田　快生</t>
    <rPh sb="0" eb="2">
      <t>トダ</t>
    </rPh>
    <rPh sb="3" eb="4">
      <t>カイ</t>
    </rPh>
    <rPh sb="4" eb="5">
      <t>セイ</t>
    </rPh>
    <phoneticPr fontId="2"/>
  </si>
  <si>
    <t>郡上</t>
    <rPh sb="0" eb="2">
      <t>グジョウ</t>
    </rPh>
    <phoneticPr fontId="2"/>
  </si>
  <si>
    <t>加藤　樹真</t>
    <phoneticPr fontId="2"/>
  </si>
  <si>
    <t>栩川　湧貴</t>
    <rPh sb="0" eb="1">
      <t>クヌギ</t>
    </rPh>
    <rPh sb="1" eb="2">
      <t>カワ</t>
    </rPh>
    <rPh sb="3" eb="5">
      <t>ユウキ</t>
    </rPh>
    <phoneticPr fontId="2"/>
  </si>
  <si>
    <t>山村　恵史</t>
    <rPh sb="0" eb="2">
      <t>ヤマムラ</t>
    </rPh>
    <rPh sb="3" eb="4">
      <t>ケイ</t>
    </rPh>
    <rPh sb="4" eb="5">
      <t>シ</t>
    </rPh>
    <phoneticPr fontId="2"/>
  </si>
  <si>
    <t>小瀬喜代治</t>
    <rPh sb="0" eb="2">
      <t>オゼ</t>
    </rPh>
    <rPh sb="2" eb="3">
      <t>キ</t>
    </rPh>
    <rPh sb="3" eb="4">
      <t>ヨ</t>
    </rPh>
    <rPh sb="4" eb="5">
      <t>オサム</t>
    </rPh>
    <phoneticPr fontId="2"/>
  </si>
  <si>
    <t>深尾　風月</t>
    <rPh sb="0" eb="2">
      <t>フカオ</t>
    </rPh>
    <rPh sb="3" eb="5">
      <t>フウゲツ</t>
    </rPh>
    <phoneticPr fontId="2"/>
  </si>
  <si>
    <t>橋本　拓也</t>
    <rPh sb="0" eb="2">
      <t>ハシモト</t>
    </rPh>
    <rPh sb="3" eb="5">
      <t>タクヤ</t>
    </rPh>
    <phoneticPr fontId="2"/>
  </si>
  <si>
    <t>可児</t>
    <rPh sb="0" eb="2">
      <t>カニ</t>
    </rPh>
    <phoneticPr fontId="2"/>
  </si>
  <si>
    <t>安田　大剛</t>
    <rPh sb="0" eb="2">
      <t>ヤスダ</t>
    </rPh>
    <rPh sb="3" eb="5">
      <t>タイゴウ</t>
    </rPh>
    <phoneticPr fontId="2"/>
  </si>
  <si>
    <t>富成　弘貴</t>
    <rPh sb="0" eb="2">
      <t>トミナリ</t>
    </rPh>
    <rPh sb="3" eb="4">
      <t>ヒロシ</t>
    </rPh>
    <rPh sb="4" eb="5">
      <t>タカシ</t>
    </rPh>
    <phoneticPr fontId="2"/>
  </si>
  <si>
    <t>長島　一朔</t>
    <rPh sb="0" eb="2">
      <t>ナガシマ</t>
    </rPh>
    <rPh sb="3" eb="4">
      <t>イチ</t>
    </rPh>
    <rPh sb="4" eb="5">
      <t>サク</t>
    </rPh>
    <phoneticPr fontId="2"/>
  </si>
  <si>
    <t>関</t>
    <rPh sb="0" eb="1">
      <t>セキ</t>
    </rPh>
    <phoneticPr fontId="2"/>
  </si>
  <si>
    <t>松岡　颯志</t>
    <rPh sb="0" eb="2">
      <t>マツオカ</t>
    </rPh>
    <rPh sb="3" eb="5">
      <t>ソウシ</t>
    </rPh>
    <phoneticPr fontId="2"/>
  </si>
  <si>
    <t>可児工業</t>
    <rPh sb="0" eb="4">
      <t>カニコウギョウ</t>
    </rPh>
    <phoneticPr fontId="2"/>
  </si>
  <si>
    <t>所　　泰成</t>
    <rPh sb="0" eb="1">
      <t>トコロ</t>
    </rPh>
    <rPh sb="3" eb="5">
      <t>ヤスシセイ</t>
    </rPh>
    <phoneticPr fontId="2"/>
  </si>
  <si>
    <t>岐阜高専</t>
    <rPh sb="2" eb="4">
      <t>コウセン</t>
    </rPh>
    <phoneticPr fontId="2"/>
  </si>
  <si>
    <t>山崎正二朗</t>
    <rPh sb="0" eb="2">
      <t>ヤマザキ</t>
    </rPh>
    <rPh sb="2" eb="4">
      <t>ショウジ</t>
    </rPh>
    <rPh sb="4" eb="5">
      <t>ロウ</t>
    </rPh>
    <phoneticPr fontId="2"/>
  </si>
  <si>
    <t>長屋　丈大</t>
    <rPh sb="0" eb="2">
      <t>ナガヤ</t>
    </rPh>
    <rPh sb="3" eb="5">
      <t>ジョウダイ</t>
    </rPh>
    <phoneticPr fontId="2"/>
  </si>
  <si>
    <t>帝京大可児</t>
    <rPh sb="0" eb="5">
      <t>テイキョウダイカニ</t>
    </rPh>
    <phoneticPr fontId="2"/>
  </si>
  <si>
    <t>辻　　祐史</t>
    <rPh sb="0" eb="1">
      <t>ツジ</t>
    </rPh>
    <rPh sb="3" eb="4">
      <t>ユウ</t>
    </rPh>
    <rPh sb="4" eb="5">
      <t>シ</t>
    </rPh>
    <phoneticPr fontId="2"/>
  </si>
  <si>
    <t>各務原</t>
    <phoneticPr fontId="2"/>
  </si>
  <si>
    <t>長屋　侑成</t>
    <rPh sb="0" eb="2">
      <t>ナガヤ</t>
    </rPh>
    <rPh sb="3" eb="4">
      <t>ユウ</t>
    </rPh>
    <rPh sb="4" eb="5">
      <t>セイ</t>
    </rPh>
    <phoneticPr fontId="2"/>
  </si>
  <si>
    <t>笠井　祐樹</t>
    <rPh sb="0" eb="2">
      <t>カサイ</t>
    </rPh>
    <rPh sb="3" eb="4">
      <t>ユウ</t>
    </rPh>
    <rPh sb="4" eb="5">
      <t>キ</t>
    </rPh>
    <phoneticPr fontId="2"/>
  </si>
  <si>
    <t>大垣北</t>
    <rPh sb="0" eb="3">
      <t>オオガキキタ</t>
    </rPh>
    <phoneticPr fontId="2"/>
  </si>
  <si>
    <t>續木優太朗</t>
    <rPh sb="0" eb="1">
      <t>ツヅキ</t>
    </rPh>
    <rPh sb="1" eb="2">
      <t>キ</t>
    </rPh>
    <rPh sb="2" eb="5">
      <t>ユウタロウ</t>
    </rPh>
    <phoneticPr fontId="2"/>
  </si>
  <si>
    <t>多治見北</t>
    <rPh sb="0" eb="4">
      <t>タジミキタ</t>
    </rPh>
    <phoneticPr fontId="2"/>
  </si>
  <si>
    <t>杉田　健心</t>
    <rPh sb="0" eb="2">
      <t>スギタ</t>
    </rPh>
    <rPh sb="3" eb="4">
      <t>ケン</t>
    </rPh>
    <rPh sb="4" eb="5">
      <t>シン</t>
    </rPh>
    <phoneticPr fontId="2"/>
  </si>
  <si>
    <t>岐阜北</t>
    <rPh sb="0" eb="3">
      <t>ギフキタ</t>
    </rPh>
    <phoneticPr fontId="2"/>
  </si>
  <si>
    <t>浜崎　侑弥</t>
    <rPh sb="0" eb="2">
      <t>ハマザキ</t>
    </rPh>
    <rPh sb="3" eb="5">
      <t>ユウヤ</t>
    </rPh>
    <phoneticPr fontId="2"/>
  </si>
  <si>
    <t>武藤　三樹</t>
    <rPh sb="0" eb="2">
      <t>ムトウ</t>
    </rPh>
    <rPh sb="3" eb="4">
      <t>サン</t>
    </rPh>
    <rPh sb="4" eb="5">
      <t>キ</t>
    </rPh>
    <phoneticPr fontId="2"/>
  </si>
  <si>
    <t>足立　雄哉</t>
    <rPh sb="0" eb="2">
      <t>アダチ</t>
    </rPh>
    <rPh sb="3" eb="5">
      <t>ユウヤ</t>
    </rPh>
    <phoneticPr fontId="2"/>
  </si>
  <si>
    <t>坪井　友哉</t>
    <rPh sb="0" eb="2">
      <t>ツボイ</t>
    </rPh>
    <rPh sb="3" eb="5">
      <t>ユウヤ</t>
    </rPh>
    <phoneticPr fontId="2"/>
  </si>
  <si>
    <t>関商工</t>
    <rPh sb="0" eb="3">
      <t>セキショウコウ</t>
    </rPh>
    <phoneticPr fontId="2"/>
  </si>
  <si>
    <t>安藤　駿佑</t>
    <rPh sb="0" eb="2">
      <t>アンドウ</t>
    </rPh>
    <rPh sb="3" eb="5">
      <t>シュンスケ</t>
    </rPh>
    <phoneticPr fontId="2"/>
  </si>
  <si>
    <t>金井　秀河</t>
    <rPh sb="0" eb="1">
      <t>キン</t>
    </rPh>
    <rPh sb="1" eb="2">
      <t>イ</t>
    </rPh>
    <rPh sb="3" eb="4">
      <t>シュウ</t>
    </rPh>
    <rPh sb="4" eb="5">
      <t>カワ</t>
    </rPh>
    <phoneticPr fontId="2"/>
  </si>
  <si>
    <t>林　　大和</t>
    <rPh sb="0" eb="1">
      <t>ハヤシ</t>
    </rPh>
    <rPh sb="3" eb="5">
      <t>ヤマト</t>
    </rPh>
    <phoneticPr fontId="2"/>
  </si>
  <si>
    <t>岩間　由祐</t>
    <rPh sb="0" eb="2">
      <t>イワマ</t>
    </rPh>
    <rPh sb="3" eb="4">
      <t>ユ</t>
    </rPh>
    <rPh sb="4" eb="5">
      <t>ユウ</t>
    </rPh>
    <phoneticPr fontId="2"/>
  </si>
  <si>
    <t>加納</t>
    <rPh sb="0" eb="2">
      <t>カノウ</t>
    </rPh>
    <phoneticPr fontId="2"/>
  </si>
  <si>
    <t>岐阜工</t>
    <rPh sb="0" eb="3">
      <t>ギフコウ</t>
    </rPh>
    <phoneticPr fontId="2"/>
  </si>
  <si>
    <t>竹中　舞志</t>
    <rPh sb="0" eb="2">
      <t>タケナカ</t>
    </rPh>
    <rPh sb="3" eb="4">
      <t>マイ</t>
    </rPh>
    <rPh sb="4" eb="5">
      <t>シ</t>
    </rPh>
    <phoneticPr fontId="2"/>
  </si>
  <si>
    <t>岐阜高専</t>
    <rPh sb="0" eb="4">
      <t>ギフコウセン</t>
    </rPh>
    <phoneticPr fontId="2"/>
  </si>
  <si>
    <t>岐阜城北</t>
    <rPh sb="0" eb="4">
      <t>ギフジョウホク</t>
    </rPh>
    <phoneticPr fontId="2"/>
  </si>
  <si>
    <t>藤原　永王</t>
    <rPh sb="0" eb="2">
      <t>フジワラ</t>
    </rPh>
    <rPh sb="3" eb="4">
      <t>エイ</t>
    </rPh>
    <rPh sb="4" eb="5">
      <t>オウ</t>
    </rPh>
    <phoneticPr fontId="2"/>
  </si>
  <si>
    <t>伊佐治遥人</t>
    <rPh sb="0" eb="3">
      <t>イサジ</t>
    </rPh>
    <rPh sb="3" eb="5">
      <t>ハルト</t>
    </rPh>
    <phoneticPr fontId="2"/>
  </si>
  <si>
    <t>北島　颯人</t>
    <rPh sb="0" eb="2">
      <t>キタジマ</t>
    </rPh>
    <rPh sb="3" eb="4">
      <t>ソウ</t>
    </rPh>
    <rPh sb="4" eb="5">
      <t>ヒト</t>
    </rPh>
    <phoneticPr fontId="2"/>
  </si>
  <si>
    <t>鈴木　啓太</t>
    <rPh sb="3" eb="5">
      <t>ケイタ</t>
    </rPh>
    <phoneticPr fontId="2"/>
  </si>
  <si>
    <t>大西　崚央</t>
    <rPh sb="0" eb="2">
      <t>オオニシ</t>
    </rPh>
    <rPh sb="3" eb="4">
      <t>リョウ</t>
    </rPh>
    <rPh sb="4" eb="5">
      <t>オウ</t>
    </rPh>
    <phoneticPr fontId="2"/>
  </si>
  <si>
    <t>岐阜東</t>
    <rPh sb="0" eb="3">
      <t>ギフヒガシ</t>
    </rPh>
    <phoneticPr fontId="2"/>
  </si>
  <si>
    <t>塩谷　怜大</t>
    <rPh sb="0" eb="2">
      <t>シオヤ</t>
    </rPh>
    <rPh sb="3" eb="4">
      <t>レイ</t>
    </rPh>
    <rPh sb="4" eb="5">
      <t>ダイ</t>
    </rPh>
    <phoneticPr fontId="2"/>
  </si>
  <si>
    <t>尾関日乃佑</t>
    <rPh sb="0" eb="2">
      <t>オゼキ</t>
    </rPh>
    <rPh sb="2" eb="3">
      <t>ヒ</t>
    </rPh>
    <rPh sb="3" eb="4">
      <t>ノ</t>
    </rPh>
    <rPh sb="4" eb="5">
      <t>ユウ</t>
    </rPh>
    <phoneticPr fontId="2"/>
  </si>
  <si>
    <t>今井　力輝</t>
    <rPh sb="0" eb="2">
      <t>イマイ</t>
    </rPh>
    <rPh sb="3" eb="4">
      <t>リキ</t>
    </rPh>
    <rPh sb="4" eb="5">
      <t>キ</t>
    </rPh>
    <phoneticPr fontId="2"/>
  </si>
  <si>
    <t>中3</t>
    <rPh sb="0" eb="1">
      <t>チュウ</t>
    </rPh>
    <phoneticPr fontId="2"/>
  </si>
  <si>
    <t>HIDE TA</t>
    <phoneticPr fontId="2"/>
  </si>
  <si>
    <t>五十嵐　煉</t>
    <rPh sb="0" eb="3">
      <t>イガラシ</t>
    </rPh>
    <rPh sb="4" eb="5">
      <t>レン</t>
    </rPh>
    <phoneticPr fontId="2"/>
  </si>
  <si>
    <t>百瀨隆之介</t>
    <rPh sb="0" eb="1">
      <t>ヒャク</t>
    </rPh>
    <rPh sb="1" eb="2">
      <t>セ</t>
    </rPh>
    <rPh sb="2" eb="5">
      <t>リュウノスケ</t>
    </rPh>
    <phoneticPr fontId="2"/>
  </si>
  <si>
    <t>Nick's Tennis Team</t>
    <phoneticPr fontId="2"/>
  </si>
  <si>
    <t>杉山　翔悟</t>
    <rPh sb="0" eb="2">
      <t>スギヤマ</t>
    </rPh>
    <rPh sb="3" eb="4">
      <t>ショウ</t>
    </rPh>
    <rPh sb="4" eb="5">
      <t>サトル</t>
    </rPh>
    <phoneticPr fontId="2"/>
  </si>
  <si>
    <t>アイエヌオー</t>
    <phoneticPr fontId="2"/>
  </si>
  <si>
    <t>石井　佑弥</t>
    <rPh sb="0" eb="2">
      <t>イシイ</t>
    </rPh>
    <rPh sb="3" eb="4">
      <t>ユウ</t>
    </rPh>
    <rPh sb="4" eb="5">
      <t>ヤ</t>
    </rPh>
    <phoneticPr fontId="2"/>
  </si>
  <si>
    <t>岐阜ITC</t>
    <rPh sb="0" eb="2">
      <t>ギフ</t>
    </rPh>
    <phoneticPr fontId="2"/>
  </si>
  <si>
    <t>石井　　開</t>
    <rPh sb="0" eb="2">
      <t>イシイ</t>
    </rPh>
    <rPh sb="4" eb="5">
      <t>カイ</t>
    </rPh>
    <phoneticPr fontId="2"/>
  </si>
  <si>
    <t>チェリーTC岐阜</t>
    <rPh sb="6" eb="8">
      <t>ギフ</t>
    </rPh>
    <phoneticPr fontId="2"/>
  </si>
  <si>
    <t>白橋　永晟</t>
    <rPh sb="0" eb="2">
      <t>シラハシ</t>
    </rPh>
    <rPh sb="3" eb="4">
      <t>エイ</t>
    </rPh>
    <rPh sb="4" eb="5">
      <t>アキラ</t>
    </rPh>
    <phoneticPr fontId="2"/>
  </si>
  <si>
    <t>岐阜ITC</t>
    <phoneticPr fontId="2"/>
  </si>
  <si>
    <t>橋詰　汐優</t>
    <rPh sb="0" eb="2">
      <t>ハシヅメ</t>
    </rPh>
    <rPh sb="3" eb="4">
      <t>シオ</t>
    </rPh>
    <rPh sb="4" eb="5">
      <t>ユウ</t>
    </rPh>
    <phoneticPr fontId="2"/>
  </si>
  <si>
    <t>中2</t>
    <rPh sb="0" eb="1">
      <t>チュウ</t>
    </rPh>
    <phoneticPr fontId="2"/>
  </si>
  <si>
    <t>TEAM YONEZAWA 岐阜</t>
    <rPh sb="14" eb="16">
      <t>ギフ</t>
    </rPh>
    <phoneticPr fontId="2"/>
  </si>
  <si>
    <t>ポイント</t>
    <phoneticPr fontId="4"/>
  </si>
  <si>
    <t>No</t>
  </si>
  <si>
    <t>令和５年度選抜室内Ｊ</t>
  </si>
  <si>
    <t>令和５年度MUFGJU16</t>
  </si>
  <si>
    <t>杉山　七菜</t>
    <rPh sb="0" eb="2">
      <t>スギヤマ</t>
    </rPh>
    <rPh sb="3" eb="4">
      <t>ナナ</t>
    </rPh>
    <rPh sb="4" eb="5">
      <t>ナ</t>
    </rPh>
    <phoneticPr fontId="2"/>
  </si>
  <si>
    <t>向山　莉央</t>
    <rPh sb="3" eb="5">
      <t>リオ</t>
    </rPh>
    <phoneticPr fontId="2"/>
  </si>
  <si>
    <t>山田　奈々</t>
    <rPh sb="0" eb="2">
      <t>ヤマダ</t>
    </rPh>
    <rPh sb="3" eb="5">
      <t>ナナ</t>
    </rPh>
    <phoneticPr fontId="2"/>
  </si>
  <si>
    <t>麗澤瑞浪</t>
    <rPh sb="0" eb="2">
      <t>レイタク</t>
    </rPh>
    <rPh sb="2" eb="4">
      <t>ミズナミ</t>
    </rPh>
    <phoneticPr fontId="2"/>
  </si>
  <si>
    <t>佐野　愛鈴</t>
    <rPh sb="0" eb="2">
      <t>サノ</t>
    </rPh>
    <rPh sb="3" eb="4">
      <t>アイ</t>
    </rPh>
    <rPh sb="4" eb="5">
      <t>スズ</t>
    </rPh>
    <phoneticPr fontId="2"/>
  </si>
  <si>
    <t>大野　　暖</t>
    <rPh sb="0" eb="2">
      <t>オオノ</t>
    </rPh>
    <rPh sb="4" eb="5">
      <t>ダン</t>
    </rPh>
    <phoneticPr fontId="2"/>
  </si>
  <si>
    <t>白橋　乃詠</t>
    <rPh sb="0" eb="1">
      <t>シロ</t>
    </rPh>
    <rPh sb="1" eb="2">
      <t>ハシ</t>
    </rPh>
    <rPh sb="3" eb="4">
      <t>ノ</t>
    </rPh>
    <rPh sb="4" eb="5">
      <t>ヨ</t>
    </rPh>
    <phoneticPr fontId="2"/>
  </si>
  <si>
    <t>池戸　来望</t>
    <rPh sb="0" eb="2">
      <t>イケド</t>
    </rPh>
    <rPh sb="3" eb="4">
      <t>ク</t>
    </rPh>
    <rPh sb="4" eb="5">
      <t>ノゾム</t>
    </rPh>
    <phoneticPr fontId="2"/>
  </si>
  <si>
    <t>木股　弥子</t>
    <rPh sb="0" eb="2">
      <t>キマタ</t>
    </rPh>
    <rPh sb="3" eb="4">
      <t>ヤ</t>
    </rPh>
    <rPh sb="4" eb="5">
      <t>コ</t>
    </rPh>
    <phoneticPr fontId="2"/>
  </si>
  <si>
    <t>山谷　莉子</t>
    <rPh sb="0" eb="2">
      <t>ヤマタニ</t>
    </rPh>
    <rPh sb="3" eb="5">
      <t>リコ</t>
    </rPh>
    <phoneticPr fontId="2"/>
  </si>
  <si>
    <t>村山　瑚都</t>
    <rPh sb="0" eb="2">
      <t>ムラヤマ</t>
    </rPh>
    <rPh sb="3" eb="4">
      <t>コ</t>
    </rPh>
    <rPh sb="4" eb="5">
      <t>ト</t>
    </rPh>
    <phoneticPr fontId="2"/>
  </si>
  <si>
    <t>秋山　明曖</t>
    <rPh sb="0" eb="2">
      <t>アキヤマ</t>
    </rPh>
    <rPh sb="3" eb="4">
      <t>メイ</t>
    </rPh>
    <rPh sb="4" eb="5">
      <t>アイ</t>
    </rPh>
    <phoneticPr fontId="2"/>
  </si>
  <si>
    <t>東濃実</t>
    <rPh sb="0" eb="2">
      <t>トウノウ</t>
    </rPh>
    <rPh sb="2" eb="3">
      <t>ジツ</t>
    </rPh>
    <phoneticPr fontId="2"/>
  </si>
  <si>
    <t>三島　黎空</t>
    <rPh sb="0" eb="2">
      <t>ミシマ</t>
    </rPh>
    <rPh sb="3" eb="4">
      <t>レイ</t>
    </rPh>
    <rPh sb="4" eb="5">
      <t>クウ</t>
    </rPh>
    <phoneticPr fontId="2"/>
  </si>
  <si>
    <t>池俣　知佳</t>
    <rPh sb="0" eb="1">
      <t>イケ</t>
    </rPh>
    <rPh sb="1" eb="2">
      <t>マタ</t>
    </rPh>
    <rPh sb="3" eb="5">
      <t>チカ</t>
    </rPh>
    <phoneticPr fontId="2"/>
  </si>
  <si>
    <t>今井　心音</t>
    <rPh sb="0" eb="2">
      <t>イマイ</t>
    </rPh>
    <rPh sb="3" eb="5">
      <t>シンオン</t>
    </rPh>
    <phoneticPr fontId="2"/>
  </si>
  <si>
    <t>亀山　紗希</t>
    <rPh sb="0" eb="2">
      <t>カメヤマ</t>
    </rPh>
    <rPh sb="3" eb="4">
      <t>サ</t>
    </rPh>
    <rPh sb="4" eb="5">
      <t>キ</t>
    </rPh>
    <phoneticPr fontId="2"/>
  </si>
  <si>
    <t>片岡　心菜</t>
    <rPh sb="0" eb="2">
      <t>カタオカ</t>
    </rPh>
    <rPh sb="3" eb="5">
      <t>ココナ</t>
    </rPh>
    <phoneticPr fontId="2"/>
  </si>
  <si>
    <t>田中　愛美</t>
    <rPh sb="0" eb="2">
      <t>タナカ</t>
    </rPh>
    <rPh sb="3" eb="5">
      <t>マナミ</t>
    </rPh>
    <phoneticPr fontId="2"/>
  </si>
  <si>
    <t>加藤　来望</t>
    <rPh sb="0" eb="2">
      <t>カトウ</t>
    </rPh>
    <rPh sb="3" eb="4">
      <t>ライ</t>
    </rPh>
    <rPh sb="4" eb="5">
      <t>ノゾ</t>
    </rPh>
    <phoneticPr fontId="2"/>
  </si>
  <si>
    <t>関</t>
    <phoneticPr fontId="2"/>
  </si>
  <si>
    <t>古林　優衣</t>
    <rPh sb="0" eb="2">
      <t>コバヤシ</t>
    </rPh>
    <rPh sb="3" eb="5">
      <t>ユイ</t>
    </rPh>
    <phoneticPr fontId="2"/>
  </si>
  <si>
    <t>常冨　愛菜</t>
    <rPh sb="0" eb="1">
      <t>ジョウ</t>
    </rPh>
    <rPh sb="1" eb="2">
      <t>トミ</t>
    </rPh>
    <rPh sb="3" eb="4">
      <t>アイ</t>
    </rPh>
    <rPh sb="4" eb="5">
      <t>ナ</t>
    </rPh>
    <phoneticPr fontId="2"/>
  </si>
  <si>
    <t>各務原</t>
    <rPh sb="0" eb="3">
      <t>カカミガハラ</t>
    </rPh>
    <phoneticPr fontId="2"/>
  </si>
  <si>
    <t>板津奈菜可</t>
    <rPh sb="0" eb="2">
      <t>イタヅ</t>
    </rPh>
    <rPh sb="2" eb="4">
      <t>ナナ</t>
    </rPh>
    <rPh sb="4" eb="5">
      <t>カ</t>
    </rPh>
    <phoneticPr fontId="2"/>
  </si>
  <si>
    <t>藤田　夏遙</t>
    <rPh sb="0" eb="2">
      <t>フジタ</t>
    </rPh>
    <rPh sb="3" eb="4">
      <t>ナツ</t>
    </rPh>
    <rPh sb="4" eb="5">
      <t>ハル</t>
    </rPh>
    <phoneticPr fontId="2"/>
  </si>
  <si>
    <t>片岡　新菜</t>
    <rPh sb="0" eb="2">
      <t>カタオカ</t>
    </rPh>
    <rPh sb="3" eb="4">
      <t>シン</t>
    </rPh>
    <rPh sb="4" eb="5">
      <t>ナ</t>
    </rPh>
    <phoneticPr fontId="2"/>
  </si>
  <si>
    <t>岐阜東</t>
    <rPh sb="0" eb="2">
      <t>ギフ</t>
    </rPh>
    <rPh sb="2" eb="3">
      <t>ヒガシ</t>
    </rPh>
    <phoneticPr fontId="2"/>
  </si>
  <si>
    <t>兼松　留梨</t>
    <rPh sb="0" eb="2">
      <t>カネマツ</t>
    </rPh>
    <rPh sb="3" eb="4">
      <t>ト</t>
    </rPh>
    <rPh sb="4" eb="5">
      <t>ナシ</t>
    </rPh>
    <phoneticPr fontId="2"/>
  </si>
  <si>
    <t>太宰　智海</t>
    <rPh sb="0" eb="2">
      <t>ダザイ</t>
    </rPh>
    <rPh sb="3" eb="5">
      <t>トモミ</t>
    </rPh>
    <phoneticPr fontId="2"/>
  </si>
  <si>
    <t>大垣南</t>
    <phoneticPr fontId="2"/>
  </si>
  <si>
    <t>工藤　朱音</t>
    <rPh sb="0" eb="2">
      <t>クドウ</t>
    </rPh>
    <rPh sb="3" eb="5">
      <t>アカネ</t>
    </rPh>
    <phoneticPr fontId="2"/>
  </si>
  <si>
    <t>宮下野乃子</t>
    <rPh sb="0" eb="2">
      <t>ミヤシタ</t>
    </rPh>
    <rPh sb="2" eb="3">
      <t>ノ</t>
    </rPh>
    <rPh sb="3" eb="4">
      <t>ノ</t>
    </rPh>
    <rPh sb="4" eb="5">
      <t>コ</t>
    </rPh>
    <phoneticPr fontId="2"/>
  </si>
  <si>
    <t>鈴木　蒼依</t>
    <rPh sb="0" eb="2">
      <t>スズキ</t>
    </rPh>
    <rPh sb="3" eb="5">
      <t>アオイ</t>
    </rPh>
    <phoneticPr fontId="2"/>
  </si>
  <si>
    <t>堀田　真央</t>
    <rPh sb="0" eb="2">
      <t>ホッタ</t>
    </rPh>
    <rPh sb="3" eb="5">
      <t>マオ</t>
    </rPh>
    <phoneticPr fontId="2"/>
  </si>
  <si>
    <t>大垣北</t>
  </si>
  <si>
    <t>横山　凜帆</t>
    <rPh sb="0" eb="2">
      <t>ヨコヤマ</t>
    </rPh>
    <rPh sb="3" eb="4">
      <t>リン</t>
    </rPh>
    <rPh sb="4" eb="5">
      <t>ホ</t>
    </rPh>
    <phoneticPr fontId="2"/>
  </si>
  <si>
    <t>田口　心優</t>
    <rPh sb="0" eb="2">
      <t>タグチ</t>
    </rPh>
    <rPh sb="3" eb="4">
      <t>ココロ</t>
    </rPh>
    <rPh sb="4" eb="5">
      <t>ヤサ</t>
    </rPh>
    <phoneticPr fontId="2"/>
  </si>
  <si>
    <t>浦沢　さくら</t>
    <rPh sb="0" eb="2">
      <t>ウラザワ</t>
    </rPh>
    <phoneticPr fontId="2"/>
  </si>
  <si>
    <t>麗澤瑞浪</t>
    <rPh sb="0" eb="4">
      <t>レイタクミズナミ</t>
    </rPh>
    <phoneticPr fontId="2"/>
  </si>
  <si>
    <t>加藤　桜月</t>
    <rPh sb="0" eb="2">
      <t>カトウ</t>
    </rPh>
    <rPh sb="3" eb="4">
      <t>サクラ</t>
    </rPh>
    <rPh sb="4" eb="5">
      <t>ツキ</t>
    </rPh>
    <phoneticPr fontId="2"/>
  </si>
  <si>
    <t>山下　恵麻</t>
    <rPh sb="0" eb="2">
      <t>ヤマシタ</t>
    </rPh>
    <rPh sb="3" eb="4">
      <t>エ</t>
    </rPh>
    <rPh sb="4" eb="5">
      <t>マ</t>
    </rPh>
    <phoneticPr fontId="2"/>
  </si>
  <si>
    <t>岡部　芹耶</t>
    <rPh sb="0" eb="2">
      <t>オカベ</t>
    </rPh>
    <rPh sb="3" eb="4">
      <t>セリ</t>
    </rPh>
    <rPh sb="4" eb="5">
      <t>ヤ</t>
    </rPh>
    <phoneticPr fontId="2"/>
  </si>
  <si>
    <t>各務原</t>
    <rPh sb="0" eb="3">
      <t>カガミハラ</t>
    </rPh>
    <phoneticPr fontId="2"/>
  </si>
  <si>
    <t>山田　莉子</t>
    <rPh sb="0" eb="2">
      <t>ヤマダ</t>
    </rPh>
    <rPh sb="3" eb="5">
      <t>リコ</t>
    </rPh>
    <phoneticPr fontId="2"/>
  </si>
  <si>
    <t>田牧　里渉</t>
    <rPh sb="0" eb="1">
      <t>タ</t>
    </rPh>
    <rPh sb="1" eb="2">
      <t>マキ</t>
    </rPh>
    <rPh sb="3" eb="4">
      <t>サト</t>
    </rPh>
    <rPh sb="4" eb="5">
      <t>ワタル</t>
    </rPh>
    <phoneticPr fontId="2"/>
  </si>
  <si>
    <t>吉村　知優</t>
  </si>
  <si>
    <t>可児</t>
  </si>
  <si>
    <t>上原　綺里</t>
    <rPh sb="0" eb="2">
      <t>ウエハラ</t>
    </rPh>
    <rPh sb="3" eb="4">
      <t>アヤ</t>
    </rPh>
    <rPh sb="4" eb="5">
      <t>サト</t>
    </rPh>
    <phoneticPr fontId="2"/>
  </si>
  <si>
    <t>岐阜</t>
    <phoneticPr fontId="2"/>
  </si>
  <si>
    <t>平光　更彩</t>
  </si>
  <si>
    <t>岐阜北</t>
  </si>
  <si>
    <t>岡﨑　菜華</t>
    <rPh sb="0" eb="1">
      <t>オカ</t>
    </rPh>
    <rPh sb="1" eb="2">
      <t>ザキ</t>
    </rPh>
    <rPh sb="3" eb="4">
      <t>ナ</t>
    </rPh>
    <rPh sb="4" eb="5">
      <t>ハナ</t>
    </rPh>
    <phoneticPr fontId="2"/>
  </si>
  <si>
    <t>佐橋　柚香</t>
    <rPh sb="0" eb="2">
      <t>サハシ</t>
    </rPh>
    <rPh sb="3" eb="4">
      <t>ユズ</t>
    </rPh>
    <rPh sb="4" eb="5">
      <t>カオ</t>
    </rPh>
    <phoneticPr fontId="2"/>
  </si>
  <si>
    <t>山中　柚希</t>
    <rPh sb="0" eb="2">
      <t>ヤマナカ</t>
    </rPh>
    <rPh sb="3" eb="4">
      <t>ユズ</t>
    </rPh>
    <rPh sb="4" eb="5">
      <t>キ</t>
    </rPh>
    <phoneticPr fontId="2"/>
  </si>
  <si>
    <t>各務原西</t>
    <rPh sb="3" eb="4">
      <t>ニシ</t>
    </rPh>
    <phoneticPr fontId="2"/>
  </si>
  <si>
    <t>荒川　絢音</t>
    <rPh sb="0" eb="2">
      <t>アラカワ</t>
    </rPh>
    <rPh sb="3" eb="4">
      <t>アヤ</t>
    </rPh>
    <rPh sb="4" eb="5">
      <t>オト</t>
    </rPh>
    <phoneticPr fontId="2"/>
  </si>
  <si>
    <t>TA-NOBU</t>
    <phoneticPr fontId="2"/>
  </si>
  <si>
    <t>恵那峡TC</t>
    <rPh sb="0" eb="3">
      <t>エナキョウ</t>
    </rPh>
    <phoneticPr fontId="2"/>
  </si>
  <si>
    <t>木村　心優</t>
    <rPh sb="0" eb="2">
      <t>キムラ</t>
    </rPh>
    <rPh sb="3" eb="4">
      <t>ココロ</t>
    </rPh>
    <rPh sb="4" eb="5">
      <t>ヤサ</t>
    </rPh>
    <phoneticPr fontId="2"/>
  </si>
  <si>
    <t>岐阜西TC</t>
    <rPh sb="0" eb="3">
      <t>ギフニシ</t>
    </rPh>
    <phoneticPr fontId="2"/>
  </si>
  <si>
    <t>藤田　華歌</t>
    <rPh sb="0" eb="2">
      <t>フジタ</t>
    </rPh>
    <rPh sb="3" eb="4">
      <t>ハナ</t>
    </rPh>
    <rPh sb="4" eb="5">
      <t>ウタ</t>
    </rPh>
    <phoneticPr fontId="2"/>
  </si>
  <si>
    <t>八幡中</t>
    <rPh sb="0" eb="3">
      <t>ハチマンチュウ</t>
    </rPh>
    <phoneticPr fontId="2"/>
  </si>
  <si>
    <t>和田　日香</t>
    <rPh sb="0" eb="2">
      <t>ワダ</t>
    </rPh>
    <rPh sb="3" eb="4">
      <t>ヒ</t>
    </rPh>
    <rPh sb="4" eb="5">
      <t>カ</t>
    </rPh>
    <phoneticPr fontId="2"/>
  </si>
  <si>
    <t>八幡中</t>
    <rPh sb="0" eb="2">
      <t>ハチマン</t>
    </rPh>
    <rPh sb="2" eb="3">
      <t>チュウ</t>
    </rPh>
    <phoneticPr fontId="2"/>
  </si>
  <si>
    <t>深尾　友里</t>
    <rPh sb="3" eb="5">
      <t>ユリ</t>
    </rPh>
    <phoneticPr fontId="2"/>
  </si>
  <si>
    <t>古屋　良祐</t>
    <rPh sb="0" eb="2">
      <t>フルヤ</t>
    </rPh>
    <rPh sb="3" eb="4">
      <t>ヨ</t>
    </rPh>
    <rPh sb="4" eb="5">
      <t>ユウ</t>
    </rPh>
    <phoneticPr fontId="2"/>
  </si>
  <si>
    <t>県岐阜商</t>
  </si>
  <si>
    <t>塩崎　一護</t>
    <rPh sb="0" eb="2">
      <t>シオザキ</t>
    </rPh>
    <rPh sb="3" eb="5">
      <t>イチゴ</t>
    </rPh>
    <phoneticPr fontId="2"/>
  </si>
  <si>
    <t>橋詰　直隼</t>
    <rPh sb="0" eb="2">
      <t>ハシヅメ</t>
    </rPh>
    <rPh sb="3" eb="4">
      <t>ナオ</t>
    </rPh>
    <rPh sb="4" eb="5">
      <t>ハヤブサ</t>
    </rPh>
    <phoneticPr fontId="2"/>
  </si>
  <si>
    <t>富成　弘貴</t>
    <rPh sb="0" eb="1">
      <t>トミ</t>
    </rPh>
    <rPh sb="1" eb="2">
      <t>ナリ</t>
    </rPh>
    <rPh sb="3" eb="5">
      <t>ヒロタカ</t>
    </rPh>
    <phoneticPr fontId="2"/>
  </si>
  <si>
    <t>加藤　樹真</t>
    <rPh sb="0" eb="2">
      <t>カトウ</t>
    </rPh>
    <rPh sb="3" eb="4">
      <t>イツキ</t>
    </rPh>
    <rPh sb="4" eb="5">
      <t>マ</t>
    </rPh>
    <phoneticPr fontId="2"/>
  </si>
  <si>
    <t>杉田　健心</t>
    <rPh sb="0" eb="2">
      <t>スギタ</t>
    </rPh>
    <rPh sb="3" eb="5">
      <t>ケンシン</t>
    </rPh>
    <phoneticPr fontId="2"/>
  </si>
  <si>
    <t>近藤　陽太</t>
    <rPh sb="0" eb="2">
      <t>コンドウ</t>
    </rPh>
    <rPh sb="3" eb="4">
      <t>ヨウ</t>
    </rPh>
    <rPh sb="4" eb="5">
      <t>タ</t>
    </rPh>
    <phoneticPr fontId="2"/>
  </si>
  <si>
    <t>武藤　祐樹</t>
    <rPh sb="0" eb="2">
      <t>ムトウ</t>
    </rPh>
    <rPh sb="3" eb="4">
      <t>ユウ</t>
    </rPh>
    <phoneticPr fontId="2"/>
  </si>
  <si>
    <t>栩川　湧貴</t>
    <rPh sb="0" eb="1">
      <t>クヌギ</t>
    </rPh>
    <rPh sb="1" eb="2">
      <t>カワ</t>
    </rPh>
    <rPh sb="3" eb="4">
      <t>ワ</t>
    </rPh>
    <rPh sb="4" eb="5">
      <t>キ</t>
    </rPh>
    <phoneticPr fontId="2"/>
  </si>
  <si>
    <t>竹山輝利斗</t>
    <rPh sb="0" eb="2">
      <t>タケヤマ</t>
    </rPh>
    <rPh sb="2" eb="3">
      <t>キ</t>
    </rPh>
    <rPh sb="3" eb="4">
      <t>リ</t>
    </rPh>
    <rPh sb="4" eb="5">
      <t>ト</t>
    </rPh>
    <phoneticPr fontId="2"/>
  </si>
  <si>
    <t>岐南工</t>
    <rPh sb="0" eb="2">
      <t>ギナン</t>
    </rPh>
    <rPh sb="2" eb="3">
      <t>コウ</t>
    </rPh>
    <phoneticPr fontId="2"/>
  </si>
  <si>
    <t>武田　幸弥</t>
    <rPh sb="0" eb="2">
      <t>タケダ</t>
    </rPh>
    <rPh sb="3" eb="4">
      <t>サチ</t>
    </rPh>
    <rPh sb="4" eb="5">
      <t>ヤ</t>
    </rPh>
    <phoneticPr fontId="2"/>
  </si>
  <si>
    <t>続木優太朗</t>
    <rPh sb="0" eb="1">
      <t>ツヅ</t>
    </rPh>
    <rPh sb="1" eb="2">
      <t>キ</t>
    </rPh>
    <rPh sb="2" eb="5">
      <t>ユウタロウ</t>
    </rPh>
    <phoneticPr fontId="2"/>
  </si>
  <si>
    <t>大畑遥之介</t>
    <rPh sb="0" eb="2">
      <t>オオハタ</t>
    </rPh>
    <rPh sb="2" eb="3">
      <t>ハルカ</t>
    </rPh>
    <rPh sb="3" eb="4">
      <t>ノ</t>
    </rPh>
    <rPh sb="4" eb="5">
      <t>スケ</t>
    </rPh>
    <phoneticPr fontId="2"/>
  </si>
  <si>
    <t>入木田颯登</t>
    <rPh sb="0" eb="1">
      <t>ハイ</t>
    </rPh>
    <rPh sb="1" eb="3">
      <t>キダ</t>
    </rPh>
    <rPh sb="3" eb="4">
      <t>ソウ</t>
    </rPh>
    <rPh sb="4" eb="5">
      <t>ト</t>
    </rPh>
    <phoneticPr fontId="2"/>
  </si>
  <si>
    <t>浜崎　侑弥</t>
    <rPh sb="0" eb="2">
      <t>ハマサキ</t>
    </rPh>
    <rPh sb="3" eb="5">
      <t>ユウヤ</t>
    </rPh>
    <phoneticPr fontId="2"/>
  </si>
  <si>
    <t>柘植　奏人</t>
    <rPh sb="0" eb="2">
      <t>ツゲ</t>
    </rPh>
    <rPh sb="3" eb="4">
      <t>ソウ</t>
    </rPh>
    <rPh sb="4" eb="5">
      <t>ヒト</t>
    </rPh>
    <phoneticPr fontId="2"/>
  </si>
  <si>
    <t>草分　陽登</t>
    <rPh sb="0" eb="2">
      <t>クサワ</t>
    </rPh>
    <rPh sb="3" eb="5">
      <t>ハルト</t>
    </rPh>
    <phoneticPr fontId="2"/>
  </si>
  <si>
    <t>新田　元椰</t>
    <rPh sb="0" eb="2">
      <t>ニッタ</t>
    </rPh>
    <rPh sb="3" eb="4">
      <t>ゲン</t>
    </rPh>
    <rPh sb="4" eb="5">
      <t>ヤ</t>
    </rPh>
    <phoneticPr fontId="2"/>
  </si>
  <si>
    <t>澤田　亮覇</t>
    <rPh sb="0" eb="2">
      <t>サワダ</t>
    </rPh>
    <rPh sb="3" eb="4">
      <t>リョウ</t>
    </rPh>
    <rPh sb="4" eb="5">
      <t>ハ</t>
    </rPh>
    <phoneticPr fontId="2"/>
  </si>
  <si>
    <t>松本　温司</t>
    <rPh sb="3" eb="4">
      <t>オン</t>
    </rPh>
    <rPh sb="4" eb="5">
      <t>シ</t>
    </rPh>
    <phoneticPr fontId="2"/>
  </si>
  <si>
    <t>脇方　煌斗</t>
    <rPh sb="0" eb="1">
      <t>ワキ</t>
    </rPh>
    <rPh sb="1" eb="2">
      <t>カタ</t>
    </rPh>
    <rPh sb="3" eb="4">
      <t>キラ</t>
    </rPh>
    <rPh sb="4" eb="5">
      <t>ト</t>
    </rPh>
    <phoneticPr fontId="2"/>
  </si>
  <si>
    <t>加茂</t>
    <rPh sb="0" eb="2">
      <t>カモ</t>
    </rPh>
    <phoneticPr fontId="2"/>
  </si>
  <si>
    <t>今井　大誠</t>
    <rPh sb="0" eb="2">
      <t>イマイ</t>
    </rPh>
    <rPh sb="3" eb="5">
      <t>タイセイ</t>
    </rPh>
    <phoneticPr fontId="2"/>
  </si>
  <si>
    <t>後藤　悠汰</t>
    <rPh sb="0" eb="2">
      <t>ゴトウ</t>
    </rPh>
    <rPh sb="3" eb="5">
      <t>ユウタ</t>
    </rPh>
    <phoneticPr fontId="2"/>
  </si>
  <si>
    <t>後藤　敦朗</t>
    <rPh sb="3" eb="5">
      <t>アツロウ</t>
    </rPh>
    <phoneticPr fontId="2"/>
  </si>
  <si>
    <t>笠井　祐樹</t>
    <rPh sb="0" eb="2">
      <t>カサイ</t>
    </rPh>
    <rPh sb="3" eb="5">
      <t>ユウキ</t>
    </rPh>
    <phoneticPr fontId="2"/>
  </si>
  <si>
    <t>三品　遥輝</t>
    <rPh sb="0" eb="2">
      <t>ミシナ</t>
    </rPh>
    <rPh sb="3" eb="5">
      <t>ハルキ</t>
    </rPh>
    <phoneticPr fontId="2"/>
  </si>
  <si>
    <t>簑島利来人</t>
    <rPh sb="0" eb="2">
      <t>ミノシマ</t>
    </rPh>
    <rPh sb="2" eb="3">
      <t>リ</t>
    </rPh>
    <rPh sb="3" eb="4">
      <t>キ</t>
    </rPh>
    <rPh sb="4" eb="5">
      <t>ヒト</t>
    </rPh>
    <phoneticPr fontId="2"/>
  </si>
  <si>
    <t>辻　　祐史</t>
    <rPh sb="0" eb="1">
      <t>ツジ</t>
    </rPh>
    <rPh sb="3" eb="5">
      <t>ユウシ</t>
    </rPh>
    <phoneticPr fontId="2"/>
  </si>
  <si>
    <t>高須　　煌</t>
    <rPh sb="0" eb="2">
      <t>タカス</t>
    </rPh>
    <rPh sb="4" eb="5">
      <t>キラ</t>
    </rPh>
    <phoneticPr fontId="2"/>
  </si>
  <si>
    <t>中津</t>
    <rPh sb="0" eb="2">
      <t>ナカツ</t>
    </rPh>
    <phoneticPr fontId="2"/>
  </si>
  <si>
    <t>村田　瑞樹</t>
    <rPh sb="0" eb="2">
      <t>ムラタ</t>
    </rPh>
    <rPh sb="3" eb="4">
      <t>ミズ</t>
    </rPh>
    <rPh sb="4" eb="5">
      <t>キ</t>
    </rPh>
    <phoneticPr fontId="2"/>
  </si>
  <si>
    <t>加藤　静真</t>
    <rPh sb="0" eb="2">
      <t>カトウ</t>
    </rPh>
    <rPh sb="3" eb="4">
      <t>シズカ</t>
    </rPh>
    <rPh sb="4" eb="5">
      <t>マコト</t>
    </rPh>
    <phoneticPr fontId="2"/>
  </si>
  <si>
    <t>板垣　陽遥</t>
    <rPh sb="0" eb="2">
      <t>イタガキ</t>
    </rPh>
    <rPh sb="3" eb="4">
      <t>ハル</t>
    </rPh>
    <rPh sb="4" eb="5">
      <t>ハルカ</t>
    </rPh>
    <phoneticPr fontId="2"/>
  </si>
  <si>
    <t>栗田　悟琉</t>
    <rPh sb="0" eb="2">
      <t>クリタ</t>
    </rPh>
    <rPh sb="3" eb="4">
      <t>サトル</t>
    </rPh>
    <rPh sb="4" eb="5">
      <t>リュウ</t>
    </rPh>
    <phoneticPr fontId="2"/>
  </si>
  <si>
    <t>森岡　律葵</t>
    <rPh sb="0" eb="2">
      <t>モリオカ</t>
    </rPh>
    <rPh sb="3" eb="4">
      <t>リツ</t>
    </rPh>
    <rPh sb="4" eb="5">
      <t>アオイ</t>
    </rPh>
    <phoneticPr fontId="2"/>
  </si>
  <si>
    <t>青木　祐陽</t>
    <rPh sb="0" eb="2">
      <t>アオキ</t>
    </rPh>
    <rPh sb="3" eb="4">
      <t>ユウ</t>
    </rPh>
    <rPh sb="4" eb="5">
      <t>ヒ</t>
    </rPh>
    <phoneticPr fontId="2"/>
  </si>
  <si>
    <t>古澤　柊哉</t>
    <rPh sb="0" eb="2">
      <t>フルサワ</t>
    </rPh>
    <rPh sb="3" eb="5">
      <t>シュウヤ</t>
    </rPh>
    <phoneticPr fontId="2"/>
  </si>
  <si>
    <t>山県</t>
    <rPh sb="0" eb="2">
      <t>ヤマガタ</t>
    </rPh>
    <phoneticPr fontId="2"/>
  </si>
  <si>
    <t>藤本　　禄</t>
    <rPh sb="0" eb="2">
      <t>フジモト</t>
    </rPh>
    <rPh sb="4" eb="5">
      <t>ロク</t>
    </rPh>
    <phoneticPr fontId="2"/>
  </si>
  <si>
    <t>三宅　　諒</t>
    <rPh sb="0" eb="2">
      <t>ミヤケ</t>
    </rPh>
    <rPh sb="4" eb="5">
      <t>リョウ</t>
    </rPh>
    <phoneticPr fontId="2"/>
  </si>
  <si>
    <t>川村　祐大</t>
    <rPh sb="0" eb="2">
      <t>カワムラ</t>
    </rPh>
    <rPh sb="3" eb="4">
      <t>ユウ</t>
    </rPh>
    <rPh sb="4" eb="5">
      <t>ダイ</t>
    </rPh>
    <phoneticPr fontId="2"/>
  </si>
  <si>
    <t>林　　大和</t>
    <rPh sb="3" eb="5">
      <t>ヤマト</t>
    </rPh>
    <phoneticPr fontId="2"/>
  </si>
  <si>
    <t>早川　僚真</t>
    <rPh sb="0" eb="2">
      <t>ハヤカワ</t>
    </rPh>
    <rPh sb="3" eb="4">
      <t>リョウ</t>
    </rPh>
    <rPh sb="4" eb="5">
      <t>マ</t>
    </rPh>
    <phoneticPr fontId="2"/>
  </si>
  <si>
    <t>小栗　彰太</t>
    <rPh sb="0" eb="2">
      <t>オグリ</t>
    </rPh>
    <rPh sb="3" eb="5">
      <t>ショウタ</t>
    </rPh>
    <phoneticPr fontId="2"/>
  </si>
  <si>
    <t>樋口　敬斗</t>
    <rPh sb="0" eb="2">
      <t>ヒグチ</t>
    </rPh>
    <rPh sb="3" eb="4">
      <t>ケイ</t>
    </rPh>
    <rPh sb="4" eb="5">
      <t>ト</t>
    </rPh>
    <phoneticPr fontId="2"/>
  </si>
  <si>
    <t>大垣南</t>
    <rPh sb="0" eb="3">
      <t>オオガキミナミ</t>
    </rPh>
    <phoneticPr fontId="2"/>
  </si>
  <si>
    <t>瀬戸　彬最</t>
    <rPh sb="0" eb="2">
      <t>セト</t>
    </rPh>
    <rPh sb="3" eb="4">
      <t>アキラ</t>
    </rPh>
    <rPh sb="4" eb="5">
      <t>モット</t>
    </rPh>
    <phoneticPr fontId="2"/>
  </si>
  <si>
    <t>小松　優剛</t>
    <rPh sb="0" eb="2">
      <t>コマツ</t>
    </rPh>
    <rPh sb="3" eb="4">
      <t>ユウ</t>
    </rPh>
    <rPh sb="4" eb="5">
      <t>ツヨシ</t>
    </rPh>
    <phoneticPr fontId="2"/>
  </si>
  <si>
    <t>各務原西</t>
    <rPh sb="0" eb="4">
      <t>カガミハラニシ</t>
    </rPh>
    <phoneticPr fontId="2"/>
  </si>
  <si>
    <t>竹澤　颯太</t>
    <rPh sb="0" eb="1">
      <t>タケ</t>
    </rPh>
    <rPh sb="1" eb="2">
      <t>サワ</t>
    </rPh>
    <rPh sb="3" eb="5">
      <t>ソウタ</t>
    </rPh>
    <phoneticPr fontId="2"/>
  </si>
  <si>
    <t>五十川裕朔</t>
    <rPh sb="0" eb="3">
      <t>イソガワ</t>
    </rPh>
    <rPh sb="3" eb="4">
      <t>ユウ</t>
    </rPh>
    <rPh sb="4" eb="5">
      <t>サク</t>
    </rPh>
    <phoneticPr fontId="2"/>
  </si>
  <si>
    <t>磯村　虹太</t>
    <rPh sb="0" eb="2">
      <t>イソムラ</t>
    </rPh>
    <rPh sb="3" eb="4">
      <t>ニジ</t>
    </rPh>
    <rPh sb="4" eb="5">
      <t>タ</t>
    </rPh>
    <phoneticPr fontId="2"/>
  </si>
  <si>
    <t>中津川工</t>
    <rPh sb="0" eb="3">
      <t>ナカツガワ</t>
    </rPh>
    <rPh sb="3" eb="4">
      <t>コウ</t>
    </rPh>
    <phoneticPr fontId="2"/>
  </si>
  <si>
    <t>鷲見　啓太</t>
    <rPh sb="0" eb="2">
      <t>スミ</t>
    </rPh>
    <rPh sb="3" eb="5">
      <t>ケイタ</t>
    </rPh>
    <phoneticPr fontId="2"/>
  </si>
  <si>
    <t>中津川工</t>
    <rPh sb="0" eb="4">
      <t>ナカツガワコウ</t>
    </rPh>
    <phoneticPr fontId="2"/>
  </si>
  <si>
    <t>片桐　巧己</t>
    <rPh sb="0" eb="2">
      <t>カタギリ</t>
    </rPh>
    <rPh sb="3" eb="4">
      <t>タク</t>
    </rPh>
    <rPh sb="4" eb="5">
      <t>オノレ</t>
    </rPh>
    <phoneticPr fontId="2"/>
  </si>
  <si>
    <t>伊佐治遥人</t>
    <rPh sb="0" eb="3">
      <t>イサジ</t>
    </rPh>
    <rPh sb="3" eb="4">
      <t>ハルカ</t>
    </rPh>
    <rPh sb="4" eb="5">
      <t>ヒト</t>
    </rPh>
    <phoneticPr fontId="2"/>
  </si>
  <si>
    <t>小林　俊貴</t>
    <rPh sb="0" eb="2">
      <t>コバヤシ</t>
    </rPh>
    <rPh sb="3" eb="5">
      <t>トシタカ</t>
    </rPh>
    <phoneticPr fontId="2"/>
  </si>
  <si>
    <t>HIDE TA</t>
  </si>
  <si>
    <t>大畑絢之介</t>
    <rPh sb="0" eb="2">
      <t>オオハタ</t>
    </rPh>
    <rPh sb="2" eb="3">
      <t>アヤ</t>
    </rPh>
    <phoneticPr fontId="2"/>
  </si>
  <si>
    <t>向山　莉央</t>
    <rPh sb="0" eb="2">
      <t>ムコウヤマ</t>
    </rPh>
    <rPh sb="3" eb="5">
      <t>リオ</t>
    </rPh>
    <phoneticPr fontId="2"/>
  </si>
  <si>
    <t>酒井　菜帆</t>
    <rPh sb="0" eb="2">
      <t>サカイ</t>
    </rPh>
    <rPh sb="3" eb="5">
      <t>ナホ</t>
    </rPh>
    <phoneticPr fontId="2"/>
  </si>
  <si>
    <t>池戸　来望</t>
    <rPh sb="0" eb="2">
      <t>イケド</t>
    </rPh>
    <rPh sb="3" eb="4">
      <t>ライ</t>
    </rPh>
    <rPh sb="4" eb="5">
      <t>ノゾミ</t>
    </rPh>
    <phoneticPr fontId="2"/>
  </si>
  <si>
    <t>三島　黎空</t>
    <rPh sb="0" eb="2">
      <t>ミシマ</t>
    </rPh>
    <rPh sb="3" eb="4">
      <t>レイ</t>
    </rPh>
    <rPh sb="4" eb="5">
      <t>ソラ</t>
    </rPh>
    <phoneticPr fontId="2"/>
  </si>
  <si>
    <t>横山　優莉</t>
    <rPh sb="0" eb="2">
      <t>ヨコヤマ</t>
    </rPh>
    <rPh sb="3" eb="5">
      <t>ユウリ</t>
    </rPh>
    <phoneticPr fontId="2"/>
  </si>
  <si>
    <t>田中　愛美</t>
    <rPh sb="0" eb="2">
      <t>タナカ</t>
    </rPh>
    <rPh sb="3" eb="5">
      <t>アイミ</t>
    </rPh>
    <phoneticPr fontId="2"/>
  </si>
  <si>
    <t>平光　更彩</t>
    <rPh sb="0" eb="2">
      <t>ヒラミツ</t>
    </rPh>
    <rPh sb="3" eb="4">
      <t>サラ</t>
    </rPh>
    <rPh sb="4" eb="5">
      <t>アヤ</t>
    </rPh>
    <phoneticPr fontId="2"/>
  </si>
  <si>
    <t>加野　詩織</t>
    <rPh sb="0" eb="2">
      <t>カノ</t>
    </rPh>
    <rPh sb="3" eb="5">
      <t>シオリ</t>
    </rPh>
    <phoneticPr fontId="2"/>
  </si>
  <si>
    <t>常冨　愛菜</t>
    <rPh sb="0" eb="1">
      <t>ジョウ</t>
    </rPh>
    <rPh sb="1" eb="2">
      <t>トミ</t>
    </rPh>
    <rPh sb="3" eb="5">
      <t>アイナ</t>
    </rPh>
    <phoneticPr fontId="2"/>
  </si>
  <si>
    <t>江川　日菜</t>
    <rPh sb="0" eb="2">
      <t>エガワ</t>
    </rPh>
    <rPh sb="3" eb="5">
      <t>ヒナ</t>
    </rPh>
    <phoneticPr fontId="2"/>
  </si>
  <si>
    <t>亀川　蒼空</t>
    <rPh sb="0" eb="2">
      <t>カメカワ</t>
    </rPh>
    <rPh sb="3" eb="4">
      <t>アオ</t>
    </rPh>
    <rPh sb="4" eb="5">
      <t>ソラ</t>
    </rPh>
    <phoneticPr fontId="2"/>
  </si>
  <si>
    <t>小松　怜愛</t>
    <rPh sb="0" eb="2">
      <t>コマツ</t>
    </rPh>
    <rPh sb="3" eb="4">
      <t>レイ</t>
    </rPh>
    <rPh sb="4" eb="5">
      <t>アイ</t>
    </rPh>
    <phoneticPr fontId="2"/>
  </si>
  <si>
    <t>今井　心音</t>
    <rPh sb="0" eb="2">
      <t>イマイ</t>
    </rPh>
    <rPh sb="3" eb="4">
      <t>ココロ</t>
    </rPh>
    <rPh sb="4" eb="5">
      <t>オト</t>
    </rPh>
    <phoneticPr fontId="2"/>
  </si>
  <si>
    <t>尾下　咲愛</t>
    <rPh sb="0" eb="2">
      <t>オシタ</t>
    </rPh>
    <rPh sb="3" eb="4">
      <t>サ</t>
    </rPh>
    <rPh sb="4" eb="5">
      <t>アイ</t>
    </rPh>
    <phoneticPr fontId="2"/>
  </si>
  <si>
    <t>林　　菜那</t>
    <rPh sb="0" eb="1">
      <t>ハヤシ</t>
    </rPh>
    <rPh sb="3" eb="5">
      <t>ナナ</t>
    </rPh>
    <phoneticPr fontId="2"/>
  </si>
  <si>
    <t>片岡　心菜</t>
    <rPh sb="0" eb="2">
      <t>カタオカ</t>
    </rPh>
    <rPh sb="3" eb="4">
      <t>ココロ</t>
    </rPh>
    <rPh sb="4" eb="5">
      <t>ナ</t>
    </rPh>
    <phoneticPr fontId="2"/>
  </si>
  <si>
    <t>日置　心音</t>
    <rPh sb="0" eb="2">
      <t>ヒオキ</t>
    </rPh>
    <rPh sb="3" eb="4">
      <t>ココロ</t>
    </rPh>
    <rPh sb="4" eb="5">
      <t>オト</t>
    </rPh>
    <phoneticPr fontId="2"/>
  </si>
  <si>
    <t>熊田こころ</t>
    <rPh sb="0" eb="2">
      <t>クマダ</t>
    </rPh>
    <phoneticPr fontId="2"/>
  </si>
  <si>
    <t>上原　綺里</t>
    <rPh sb="0" eb="2">
      <t>ウエハラ</t>
    </rPh>
    <rPh sb="3" eb="4">
      <t>キ</t>
    </rPh>
    <rPh sb="4" eb="5">
      <t>サト</t>
    </rPh>
    <phoneticPr fontId="2"/>
  </si>
  <si>
    <t>小泉　果子</t>
    <rPh sb="0" eb="2">
      <t>コイズミ</t>
    </rPh>
    <rPh sb="3" eb="4">
      <t>カ</t>
    </rPh>
    <rPh sb="4" eb="5">
      <t>コ</t>
    </rPh>
    <phoneticPr fontId="2"/>
  </si>
  <si>
    <t>廣瀬菜々音</t>
    <rPh sb="0" eb="2">
      <t>ヒロセ</t>
    </rPh>
    <rPh sb="2" eb="3">
      <t>サイ</t>
    </rPh>
    <rPh sb="4" eb="5">
      <t>オン</t>
    </rPh>
    <phoneticPr fontId="2"/>
  </si>
  <si>
    <t>古田　暖乃</t>
    <rPh sb="0" eb="2">
      <t>フルタ</t>
    </rPh>
    <rPh sb="3" eb="4">
      <t>アタタ</t>
    </rPh>
    <rPh sb="4" eb="5">
      <t>ノ</t>
    </rPh>
    <phoneticPr fontId="2"/>
  </si>
  <si>
    <t>加藤　来望</t>
    <rPh sb="0" eb="2">
      <t>カトウ</t>
    </rPh>
    <rPh sb="3" eb="5">
      <t>キノゾミ</t>
    </rPh>
    <phoneticPr fontId="2"/>
  </si>
  <si>
    <t>鈴木　蒼依</t>
    <rPh sb="0" eb="2">
      <t>スズキ</t>
    </rPh>
    <rPh sb="3" eb="4">
      <t>アオ</t>
    </rPh>
    <rPh sb="4" eb="5">
      <t>イ</t>
    </rPh>
    <phoneticPr fontId="2"/>
  </si>
  <si>
    <t>山田　紅葉</t>
    <rPh sb="0" eb="2">
      <t>ヤマダ</t>
    </rPh>
    <rPh sb="3" eb="5">
      <t>モミジ</t>
    </rPh>
    <phoneticPr fontId="2"/>
  </si>
  <si>
    <t>波多野莉乃</t>
    <rPh sb="0" eb="3">
      <t>ハタノ</t>
    </rPh>
    <rPh sb="3" eb="5">
      <t>リノ</t>
    </rPh>
    <phoneticPr fontId="2"/>
  </si>
  <si>
    <t>瑞浪</t>
    <rPh sb="0" eb="2">
      <t>ミズナミ</t>
    </rPh>
    <phoneticPr fontId="2"/>
  </si>
  <si>
    <t>高木純愛梨</t>
    <rPh sb="0" eb="2">
      <t>タカギ</t>
    </rPh>
    <rPh sb="2" eb="3">
      <t>ジュン</t>
    </rPh>
    <rPh sb="3" eb="4">
      <t>アイ</t>
    </rPh>
    <rPh sb="4" eb="5">
      <t>ナシ</t>
    </rPh>
    <phoneticPr fontId="2"/>
  </si>
  <si>
    <t>佐々木杏羽</t>
    <rPh sb="0" eb="3">
      <t>ササキ</t>
    </rPh>
    <rPh sb="3" eb="4">
      <t>アン</t>
    </rPh>
    <rPh sb="4" eb="5">
      <t>ハネ</t>
    </rPh>
    <phoneticPr fontId="2"/>
  </si>
  <si>
    <t>山田　まや</t>
    <rPh sb="0" eb="2">
      <t>ヤマダ</t>
    </rPh>
    <phoneticPr fontId="2"/>
  </si>
  <si>
    <t>市川　夢菜</t>
    <rPh sb="0" eb="2">
      <t>イチカワ</t>
    </rPh>
    <rPh sb="3" eb="5">
      <t>ユメナ</t>
    </rPh>
    <phoneticPr fontId="2"/>
  </si>
  <si>
    <t>堀　　千陽</t>
    <rPh sb="0" eb="1">
      <t>ホリ</t>
    </rPh>
    <rPh sb="3" eb="4">
      <t>セン</t>
    </rPh>
    <rPh sb="4" eb="5">
      <t>ハル</t>
    </rPh>
    <phoneticPr fontId="2"/>
  </si>
  <si>
    <t>土本　萌絵</t>
    <rPh sb="0" eb="2">
      <t>ツチモト</t>
    </rPh>
    <rPh sb="3" eb="4">
      <t>モエ</t>
    </rPh>
    <rPh sb="4" eb="5">
      <t>エ</t>
    </rPh>
    <phoneticPr fontId="2"/>
  </si>
  <si>
    <t>森　菜々香</t>
    <rPh sb="0" eb="1">
      <t>モリ</t>
    </rPh>
    <rPh sb="2" eb="4">
      <t>ナナ</t>
    </rPh>
    <rPh sb="4" eb="5">
      <t>カ</t>
    </rPh>
    <phoneticPr fontId="2"/>
  </si>
  <si>
    <t>山口　瑞乃</t>
    <rPh sb="0" eb="2">
      <t>ヤマグチ</t>
    </rPh>
    <rPh sb="3" eb="4">
      <t>ミズ</t>
    </rPh>
    <rPh sb="4" eb="5">
      <t>ノ</t>
    </rPh>
    <phoneticPr fontId="2"/>
  </si>
  <si>
    <t>森田　紗加</t>
    <rPh sb="0" eb="2">
      <t>モリタ</t>
    </rPh>
    <rPh sb="3" eb="4">
      <t>シャ</t>
    </rPh>
    <rPh sb="4" eb="5">
      <t>カ</t>
    </rPh>
    <phoneticPr fontId="2"/>
  </si>
  <si>
    <t>東濃実</t>
    <rPh sb="2" eb="3">
      <t>ジツ</t>
    </rPh>
    <phoneticPr fontId="2"/>
  </si>
  <si>
    <t>高木　姫蘭</t>
    <rPh sb="0" eb="2">
      <t>タカギ</t>
    </rPh>
    <rPh sb="3" eb="4">
      <t>ヒメ</t>
    </rPh>
    <rPh sb="4" eb="5">
      <t>ラン</t>
    </rPh>
    <phoneticPr fontId="2"/>
  </si>
  <si>
    <t>金ヶ江絢菜</t>
    <rPh sb="0" eb="3">
      <t>カネガエ</t>
    </rPh>
    <rPh sb="3" eb="5">
      <t>アヤナ</t>
    </rPh>
    <phoneticPr fontId="2"/>
  </si>
  <si>
    <t>大垣東</t>
    <rPh sb="0" eb="3">
      <t>オオガキヒガシ</t>
    </rPh>
    <phoneticPr fontId="2"/>
  </si>
  <si>
    <t>奥村菜々星</t>
    <rPh sb="0" eb="2">
      <t>オクムラ</t>
    </rPh>
    <rPh sb="2" eb="5">
      <t>ナナセ</t>
    </rPh>
    <phoneticPr fontId="2"/>
  </si>
  <si>
    <t>大倉　知佳</t>
    <rPh sb="0" eb="2">
      <t>オオクラ</t>
    </rPh>
    <rPh sb="3" eb="5">
      <t>チカ</t>
    </rPh>
    <phoneticPr fontId="2"/>
  </si>
  <si>
    <t>江﨑　帆美</t>
    <rPh sb="0" eb="1">
      <t>エ</t>
    </rPh>
    <rPh sb="1" eb="2">
      <t>ザキ</t>
    </rPh>
    <rPh sb="3" eb="4">
      <t>ホ</t>
    </rPh>
    <rPh sb="4" eb="5">
      <t>ミ</t>
    </rPh>
    <phoneticPr fontId="2"/>
  </si>
  <si>
    <t>嶋村　愛良</t>
    <rPh sb="0" eb="2">
      <t>シマムラ</t>
    </rPh>
    <rPh sb="3" eb="5">
      <t>アイラ</t>
    </rPh>
    <phoneticPr fontId="2"/>
  </si>
  <si>
    <t>大垣南</t>
    <rPh sb="2" eb="3">
      <t>ミナミ</t>
    </rPh>
    <phoneticPr fontId="2"/>
  </si>
  <si>
    <t>國枝姫万莉</t>
    <rPh sb="0" eb="1">
      <t>クニ</t>
    </rPh>
    <rPh sb="1" eb="2">
      <t>エダ</t>
    </rPh>
    <rPh sb="2" eb="3">
      <t>ヒメ</t>
    </rPh>
    <rPh sb="3" eb="4">
      <t>マン</t>
    </rPh>
    <rPh sb="4" eb="5">
      <t>リ</t>
    </rPh>
    <phoneticPr fontId="2"/>
  </si>
  <si>
    <t>大垣北</t>
    <phoneticPr fontId="2"/>
  </si>
  <si>
    <t>平野　和奏</t>
    <rPh sb="0" eb="2">
      <t>ヒラノ</t>
    </rPh>
    <rPh sb="3" eb="5">
      <t>ワカナ</t>
    </rPh>
    <phoneticPr fontId="2"/>
  </si>
  <si>
    <t>髙井　萌衣</t>
    <rPh sb="0" eb="1">
      <t>タカ</t>
    </rPh>
    <rPh sb="1" eb="2">
      <t>イ</t>
    </rPh>
    <rPh sb="3" eb="4">
      <t>モエ</t>
    </rPh>
    <rPh sb="4" eb="5">
      <t>イ</t>
    </rPh>
    <phoneticPr fontId="2"/>
  </si>
  <si>
    <t>綾野　桜夜</t>
    <rPh sb="0" eb="2">
      <t>アヤノ</t>
    </rPh>
    <rPh sb="3" eb="4">
      <t>サクラ</t>
    </rPh>
    <rPh sb="4" eb="5">
      <t>ヨル</t>
    </rPh>
    <phoneticPr fontId="2"/>
  </si>
  <si>
    <t>松永　珠莉</t>
    <rPh sb="0" eb="2">
      <t>マツナガ</t>
    </rPh>
    <rPh sb="3" eb="5">
      <t>ジュリ</t>
    </rPh>
    <phoneticPr fontId="2"/>
  </si>
  <si>
    <t>東濃実</t>
    <rPh sb="0" eb="3">
      <t>トウノウジツ</t>
    </rPh>
    <phoneticPr fontId="2"/>
  </si>
  <si>
    <t>岡崎　菜華</t>
    <rPh sb="0" eb="2">
      <t>オカザキ</t>
    </rPh>
    <rPh sb="3" eb="4">
      <t>ナ</t>
    </rPh>
    <rPh sb="4" eb="5">
      <t>ハナ</t>
    </rPh>
    <phoneticPr fontId="2"/>
  </si>
  <si>
    <t>石間　美有</t>
    <phoneticPr fontId="2"/>
  </si>
  <si>
    <t>青木　奈菜</t>
    <rPh sb="0" eb="2">
      <t>アオキ</t>
    </rPh>
    <rPh sb="3" eb="5">
      <t>ナナ</t>
    </rPh>
    <phoneticPr fontId="2"/>
  </si>
  <si>
    <t>杉山莉央奈</t>
    <rPh sb="0" eb="2">
      <t>スギヤマ</t>
    </rPh>
    <rPh sb="2" eb="3">
      <t>リ</t>
    </rPh>
    <rPh sb="3" eb="4">
      <t>オウ</t>
    </rPh>
    <rPh sb="4" eb="5">
      <t>ナ</t>
    </rPh>
    <phoneticPr fontId="2"/>
  </si>
  <si>
    <t>福手ももこ</t>
    <rPh sb="0" eb="2">
      <t>フクテ</t>
    </rPh>
    <phoneticPr fontId="2"/>
  </si>
  <si>
    <t>梅田　　陽</t>
    <rPh sb="0" eb="2">
      <t>ウメダ</t>
    </rPh>
    <rPh sb="4" eb="5">
      <t>ハル</t>
    </rPh>
    <phoneticPr fontId="2"/>
  </si>
  <si>
    <t>七里　綾香</t>
    <rPh sb="0" eb="1">
      <t>ナナ</t>
    </rPh>
    <rPh sb="1" eb="2">
      <t>サト</t>
    </rPh>
    <rPh sb="3" eb="5">
      <t>アヤカ</t>
    </rPh>
    <phoneticPr fontId="2"/>
  </si>
  <si>
    <t>鈴木　美奈</t>
    <rPh sb="0" eb="2">
      <t>スズキ</t>
    </rPh>
    <rPh sb="3" eb="5">
      <t>ミナ</t>
    </rPh>
    <phoneticPr fontId="2"/>
  </si>
  <si>
    <t>藤川　結菜</t>
    <rPh sb="0" eb="2">
      <t>フジカワ</t>
    </rPh>
    <rPh sb="3" eb="5">
      <t>ユナ</t>
    </rPh>
    <phoneticPr fontId="2"/>
  </si>
  <si>
    <t>土屋　裕加</t>
    <rPh sb="0" eb="2">
      <t>ツチヤ</t>
    </rPh>
    <rPh sb="3" eb="4">
      <t>ユウ</t>
    </rPh>
    <rPh sb="4" eb="5">
      <t>クワ</t>
    </rPh>
    <phoneticPr fontId="2"/>
  </si>
  <si>
    <t>糀矢　みう</t>
    <rPh sb="0" eb="1">
      <t>コウジ</t>
    </rPh>
    <rPh sb="1" eb="2">
      <t>ヤ</t>
    </rPh>
    <phoneticPr fontId="2"/>
  </si>
  <si>
    <t>岸本　采菜</t>
    <rPh sb="0" eb="2">
      <t>キシモト</t>
    </rPh>
    <rPh sb="3" eb="4">
      <t>サイ</t>
    </rPh>
    <rPh sb="4" eb="5">
      <t>ナ</t>
    </rPh>
    <phoneticPr fontId="2"/>
  </si>
  <si>
    <t>長尾　璃音</t>
    <rPh sb="0" eb="2">
      <t>ナガオ</t>
    </rPh>
    <rPh sb="3" eb="5">
      <t>リオン</t>
    </rPh>
    <phoneticPr fontId="2"/>
  </si>
  <si>
    <t>清水　美吹</t>
    <rPh sb="0" eb="2">
      <t>シミズ</t>
    </rPh>
    <rPh sb="3" eb="4">
      <t>ミ</t>
    </rPh>
    <rPh sb="4" eb="5">
      <t>フ</t>
    </rPh>
    <phoneticPr fontId="2"/>
  </si>
  <si>
    <t>山口　智穂</t>
    <rPh sb="0" eb="2">
      <t>ヤマグチ</t>
    </rPh>
    <rPh sb="3" eb="5">
      <t>チホ</t>
    </rPh>
    <phoneticPr fontId="2"/>
  </si>
  <si>
    <t>纐纈　芽依</t>
    <rPh sb="0" eb="2">
      <t>コウケツ</t>
    </rPh>
    <rPh sb="3" eb="4">
      <t>メ</t>
    </rPh>
    <rPh sb="4" eb="5">
      <t>イ</t>
    </rPh>
    <phoneticPr fontId="2"/>
  </si>
  <si>
    <t>吉村　知優</t>
    <rPh sb="0" eb="2">
      <t>ヨシムラ</t>
    </rPh>
    <rPh sb="3" eb="4">
      <t>シ</t>
    </rPh>
    <rPh sb="4" eb="5">
      <t>ユウ</t>
    </rPh>
    <phoneticPr fontId="2"/>
  </si>
  <si>
    <t>藤吉　優香</t>
    <rPh sb="0" eb="2">
      <t>フジヨシ</t>
    </rPh>
    <rPh sb="3" eb="5">
      <t>ユウカ</t>
    </rPh>
    <phoneticPr fontId="2"/>
  </si>
  <si>
    <t>藤田　紗衣</t>
    <rPh sb="0" eb="2">
      <t>フジタ</t>
    </rPh>
    <rPh sb="3" eb="4">
      <t>サ</t>
    </rPh>
    <rPh sb="4" eb="5">
      <t>イ</t>
    </rPh>
    <phoneticPr fontId="2"/>
  </si>
  <si>
    <t>後藤　夢海</t>
    <rPh sb="0" eb="2">
      <t>ゴトウ</t>
    </rPh>
    <rPh sb="3" eb="4">
      <t>ユメ</t>
    </rPh>
    <rPh sb="4" eb="5">
      <t>ウミ</t>
    </rPh>
    <phoneticPr fontId="2"/>
  </si>
  <si>
    <t>TA-NOBU</t>
  </si>
  <si>
    <t>中村　朱里</t>
    <rPh sb="0" eb="2">
      <t>ナカムラ</t>
    </rPh>
    <rPh sb="3" eb="5">
      <t>アカリ</t>
    </rPh>
    <phoneticPr fontId="2"/>
  </si>
  <si>
    <t>WiM岐阜</t>
    <rPh sb="3" eb="5">
      <t>ギフ</t>
    </rPh>
    <phoneticPr fontId="2"/>
  </si>
  <si>
    <t>中田　乃愛</t>
    <rPh sb="0" eb="2">
      <t>ナカタ</t>
    </rPh>
    <rPh sb="3" eb="4">
      <t>ノ</t>
    </rPh>
    <rPh sb="4" eb="5">
      <t>アイ</t>
    </rPh>
    <phoneticPr fontId="2"/>
  </si>
  <si>
    <t>長森中</t>
    <rPh sb="0" eb="2">
      <t>ナガモリ</t>
    </rPh>
    <rPh sb="2" eb="3">
      <t>チュウ</t>
    </rPh>
    <phoneticPr fontId="2"/>
  </si>
  <si>
    <t>鷲見　莉央</t>
    <rPh sb="0" eb="2">
      <t>スミ</t>
    </rPh>
    <rPh sb="3" eb="5">
      <t>リオ</t>
    </rPh>
    <phoneticPr fontId="2"/>
  </si>
  <si>
    <t>細川晴衣名</t>
    <rPh sb="0" eb="2">
      <t>ホソカワ</t>
    </rPh>
    <rPh sb="2" eb="3">
      <t>ハ</t>
    </rPh>
    <rPh sb="3" eb="4">
      <t>イ</t>
    </rPh>
    <rPh sb="4" eb="5">
      <t>ナ</t>
    </rPh>
    <phoneticPr fontId="2"/>
  </si>
  <si>
    <t>人数</t>
    <rPh sb="0" eb="2">
      <t>ニンズウ</t>
    </rPh>
    <phoneticPr fontId="4"/>
  </si>
  <si>
    <t>渡辺　脩太</t>
    <rPh sb="0" eb="2">
      <t>ワタナベ</t>
    </rPh>
    <rPh sb="4" eb="5">
      <t>フト</t>
    </rPh>
    <phoneticPr fontId="2"/>
  </si>
  <si>
    <t>ｽﾄｩｰﾗ ｱﾚｸｻﾝﾀﾞﾙ実</t>
    <rPh sb="14" eb="15">
      <t>ミノル</t>
    </rPh>
    <phoneticPr fontId="2"/>
  </si>
  <si>
    <t>青山中</t>
    <rPh sb="0" eb="2">
      <t>アオヤマ</t>
    </rPh>
    <rPh sb="2" eb="3">
      <t>ナカ</t>
    </rPh>
    <phoneticPr fontId="2"/>
  </si>
  <si>
    <t>伊藤　　霞</t>
    <rPh sb="0" eb="2">
      <t>イトウ</t>
    </rPh>
    <rPh sb="4" eb="5">
      <t>カスミ</t>
    </rPh>
    <phoneticPr fontId="2"/>
  </si>
  <si>
    <t>境川中</t>
    <rPh sb="0" eb="3">
      <t>サカイガワチュウ</t>
    </rPh>
    <phoneticPr fontId="2"/>
  </si>
  <si>
    <t>続木　理心</t>
    <rPh sb="0" eb="1">
      <t>ツヅ</t>
    </rPh>
    <rPh sb="1" eb="2">
      <t>キ</t>
    </rPh>
    <rPh sb="3" eb="4">
      <t>リ</t>
    </rPh>
    <rPh sb="4" eb="5">
      <t>ココロ</t>
    </rPh>
    <phoneticPr fontId="2"/>
  </si>
  <si>
    <t>中1</t>
    <rPh sb="0" eb="1">
      <t>チュウ</t>
    </rPh>
    <phoneticPr fontId="2"/>
  </si>
  <si>
    <t>小泉中</t>
    <rPh sb="0" eb="3">
      <t>コイズミチュウ</t>
    </rPh>
    <phoneticPr fontId="2"/>
  </si>
  <si>
    <t>伊藤布美香</t>
    <rPh sb="0" eb="2">
      <t>イトウ</t>
    </rPh>
    <rPh sb="2" eb="3">
      <t>ヌノ</t>
    </rPh>
    <rPh sb="3" eb="4">
      <t>ミ</t>
    </rPh>
    <rPh sb="4" eb="5">
      <t>カ</t>
    </rPh>
    <phoneticPr fontId="2"/>
  </si>
  <si>
    <t>千田こころ</t>
    <rPh sb="0" eb="1">
      <t>セン</t>
    </rPh>
    <rPh sb="1" eb="2">
      <t>タ</t>
    </rPh>
    <phoneticPr fontId="2"/>
  </si>
  <si>
    <t>笠井　愛子</t>
    <rPh sb="0" eb="2">
      <t>カサイ</t>
    </rPh>
    <rPh sb="3" eb="5">
      <t>アイコ</t>
    </rPh>
    <phoneticPr fontId="2"/>
  </si>
  <si>
    <t>渡邉明佳里</t>
    <rPh sb="0" eb="2">
      <t>ワタナベ</t>
    </rPh>
    <rPh sb="2" eb="3">
      <t>アカ</t>
    </rPh>
    <rPh sb="4" eb="5">
      <t>サト</t>
    </rPh>
    <phoneticPr fontId="2"/>
  </si>
  <si>
    <t>太田　蒼士</t>
    <rPh sb="0" eb="2">
      <t>オオタ</t>
    </rPh>
    <rPh sb="3" eb="4">
      <t>アオイ</t>
    </rPh>
    <rPh sb="4" eb="5">
      <t>シ</t>
    </rPh>
    <phoneticPr fontId="2"/>
  </si>
  <si>
    <t>辻野　至留</t>
    <rPh sb="0" eb="2">
      <t>ツジノ</t>
    </rPh>
    <rPh sb="3" eb="4">
      <t>イタル</t>
    </rPh>
    <rPh sb="4" eb="5">
      <t>ドメ</t>
    </rPh>
    <phoneticPr fontId="2"/>
  </si>
  <si>
    <t>麗澤瑞浪中</t>
    <rPh sb="0" eb="4">
      <t>レイタクミズナミ</t>
    </rPh>
    <rPh sb="4" eb="5">
      <t>チュウ</t>
    </rPh>
    <phoneticPr fontId="2"/>
  </si>
  <si>
    <t>前田　光政</t>
    <rPh sb="0" eb="2">
      <t>マエダ</t>
    </rPh>
    <rPh sb="3" eb="4">
      <t>ヒカル</t>
    </rPh>
    <phoneticPr fontId="2"/>
  </si>
  <si>
    <t>和田　日香</t>
    <rPh sb="0" eb="2">
      <t>ワダ</t>
    </rPh>
    <rPh sb="3" eb="4">
      <t>ヒ</t>
    </rPh>
    <rPh sb="4" eb="5">
      <t>カオル</t>
    </rPh>
    <phoneticPr fontId="2"/>
  </si>
  <si>
    <t>馬場友衣加</t>
    <rPh sb="0" eb="2">
      <t>ババ</t>
    </rPh>
    <rPh sb="2" eb="4">
      <t>ユイ</t>
    </rPh>
    <rPh sb="4" eb="5">
      <t>カ</t>
    </rPh>
    <phoneticPr fontId="2"/>
  </si>
  <si>
    <t>吉田　　楓</t>
    <rPh sb="0" eb="2">
      <t>ヨシダ</t>
    </rPh>
    <rPh sb="4" eb="5">
      <t>カエデ</t>
    </rPh>
    <phoneticPr fontId="2"/>
  </si>
  <si>
    <t>北陵中</t>
    <rPh sb="0" eb="2">
      <t>ホクリョウ</t>
    </rPh>
    <rPh sb="2" eb="3">
      <t>チュウ</t>
    </rPh>
    <phoneticPr fontId="2"/>
  </si>
  <si>
    <t>松林　光希</t>
    <rPh sb="0" eb="2">
      <t>マツバヤシ</t>
    </rPh>
    <rPh sb="3" eb="4">
      <t>ヒカル</t>
    </rPh>
    <rPh sb="4" eb="5">
      <t>キ</t>
    </rPh>
    <phoneticPr fontId="2"/>
  </si>
  <si>
    <t>県岐阜商</t>
    <rPh sb="0" eb="1">
      <t>ケン</t>
    </rPh>
    <rPh sb="1" eb="4">
      <t>ギフショウ</t>
    </rPh>
    <phoneticPr fontId="2"/>
  </si>
  <si>
    <t>県岐阜商</t>
    <rPh sb="0" eb="4">
      <t>ケンギフショウ</t>
    </rPh>
    <phoneticPr fontId="2"/>
  </si>
  <si>
    <t>テニスラウンジ</t>
    <phoneticPr fontId="2"/>
  </si>
  <si>
    <t>鹿島朝日・岐阜キャンパス</t>
    <rPh sb="0" eb="2">
      <t>カシマ</t>
    </rPh>
    <rPh sb="2" eb="4">
      <t>アサヒ</t>
    </rPh>
    <rPh sb="5" eb="7">
      <t>ギフ</t>
    </rPh>
    <phoneticPr fontId="2"/>
  </si>
  <si>
    <t>関スポーツ塾</t>
    <rPh sb="0" eb="1">
      <t>セキ</t>
    </rPh>
    <rPh sb="5" eb="6">
      <t>ジュク</t>
    </rPh>
    <phoneticPr fontId="2"/>
  </si>
  <si>
    <t>聖マリア</t>
    <rPh sb="0" eb="1">
      <t>セイ</t>
    </rPh>
    <phoneticPr fontId="2"/>
  </si>
  <si>
    <t>西山　大樹</t>
    <rPh sb="0" eb="2">
      <t>ニシヤマ</t>
    </rPh>
    <rPh sb="3" eb="4">
      <t>オオ</t>
    </rPh>
    <phoneticPr fontId="2"/>
  </si>
  <si>
    <t>白井幸太朗</t>
    <rPh sb="0" eb="2">
      <t>シライ</t>
    </rPh>
    <rPh sb="2" eb="3">
      <t>サチ</t>
    </rPh>
    <rPh sb="3" eb="5">
      <t>タロウ</t>
    </rPh>
    <phoneticPr fontId="2"/>
  </si>
  <si>
    <t>山本　悠生</t>
    <rPh sb="0" eb="2">
      <t>ヤマモト</t>
    </rPh>
    <rPh sb="3" eb="5">
      <t>ユウセイ</t>
    </rPh>
    <phoneticPr fontId="2"/>
  </si>
  <si>
    <t>関</t>
  </si>
  <si>
    <t>岩田　侑芽</t>
  </si>
  <si>
    <t>園井　美月</t>
  </si>
  <si>
    <t>聖マリア</t>
  </si>
  <si>
    <t>下田　莉々</t>
  </si>
  <si>
    <t>岐阜</t>
  </si>
  <si>
    <t>麗澤瑞浪</t>
  </si>
  <si>
    <t>岸本　采那</t>
  </si>
  <si>
    <t>伊藤　沙彩</t>
  </si>
  <si>
    <t>古林　優衣</t>
  </si>
  <si>
    <t>工藤　朱音</t>
  </si>
  <si>
    <t>森　彩花里</t>
  </si>
  <si>
    <t>小栗　陽和</t>
  </si>
  <si>
    <t>東濃実</t>
  </si>
  <si>
    <t>田口　心優</t>
  </si>
  <si>
    <t>野口　莉央</t>
  </si>
  <si>
    <t>堀　　みう</t>
    <phoneticPr fontId="2"/>
  </si>
  <si>
    <t>堀　　みう</t>
    <rPh sb="0" eb="1">
      <t>ホリ</t>
    </rPh>
    <phoneticPr fontId="2"/>
  </si>
  <si>
    <t>林　亜梨左</t>
    <rPh sb="2" eb="3">
      <t>ア</t>
    </rPh>
    <rPh sb="3" eb="4">
      <t>ナシ</t>
    </rPh>
    <rPh sb="4" eb="5">
      <t>ヒダリ</t>
    </rPh>
    <phoneticPr fontId="2"/>
  </si>
  <si>
    <t>大宮さつき</t>
    <phoneticPr fontId="2"/>
  </si>
  <si>
    <t>ポイント</t>
    <phoneticPr fontId="2"/>
  </si>
  <si>
    <t>竹山輝利斗</t>
    <rPh sb="0" eb="2">
      <t>タケヤマ</t>
    </rPh>
    <rPh sb="2" eb="3">
      <t>カガヤ</t>
    </rPh>
    <rPh sb="3" eb="4">
      <t>リ</t>
    </rPh>
    <rPh sb="4" eb="5">
      <t>ト</t>
    </rPh>
    <phoneticPr fontId="2"/>
  </si>
  <si>
    <t>柳　　忠慶</t>
    <rPh sb="0" eb="1">
      <t>ヤナギ</t>
    </rPh>
    <rPh sb="3" eb="4">
      <t>タダシ</t>
    </rPh>
    <rPh sb="4" eb="5">
      <t>ケイ</t>
    </rPh>
    <phoneticPr fontId="2"/>
  </si>
  <si>
    <t>竹中　　匠</t>
    <rPh sb="0" eb="2">
      <t>タケナカ</t>
    </rPh>
    <rPh sb="4" eb="5">
      <t>タクミ</t>
    </rPh>
    <phoneticPr fontId="2"/>
  </si>
  <si>
    <t>三品　遥輝</t>
    <phoneticPr fontId="2"/>
  </si>
  <si>
    <t>多和田愛杜</t>
    <rPh sb="0" eb="3">
      <t>タワダ</t>
    </rPh>
    <rPh sb="3" eb="4">
      <t>アイ</t>
    </rPh>
    <rPh sb="4" eb="5">
      <t>モリ</t>
    </rPh>
    <phoneticPr fontId="2"/>
  </si>
  <si>
    <t>古田　　蓮</t>
    <rPh sb="0" eb="2">
      <t>フルタ</t>
    </rPh>
    <rPh sb="4" eb="5">
      <t>レン</t>
    </rPh>
    <phoneticPr fontId="2"/>
  </si>
  <si>
    <t>岡田森太郎</t>
    <rPh sb="0" eb="2">
      <t>オカダ</t>
    </rPh>
    <rPh sb="2" eb="5">
      <t>モリタロウ</t>
    </rPh>
    <phoneticPr fontId="2"/>
  </si>
  <si>
    <t>澤田　　澪</t>
    <rPh sb="0" eb="2">
      <t>サワダ</t>
    </rPh>
    <rPh sb="4" eb="5">
      <t>ミオ</t>
    </rPh>
    <phoneticPr fontId="2"/>
  </si>
  <si>
    <t>松岡　颯志</t>
    <rPh sb="0" eb="2">
      <t>マツオカ</t>
    </rPh>
    <rPh sb="3" eb="4">
      <t>ハヤテ</t>
    </rPh>
    <rPh sb="4" eb="5">
      <t>ココロザシ</t>
    </rPh>
    <phoneticPr fontId="2"/>
  </si>
  <si>
    <t>可児工</t>
    <rPh sb="0" eb="2">
      <t>カニ</t>
    </rPh>
    <rPh sb="2" eb="3">
      <t>コウ</t>
    </rPh>
    <phoneticPr fontId="2"/>
  </si>
  <si>
    <t>深川　海翔</t>
    <rPh sb="0" eb="2">
      <t>フカガワ</t>
    </rPh>
    <rPh sb="3" eb="4">
      <t>ウミ</t>
    </rPh>
    <phoneticPr fontId="2"/>
  </si>
  <si>
    <t>安藤　健太</t>
    <rPh sb="0" eb="2">
      <t>アンドウ</t>
    </rPh>
    <rPh sb="3" eb="5">
      <t>ケンタ</t>
    </rPh>
    <phoneticPr fontId="2"/>
  </si>
  <si>
    <t>坪井　　隼</t>
    <rPh sb="0" eb="2">
      <t>ツボイ</t>
    </rPh>
    <rPh sb="4" eb="5">
      <t>ジュン</t>
    </rPh>
    <phoneticPr fontId="2"/>
  </si>
  <si>
    <t>帝京大可児</t>
    <rPh sb="0" eb="3">
      <t>テイキョウダイ</t>
    </rPh>
    <rPh sb="3" eb="5">
      <t>カニ</t>
    </rPh>
    <phoneticPr fontId="2"/>
  </si>
  <si>
    <t>白井幸太朗</t>
    <rPh sb="0" eb="2">
      <t>シライ</t>
    </rPh>
    <rPh sb="2" eb="3">
      <t>ユキ</t>
    </rPh>
    <rPh sb="3" eb="5">
      <t>タロウ</t>
    </rPh>
    <phoneticPr fontId="2"/>
  </si>
  <si>
    <t>続木宏心朗</t>
    <rPh sb="0" eb="1">
      <t>ツヅ</t>
    </rPh>
    <rPh sb="1" eb="2">
      <t>キ</t>
    </rPh>
    <rPh sb="2" eb="3">
      <t>ヒロシ</t>
    </rPh>
    <rPh sb="3" eb="4">
      <t>シン</t>
    </rPh>
    <rPh sb="4" eb="5">
      <t>アキラ</t>
    </rPh>
    <phoneticPr fontId="2"/>
  </si>
  <si>
    <t>竹山　楓恋</t>
    <rPh sb="0" eb="2">
      <t>タケヤマ</t>
    </rPh>
    <rPh sb="3" eb="4">
      <t>カエデ</t>
    </rPh>
    <rPh sb="4" eb="5">
      <t>コイ</t>
    </rPh>
    <phoneticPr fontId="2"/>
  </si>
  <si>
    <t>古林　由逢</t>
    <rPh sb="0" eb="2">
      <t>フルバヤシ</t>
    </rPh>
    <rPh sb="3" eb="4">
      <t>ヨシ</t>
    </rPh>
    <rPh sb="4" eb="5">
      <t>アイ</t>
    </rPh>
    <phoneticPr fontId="2"/>
  </si>
  <si>
    <t>草田ひなた</t>
    <rPh sb="0" eb="2">
      <t>クサダ</t>
    </rPh>
    <phoneticPr fontId="2"/>
  </si>
  <si>
    <t>レイクTA</t>
    <phoneticPr fontId="2"/>
  </si>
  <si>
    <t>佐々木ひなた</t>
    <rPh sb="0" eb="3">
      <t>ササキ</t>
    </rPh>
    <phoneticPr fontId="2"/>
  </si>
  <si>
    <t>Link</t>
    <phoneticPr fontId="2"/>
  </si>
  <si>
    <t>安江　凛心</t>
    <rPh sb="0" eb="2">
      <t>ヤスエ</t>
    </rPh>
    <rPh sb="3" eb="4">
      <t>リン</t>
    </rPh>
    <rPh sb="4" eb="5">
      <t>ココロ</t>
    </rPh>
    <phoneticPr fontId="2"/>
  </si>
  <si>
    <t>藤田恵実里</t>
    <rPh sb="0" eb="2">
      <t>フジタ</t>
    </rPh>
    <rPh sb="2" eb="3">
      <t>メグミ</t>
    </rPh>
    <rPh sb="3" eb="4">
      <t>ミノ</t>
    </rPh>
    <rPh sb="4" eb="5">
      <t>サト</t>
    </rPh>
    <phoneticPr fontId="2"/>
  </si>
  <si>
    <t>日置　心音</t>
    <rPh sb="0" eb="2">
      <t>ヒオキ</t>
    </rPh>
    <rPh sb="3" eb="5">
      <t>シンオン</t>
    </rPh>
    <phoneticPr fontId="2"/>
  </si>
  <si>
    <t>小林クラブ</t>
    <rPh sb="0" eb="2">
      <t>コバヤシ</t>
    </rPh>
    <phoneticPr fontId="2"/>
  </si>
  <si>
    <t>ウイルTA</t>
    <phoneticPr fontId="2"/>
  </si>
  <si>
    <t>市川　新太</t>
    <rPh sb="0" eb="2">
      <t>イチカワ</t>
    </rPh>
    <rPh sb="3" eb="4">
      <t>アラタ</t>
    </rPh>
    <rPh sb="4" eb="5">
      <t>フト</t>
    </rPh>
    <phoneticPr fontId="2"/>
  </si>
  <si>
    <t>岐阜西TC</t>
    <rPh sb="0" eb="2">
      <t>ギフ</t>
    </rPh>
    <rPh sb="2" eb="3">
      <t>ニシ</t>
    </rPh>
    <phoneticPr fontId="2"/>
  </si>
  <si>
    <t>浅野　　樹</t>
    <rPh sb="0" eb="2">
      <t>アサノ</t>
    </rPh>
    <rPh sb="4" eb="5">
      <t>ジュ</t>
    </rPh>
    <phoneticPr fontId="2"/>
  </si>
  <si>
    <t>小西　泰誠</t>
    <rPh sb="0" eb="2">
      <t>コニシ</t>
    </rPh>
    <rPh sb="3" eb="4">
      <t>ヤス</t>
    </rPh>
    <rPh sb="4" eb="5">
      <t>マコト</t>
    </rPh>
    <phoneticPr fontId="2"/>
  </si>
  <si>
    <t>岡野　怜斗</t>
    <rPh sb="0" eb="2">
      <t>オカノ</t>
    </rPh>
    <rPh sb="3" eb="4">
      <t>レイ</t>
    </rPh>
    <rPh sb="4" eb="5">
      <t>ト</t>
    </rPh>
    <phoneticPr fontId="2"/>
  </si>
  <si>
    <t>Link TS</t>
    <phoneticPr fontId="2"/>
  </si>
  <si>
    <t>石川　泰三</t>
    <rPh sb="0" eb="2">
      <t>イシカワ</t>
    </rPh>
    <rPh sb="3" eb="5">
      <t>タイゾウ</t>
    </rPh>
    <phoneticPr fontId="2"/>
  </si>
  <si>
    <t>Nick's Tennis Team</t>
  </si>
  <si>
    <t>続木宏心朗</t>
    <rPh sb="0" eb="2">
      <t>ツヅキ</t>
    </rPh>
    <rPh sb="2" eb="3">
      <t>ヒロシ</t>
    </rPh>
    <rPh sb="3" eb="4">
      <t>ココロ</t>
    </rPh>
    <rPh sb="4" eb="5">
      <t>ロウ</t>
    </rPh>
    <phoneticPr fontId="2"/>
  </si>
  <si>
    <t>佐野竜之介</t>
    <rPh sb="0" eb="2">
      <t>サノ</t>
    </rPh>
    <rPh sb="2" eb="5">
      <t>リュウノスケ</t>
    </rPh>
    <phoneticPr fontId="2"/>
  </si>
  <si>
    <t>各務原西</t>
    <rPh sb="0" eb="3">
      <t>カカミガハラ</t>
    </rPh>
    <rPh sb="3" eb="4">
      <t>ニシ</t>
    </rPh>
    <phoneticPr fontId="2"/>
  </si>
  <si>
    <t>岐阜東</t>
    <rPh sb="0" eb="3">
      <t>ギフヒガシ</t>
    </rPh>
    <phoneticPr fontId="2"/>
  </si>
  <si>
    <t>後藤　累伽</t>
  </si>
  <si>
    <t>丹羽　絢香</t>
  </si>
  <si>
    <t>髙木純愛梨</t>
  </si>
  <si>
    <t>花井　由弥</t>
  </si>
  <si>
    <t>橋本　侑美</t>
  </si>
  <si>
    <t>加茂</t>
  </si>
  <si>
    <t>寺戸　結菜</t>
  </si>
  <si>
    <t>大垣南</t>
  </si>
  <si>
    <t>小野　陽由</t>
  </si>
  <si>
    <t>瑞浪</t>
  </si>
  <si>
    <t>澤﨑　奈実</t>
  </si>
  <si>
    <t>各務原西</t>
  </si>
  <si>
    <t>服部市桜里</t>
  </si>
  <si>
    <t>松永　珠莉</t>
  </si>
  <si>
    <t>田中　智稀</t>
    <rPh sb="0" eb="2">
      <t>タナカ</t>
    </rPh>
    <rPh sb="3" eb="4">
      <t>サトシ</t>
    </rPh>
    <rPh sb="4" eb="5">
      <t>キ</t>
    </rPh>
    <phoneticPr fontId="2"/>
  </si>
  <si>
    <t>片桐　佳祐</t>
    <rPh sb="0" eb="2">
      <t>カタギリ</t>
    </rPh>
    <rPh sb="3" eb="5">
      <t>ケイスケ</t>
    </rPh>
    <phoneticPr fontId="2"/>
  </si>
  <si>
    <t>伏屋　慶一</t>
    <rPh sb="0" eb="2">
      <t>フセヤ</t>
    </rPh>
    <rPh sb="3" eb="5">
      <t>ヨシカズ</t>
    </rPh>
    <phoneticPr fontId="2"/>
  </si>
  <si>
    <t>山田優海音</t>
    <rPh sb="0" eb="2">
      <t>ヤマダ</t>
    </rPh>
    <rPh sb="2" eb="3">
      <t>ヤサ</t>
    </rPh>
    <rPh sb="3" eb="4">
      <t>ウミ</t>
    </rPh>
    <rPh sb="4" eb="5">
      <t>オト</t>
    </rPh>
    <phoneticPr fontId="2"/>
  </si>
  <si>
    <t>市岐阜商</t>
    <rPh sb="0" eb="1">
      <t>シ</t>
    </rPh>
    <rPh sb="1" eb="3">
      <t>ギフ</t>
    </rPh>
    <rPh sb="3" eb="4">
      <t>ショウ</t>
    </rPh>
    <phoneticPr fontId="2"/>
  </si>
  <si>
    <t>小杉　修蔵</t>
    <rPh sb="0" eb="2">
      <t>コスギ</t>
    </rPh>
    <rPh sb="3" eb="5">
      <t>シュウゾウ</t>
    </rPh>
    <phoneticPr fontId="2"/>
  </si>
  <si>
    <t>木股　綜希</t>
    <rPh sb="0" eb="2">
      <t>キマタ</t>
    </rPh>
    <rPh sb="3" eb="4">
      <t>ソウ</t>
    </rPh>
    <rPh sb="4" eb="5">
      <t>キ</t>
    </rPh>
    <phoneticPr fontId="2"/>
  </si>
  <si>
    <t>多治見</t>
    <rPh sb="0" eb="3">
      <t>タジミ</t>
    </rPh>
    <phoneticPr fontId="2"/>
  </si>
  <si>
    <t>永瀨　綾華</t>
  </si>
  <si>
    <t>土屋　優音</t>
  </si>
  <si>
    <t>佐々木祐子</t>
  </si>
  <si>
    <t>飯田ほのか</t>
  </si>
  <si>
    <t>加納</t>
  </si>
  <si>
    <t>小川　侑紗</t>
  </si>
  <si>
    <t>北川　絢奈</t>
  </si>
  <si>
    <t>大石茉理奈</t>
  </si>
  <si>
    <t>多治見北</t>
  </si>
  <si>
    <t>水野　心菜</t>
  </si>
  <si>
    <t>細川　真由</t>
  </si>
  <si>
    <t>福井　　優</t>
  </si>
  <si>
    <t>鈴木　心遥</t>
  </si>
  <si>
    <t>渡邉　珠玖</t>
  </si>
  <si>
    <t>山﨑　悠加</t>
  </si>
  <si>
    <t>大橋　奈桜</t>
  </si>
  <si>
    <t>岩川　由奈</t>
  </si>
  <si>
    <t>田中　智稀</t>
    <rPh sb="0" eb="2">
      <t>タナカ</t>
    </rPh>
    <rPh sb="3" eb="4">
      <t>トモ</t>
    </rPh>
    <rPh sb="4" eb="5">
      <t>マレ</t>
    </rPh>
    <phoneticPr fontId="2"/>
  </si>
  <si>
    <t>黒田　晃史</t>
    <rPh sb="0" eb="2">
      <t>クロダ</t>
    </rPh>
    <rPh sb="3" eb="4">
      <t>アキラ</t>
    </rPh>
    <rPh sb="4" eb="5">
      <t>フミ</t>
    </rPh>
    <phoneticPr fontId="2"/>
  </si>
  <si>
    <t>長尾　侑和</t>
    <rPh sb="0" eb="2">
      <t>ナガオ</t>
    </rPh>
    <rPh sb="3" eb="4">
      <t>ユウ</t>
    </rPh>
    <rPh sb="4" eb="5">
      <t>ワ</t>
    </rPh>
    <phoneticPr fontId="2"/>
  </si>
  <si>
    <t>大垣東</t>
    <rPh sb="0" eb="2">
      <t>オオガキ</t>
    </rPh>
    <rPh sb="2" eb="3">
      <t>ヒガシ</t>
    </rPh>
    <phoneticPr fontId="2"/>
  </si>
  <si>
    <t>奥村　陽太</t>
    <rPh sb="0" eb="2">
      <t>オクムラ</t>
    </rPh>
    <rPh sb="3" eb="5">
      <t>ヨウタ</t>
    </rPh>
    <phoneticPr fontId="2"/>
  </si>
  <si>
    <t>山下銀之丞</t>
    <rPh sb="0" eb="2">
      <t>ヤマシタ</t>
    </rPh>
    <rPh sb="2" eb="5">
      <t>ギンノジョウ</t>
    </rPh>
    <phoneticPr fontId="2"/>
  </si>
  <si>
    <t>岐阜北</t>
    <rPh sb="0" eb="3">
      <t>ギフキタ</t>
    </rPh>
    <phoneticPr fontId="2"/>
  </si>
  <si>
    <t>北野　旦佳</t>
    <rPh sb="0" eb="2">
      <t>キタノ</t>
    </rPh>
    <rPh sb="3" eb="4">
      <t>タン</t>
    </rPh>
    <rPh sb="4" eb="5">
      <t>ケイ</t>
    </rPh>
    <phoneticPr fontId="2"/>
  </si>
  <si>
    <t>横山　崇史</t>
    <rPh sb="0" eb="2">
      <t>ヨコヤマ</t>
    </rPh>
    <rPh sb="3" eb="4">
      <t>タカシ</t>
    </rPh>
    <rPh sb="4" eb="5">
      <t>フミ</t>
    </rPh>
    <phoneticPr fontId="2"/>
  </si>
  <si>
    <t>浅野琥太郎</t>
    <rPh sb="0" eb="2">
      <t>アサノ</t>
    </rPh>
    <rPh sb="2" eb="3">
      <t>コ</t>
    </rPh>
    <rPh sb="3" eb="5">
      <t>タロウ</t>
    </rPh>
    <phoneticPr fontId="2"/>
  </si>
  <si>
    <t>長江　菅太</t>
    <rPh sb="0" eb="2">
      <t>ナガエ</t>
    </rPh>
    <rPh sb="3" eb="4">
      <t>スガ</t>
    </rPh>
    <rPh sb="4" eb="5">
      <t>フト</t>
    </rPh>
    <phoneticPr fontId="2"/>
  </si>
  <si>
    <t>久保　宏斗</t>
    <rPh sb="0" eb="2">
      <t>クボ</t>
    </rPh>
    <rPh sb="3" eb="4">
      <t>ヒロシ</t>
    </rPh>
    <rPh sb="4" eb="5">
      <t>ト</t>
    </rPh>
    <phoneticPr fontId="2"/>
  </si>
  <si>
    <t>可児</t>
    <rPh sb="0" eb="2">
      <t>カニ</t>
    </rPh>
    <phoneticPr fontId="2"/>
  </si>
  <si>
    <t>大野　昊大</t>
    <rPh sb="0" eb="2">
      <t>オオノ</t>
    </rPh>
    <rPh sb="3" eb="4">
      <t>コウ</t>
    </rPh>
    <rPh sb="4" eb="5">
      <t>ダイ</t>
    </rPh>
    <phoneticPr fontId="2"/>
  </si>
  <si>
    <t>関商工</t>
    <rPh sb="0" eb="3">
      <t>セキショウコウ</t>
    </rPh>
    <phoneticPr fontId="2"/>
  </si>
  <si>
    <t>熊崎　一絆</t>
    <rPh sb="0" eb="2">
      <t>クマザキ</t>
    </rPh>
    <rPh sb="3" eb="4">
      <t>イチ</t>
    </rPh>
    <rPh sb="4" eb="5">
      <t>キズナ</t>
    </rPh>
    <phoneticPr fontId="2"/>
  </si>
  <si>
    <t>伏屋　慶一</t>
    <rPh sb="0" eb="2">
      <t>フセヤ</t>
    </rPh>
    <rPh sb="3" eb="5">
      <t>ヨシカズ</t>
    </rPh>
    <phoneticPr fontId="2"/>
  </si>
  <si>
    <t>中村　洸翔</t>
    <rPh sb="0" eb="2">
      <t>ナカムラ</t>
    </rPh>
    <rPh sb="3" eb="4">
      <t>コウ</t>
    </rPh>
    <rPh sb="4" eb="5">
      <t>ショウ</t>
    </rPh>
    <phoneticPr fontId="2"/>
  </si>
  <si>
    <t>大垣南</t>
    <rPh sb="0" eb="3">
      <t>オオガキミナミ</t>
    </rPh>
    <phoneticPr fontId="2"/>
  </si>
  <si>
    <t>橋本　知暖</t>
    <rPh sb="0" eb="2">
      <t>ハシモト</t>
    </rPh>
    <rPh sb="3" eb="4">
      <t>シ</t>
    </rPh>
    <rPh sb="4" eb="5">
      <t>アタタ</t>
    </rPh>
    <phoneticPr fontId="2"/>
  </si>
  <si>
    <t>小杉　修蔵</t>
    <rPh sb="0" eb="2">
      <t>コスギ</t>
    </rPh>
    <rPh sb="3" eb="5">
      <t>シュウゾウ</t>
    </rPh>
    <phoneticPr fontId="2"/>
  </si>
  <si>
    <t>帝京大可児</t>
    <rPh sb="0" eb="5">
      <t>テイキョウダイカニ</t>
    </rPh>
    <phoneticPr fontId="2"/>
  </si>
  <si>
    <t>波多野一太</t>
    <rPh sb="0" eb="3">
      <t>ハタノ</t>
    </rPh>
    <rPh sb="3" eb="4">
      <t>イチ</t>
    </rPh>
    <rPh sb="4" eb="5">
      <t>フト</t>
    </rPh>
    <phoneticPr fontId="2"/>
  </si>
  <si>
    <t>今井　柊吾</t>
    <rPh sb="0" eb="2">
      <t>イマイ</t>
    </rPh>
    <rPh sb="3" eb="4">
      <t>シュウ</t>
    </rPh>
    <rPh sb="4" eb="5">
      <t>ワレ</t>
    </rPh>
    <phoneticPr fontId="2"/>
  </si>
  <si>
    <t>橋詰　拡輝</t>
    <rPh sb="0" eb="2">
      <t>ハシヅメ</t>
    </rPh>
    <rPh sb="3" eb="4">
      <t>ヒロム</t>
    </rPh>
    <rPh sb="4" eb="5">
      <t>テル</t>
    </rPh>
    <phoneticPr fontId="2"/>
  </si>
  <si>
    <t>恵那</t>
    <rPh sb="0" eb="2">
      <t>エナ</t>
    </rPh>
    <phoneticPr fontId="2"/>
  </si>
  <si>
    <t>後藤　朝陽</t>
    <rPh sb="0" eb="2">
      <t>ゴトウ</t>
    </rPh>
    <rPh sb="3" eb="5">
      <t>アサヒ</t>
    </rPh>
    <phoneticPr fontId="2"/>
  </si>
  <si>
    <t>佐藤　　漣</t>
    <rPh sb="0" eb="2">
      <t>サトウ</t>
    </rPh>
    <rPh sb="4" eb="5">
      <t>レン</t>
    </rPh>
    <phoneticPr fontId="2"/>
  </si>
  <si>
    <t>伊藤　　汀</t>
    <rPh sb="0" eb="2">
      <t>イトウ</t>
    </rPh>
    <rPh sb="4" eb="5">
      <t>ナギサ</t>
    </rPh>
    <phoneticPr fontId="2"/>
  </si>
  <si>
    <t>丹羽　絢子</t>
  </si>
  <si>
    <t>塩谷　友菜</t>
  </si>
  <si>
    <t>大垣東</t>
  </si>
  <si>
    <t>前田　彩羽</t>
  </si>
  <si>
    <t>帝京大可児</t>
  </si>
  <si>
    <t>平野　和奏</t>
  </si>
  <si>
    <t>大垣東</t>
    <rPh sb="0" eb="3">
      <t>オオガキヒガシ</t>
    </rPh>
    <phoneticPr fontId="2"/>
  </si>
  <si>
    <t>帝京大可児</t>
    <rPh sb="0" eb="3">
      <t>テイキョウダイ</t>
    </rPh>
    <rPh sb="3" eb="5">
      <t>カニ</t>
    </rPh>
    <phoneticPr fontId="2"/>
  </si>
  <si>
    <t>波多野一太</t>
    <rPh sb="0" eb="3">
      <t>ハタノ</t>
    </rPh>
    <rPh sb="3" eb="4">
      <t>イチ</t>
    </rPh>
    <rPh sb="4" eb="5">
      <t>フト</t>
    </rPh>
    <phoneticPr fontId="2"/>
  </si>
  <si>
    <t>佐藤　櫂舟</t>
    <rPh sb="0" eb="2">
      <t>サトウ</t>
    </rPh>
    <phoneticPr fontId="2"/>
  </si>
  <si>
    <t>中村　洸翔</t>
    <rPh sb="0" eb="2">
      <t>ナカムラ</t>
    </rPh>
    <rPh sb="3" eb="4">
      <t>コウ</t>
    </rPh>
    <rPh sb="4" eb="5">
      <t>ショウ</t>
    </rPh>
    <phoneticPr fontId="2"/>
  </si>
  <si>
    <t>大垣南</t>
    <rPh sb="0" eb="3">
      <t>オオガキミナミ</t>
    </rPh>
    <phoneticPr fontId="2"/>
  </si>
  <si>
    <t>江川　尚希</t>
    <rPh sb="0" eb="2">
      <t>エガワ</t>
    </rPh>
    <rPh sb="3" eb="5">
      <t>ナオキ</t>
    </rPh>
    <phoneticPr fontId="2"/>
  </si>
  <si>
    <t>関有知</t>
    <rPh sb="0" eb="1">
      <t>セキ</t>
    </rPh>
    <rPh sb="1" eb="2">
      <t>ア</t>
    </rPh>
    <rPh sb="2" eb="3">
      <t>シ</t>
    </rPh>
    <phoneticPr fontId="2"/>
  </si>
  <si>
    <t>𠮷村　咲乃</t>
    <phoneticPr fontId="2"/>
  </si>
  <si>
    <t>江口　　晴</t>
    <rPh sb="0" eb="2">
      <t>エグチ</t>
    </rPh>
    <rPh sb="4" eb="5">
      <t>ハレ</t>
    </rPh>
    <phoneticPr fontId="2"/>
  </si>
  <si>
    <t>伊藤　由愛</t>
    <rPh sb="0" eb="2">
      <t>イトウ</t>
    </rPh>
    <rPh sb="3" eb="4">
      <t>ユウ</t>
    </rPh>
    <rPh sb="4" eb="5">
      <t>アイ</t>
    </rPh>
    <phoneticPr fontId="2"/>
  </si>
  <si>
    <t>加納</t>
    <rPh sb="0" eb="2">
      <t>カノウ</t>
    </rPh>
    <phoneticPr fontId="2"/>
  </si>
  <si>
    <t>片山　将吾</t>
    <rPh sb="0" eb="2">
      <t>カタヤマ</t>
    </rPh>
    <rPh sb="3" eb="5">
      <t>ショウゴ</t>
    </rPh>
    <phoneticPr fontId="2"/>
  </si>
  <si>
    <t>岐南工</t>
    <rPh sb="0" eb="2">
      <t>ギナン</t>
    </rPh>
    <rPh sb="2" eb="3">
      <t>コウ</t>
    </rPh>
    <phoneticPr fontId="2"/>
  </si>
  <si>
    <t>舩橋　一期</t>
    <rPh sb="0" eb="2">
      <t>フナハシ</t>
    </rPh>
    <rPh sb="3" eb="4">
      <t>イチ</t>
    </rPh>
    <rPh sb="4" eb="5">
      <t>キ</t>
    </rPh>
    <phoneticPr fontId="2"/>
  </si>
  <si>
    <t>加茂</t>
    <rPh sb="0" eb="2">
      <t>カモ</t>
    </rPh>
    <phoneticPr fontId="2"/>
  </si>
  <si>
    <t>今井　柊吾</t>
    <rPh sb="0" eb="2">
      <t>イマイ</t>
    </rPh>
    <rPh sb="3" eb="4">
      <t>シュウ</t>
    </rPh>
    <rPh sb="4" eb="5">
      <t>ゴ</t>
    </rPh>
    <phoneticPr fontId="2"/>
  </si>
  <si>
    <t>横井　亨哉</t>
    <rPh sb="0" eb="2">
      <t>ヨコイ</t>
    </rPh>
    <rPh sb="3" eb="4">
      <t>リョウ</t>
    </rPh>
    <rPh sb="4" eb="5">
      <t>ヤ</t>
    </rPh>
    <phoneticPr fontId="2"/>
  </si>
  <si>
    <t>各務原西</t>
    <rPh sb="0" eb="4">
      <t>カカミガハラニシ</t>
    </rPh>
    <phoneticPr fontId="2"/>
  </si>
  <si>
    <t>棚橋　大和</t>
    <rPh sb="0" eb="2">
      <t>タナハシ</t>
    </rPh>
    <rPh sb="3" eb="5">
      <t>ヤマト</t>
    </rPh>
    <phoneticPr fontId="2"/>
  </si>
  <si>
    <t>友広　陽斗</t>
    <rPh sb="0" eb="2">
      <t>トモヒロ</t>
    </rPh>
    <rPh sb="3" eb="4">
      <t>ヨウ</t>
    </rPh>
    <rPh sb="4" eb="5">
      <t>ト</t>
    </rPh>
    <phoneticPr fontId="2"/>
  </si>
  <si>
    <t>岐阜工</t>
    <rPh sb="0" eb="3">
      <t>ギフコウ</t>
    </rPh>
    <phoneticPr fontId="2"/>
  </si>
  <si>
    <t>國井　恵佑</t>
    <rPh sb="0" eb="2">
      <t>クニイ</t>
    </rPh>
    <rPh sb="3" eb="5">
      <t>ケイスケ</t>
    </rPh>
    <phoneticPr fontId="2"/>
  </si>
  <si>
    <t>岐阜北</t>
    <rPh sb="0" eb="3">
      <t>ギフキタ</t>
    </rPh>
    <phoneticPr fontId="2"/>
  </si>
  <si>
    <t>片桐　佳祐</t>
    <rPh sb="0" eb="2">
      <t>カタギリ</t>
    </rPh>
    <rPh sb="3" eb="5">
      <t>ケイスケ</t>
    </rPh>
    <phoneticPr fontId="2"/>
  </si>
  <si>
    <t>福田　侑大</t>
    <rPh sb="0" eb="2">
      <t>フクダ</t>
    </rPh>
    <rPh sb="3" eb="5">
      <t>ユウダイ</t>
    </rPh>
    <phoneticPr fontId="2"/>
  </si>
  <si>
    <t>中本　大翔</t>
    <rPh sb="0" eb="2">
      <t>ナカモト</t>
    </rPh>
    <rPh sb="3" eb="5">
      <t>ヒロト</t>
    </rPh>
    <phoneticPr fontId="2"/>
  </si>
  <si>
    <t>片山  将吾</t>
    <phoneticPr fontId="2"/>
  </si>
  <si>
    <t>北村  聡麿</t>
    <phoneticPr fontId="2"/>
  </si>
  <si>
    <t>ｽﾄｩｰﾗ ｱﾚｸｻﾝﾀﾞﾙ実</t>
    <phoneticPr fontId="2"/>
  </si>
  <si>
    <t>WiM岐阜</t>
    <rPh sb="3" eb="5">
      <t>ギフ</t>
    </rPh>
    <phoneticPr fontId="2"/>
  </si>
  <si>
    <t>今尾　圭志</t>
    <rPh sb="0" eb="2">
      <t>イマオ</t>
    </rPh>
    <rPh sb="3" eb="5">
      <t>ケイシ</t>
    </rPh>
    <phoneticPr fontId="2"/>
  </si>
  <si>
    <t>中2</t>
    <rPh sb="0" eb="1">
      <t>チュウ</t>
    </rPh>
    <phoneticPr fontId="2"/>
  </si>
  <si>
    <t>木山　　陸</t>
    <rPh sb="0" eb="2">
      <t>キヤマ</t>
    </rPh>
    <rPh sb="4" eb="5">
      <t>リク</t>
    </rPh>
    <phoneticPr fontId="2"/>
  </si>
  <si>
    <t>河村　　蓮</t>
    <rPh sb="0" eb="2">
      <t>カワムラ</t>
    </rPh>
    <rPh sb="4" eb="5">
      <t>レン</t>
    </rPh>
    <phoneticPr fontId="2"/>
  </si>
  <si>
    <t>瀬古　暁崇</t>
    <phoneticPr fontId="2"/>
  </si>
  <si>
    <t>水野　　翔</t>
    <rPh sb="0" eb="2">
      <t>ミズノ</t>
    </rPh>
    <rPh sb="4" eb="5">
      <t>ショウ</t>
    </rPh>
    <phoneticPr fontId="2"/>
  </si>
  <si>
    <t>TSスマッシュ</t>
    <phoneticPr fontId="2"/>
  </si>
  <si>
    <t>畠山　　凌</t>
    <phoneticPr fontId="2"/>
  </si>
  <si>
    <t>川村　音満</t>
  </si>
  <si>
    <t>各務原</t>
  </si>
  <si>
    <t>松原　花心</t>
  </si>
  <si>
    <t>黒田　優良</t>
  </si>
  <si>
    <t>江﨑　叶恵</t>
  </si>
  <si>
    <t>靏本　陽加</t>
  </si>
  <si>
    <t>一井　　葵</t>
  </si>
  <si>
    <t>遠藤　有彩</t>
  </si>
  <si>
    <t>大野妃沙奈</t>
  </si>
  <si>
    <t>岐阜</t>
    <rPh sb="0" eb="2">
      <t>ギフ</t>
    </rPh>
    <phoneticPr fontId="2"/>
  </si>
  <si>
    <t>粟野　智暉</t>
    <rPh sb="0" eb="2">
      <t>アワノ</t>
    </rPh>
    <rPh sb="3" eb="5">
      <t>トモキ</t>
    </rPh>
    <phoneticPr fontId="2"/>
  </si>
  <si>
    <t>可知　裕基</t>
    <rPh sb="0" eb="2">
      <t>カチ</t>
    </rPh>
    <rPh sb="3" eb="4">
      <t>ユウ</t>
    </rPh>
    <rPh sb="4" eb="5">
      <t>モトイ</t>
    </rPh>
    <phoneticPr fontId="2"/>
  </si>
  <si>
    <t>横山　健人</t>
    <rPh sb="0" eb="2">
      <t>ヨコヤマ</t>
    </rPh>
    <rPh sb="3" eb="5">
      <t>ケント</t>
    </rPh>
    <phoneticPr fontId="2"/>
  </si>
  <si>
    <t>塩谷　怜大</t>
    <rPh sb="0" eb="2">
      <t>エンヤ</t>
    </rPh>
    <rPh sb="3" eb="4">
      <t>レイ</t>
    </rPh>
    <rPh sb="4" eb="5">
      <t>ダイ</t>
    </rPh>
    <phoneticPr fontId="2"/>
  </si>
  <si>
    <t>各務原</t>
    <rPh sb="0" eb="3">
      <t>カカミガハラ</t>
    </rPh>
    <phoneticPr fontId="2"/>
  </si>
  <si>
    <t>石田　隆頼</t>
    <rPh sb="0" eb="2">
      <t>イシダ</t>
    </rPh>
    <rPh sb="3" eb="4">
      <t>タカシ</t>
    </rPh>
    <rPh sb="4" eb="5">
      <t>ライ</t>
    </rPh>
    <phoneticPr fontId="2"/>
  </si>
  <si>
    <t>村田琉宇音</t>
    <rPh sb="0" eb="2">
      <t>ムラタ</t>
    </rPh>
    <rPh sb="2" eb="3">
      <t>リュウ</t>
    </rPh>
    <rPh sb="3" eb="4">
      <t>ウ</t>
    </rPh>
    <rPh sb="4" eb="5">
      <t>オト</t>
    </rPh>
    <phoneticPr fontId="2"/>
  </si>
  <si>
    <t>各務原西</t>
    <rPh sb="0" eb="4">
      <t>カカミガハラニシ</t>
    </rPh>
    <phoneticPr fontId="2"/>
  </si>
  <si>
    <t>西村　優汰</t>
    <rPh sb="0" eb="2">
      <t>ニシムラ</t>
    </rPh>
    <rPh sb="3" eb="5">
      <t>ユウタ</t>
    </rPh>
    <phoneticPr fontId="2"/>
  </si>
  <si>
    <t>関</t>
    <rPh sb="0" eb="1">
      <t>セキ</t>
    </rPh>
    <phoneticPr fontId="2"/>
  </si>
  <si>
    <t>岩田　一輝</t>
    <rPh sb="0" eb="2">
      <t>イワタ</t>
    </rPh>
    <rPh sb="3" eb="5">
      <t>カズキ</t>
    </rPh>
    <phoneticPr fontId="2"/>
  </si>
  <si>
    <t>加納</t>
    <rPh sb="0" eb="2">
      <t>カノウ</t>
    </rPh>
    <phoneticPr fontId="2"/>
  </si>
  <si>
    <t>畑野　太我</t>
    <rPh sb="0" eb="2">
      <t>ハタノ</t>
    </rPh>
    <rPh sb="3" eb="5">
      <t>タイガ</t>
    </rPh>
    <phoneticPr fontId="2"/>
  </si>
  <si>
    <t>井深　雄貴</t>
    <rPh sb="0" eb="2">
      <t>イブカ</t>
    </rPh>
    <rPh sb="3" eb="4">
      <t>ユウ</t>
    </rPh>
    <rPh sb="4" eb="5">
      <t>トウト</t>
    </rPh>
    <phoneticPr fontId="2"/>
  </si>
  <si>
    <t>森　　俊和</t>
    <rPh sb="0" eb="1">
      <t>モリ</t>
    </rPh>
    <rPh sb="3" eb="5">
      <t>トシカズ</t>
    </rPh>
    <phoneticPr fontId="2"/>
  </si>
  <si>
    <t>山藤　　遼</t>
    <rPh sb="0" eb="2">
      <t>ヤマトウ</t>
    </rPh>
    <rPh sb="4" eb="5">
      <t>リョウ</t>
    </rPh>
    <phoneticPr fontId="2"/>
  </si>
  <si>
    <t>令和５年度ポイントランキング表（男子ダブルス）　R6/1/5現在</t>
    <rPh sb="0" eb="1">
      <t>レイ</t>
    </rPh>
    <rPh sb="1" eb="2">
      <t>ワ</t>
    </rPh>
    <rPh sb="16" eb="18">
      <t>ダンシ</t>
    </rPh>
    <phoneticPr fontId="4"/>
  </si>
  <si>
    <t>令和５年度ポイントランキング表（男子シングルス）　R6/1/5現在</t>
    <rPh sb="0" eb="1">
      <t>レイ</t>
    </rPh>
    <rPh sb="7" eb="9">
      <t>ダンシ</t>
    </rPh>
    <phoneticPr fontId="4"/>
  </si>
  <si>
    <t>令和５年度ポイントランキング表（女子シングルス）　R6/1/5現在</t>
    <rPh sb="0" eb="1">
      <t>レイ</t>
    </rPh>
    <rPh sb="1" eb="2">
      <t>ワ</t>
    </rPh>
    <rPh sb="16" eb="18">
      <t>ジョシ</t>
    </rPh>
    <rPh sb="31" eb="33">
      <t>ゲンザイ</t>
    </rPh>
    <phoneticPr fontId="4"/>
  </si>
  <si>
    <t>令和５年度ポイントランキング表（女子ダブルス）　R6/1/5現在</t>
    <rPh sb="0" eb="1">
      <t>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</si>
</sst>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_ "/>
    <numFmt numFmtId="177" formatCode="0.000_);[Red]\(0.000\)"/>
    <numFmt numFmtId="178" formatCode="0.000_ "/>
    <numFmt numFmtId="179" formatCode="0.0_ "/>
    <numFmt numFmtId="180" formatCode="0_);[Red]\(0\)"/>
    <numFmt numFmtId="181" formatCode="0.0_);[Red]\(0.0\)"/>
    <numFmt numFmtId="182" formatCode="0.00_);[Red]\(0.00\)"/>
    <numFmt numFmtId="183" formatCode="0.0000_ "/>
    <numFmt numFmtId="184" formatCode="0.0000_);[Red]\(0.0000\)"/>
    <numFmt numFmtId="185" formatCode="#,##0.000_ ;[Red]\-#,##0.000\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8" fillId="0" borderId="0"/>
    <xf numFmtId="0" fontId="9" fillId="0" borderId="0">
      <alignment vertical="center"/>
    </xf>
    <xf numFmtId="0" fontId="5" fillId="0" borderId="0">
      <alignment vertical="center"/>
    </xf>
  </cellStyleXfs>
  <cellXfs count="304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40" fontId="0" fillId="2" borderId="5" xfId="1" applyNumberFormat="1" applyFont="1" applyFill="1" applyBorder="1" applyAlignment="1">
      <alignment horizontal="center" vertical="center" textRotation="255" shrinkToFit="1"/>
    </xf>
    <xf numFmtId="40" fontId="0" fillId="2" borderId="5" xfId="1" applyNumberFormat="1" applyFont="1" applyFill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 shrinkToFit="1"/>
    </xf>
    <xf numFmtId="0" fontId="0" fillId="0" borderId="2" xfId="2" applyFont="1" applyBorder="1" applyAlignment="1">
      <alignment horizontal="center" vertical="center" textRotation="255" shrinkToFit="1"/>
    </xf>
    <xf numFmtId="0" fontId="5" fillId="0" borderId="7" xfId="2" applyBorder="1" applyAlignment="1">
      <alignment horizontal="center" vertical="center" textRotation="255" shrinkToFit="1"/>
    </xf>
    <xf numFmtId="0" fontId="5" fillId="0" borderId="8" xfId="0" applyFont="1" applyBorder="1" applyAlignment="1">
      <alignment horizontal="center" vertical="center" textRotation="255"/>
    </xf>
    <xf numFmtId="0" fontId="0" fillId="0" borderId="0" xfId="0" applyAlignment="1">
      <alignment vertical="center" textRotation="255"/>
    </xf>
    <xf numFmtId="0" fontId="0" fillId="0" borderId="12" xfId="0" applyBorder="1" applyAlignment="1">
      <alignment vertical="center" shrinkToFit="1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center" vertical="center"/>
    </xf>
    <xf numFmtId="179" fontId="5" fillId="0" borderId="0" xfId="2" applyNumberFormat="1" applyAlignment="1">
      <alignment horizontal="right" vertical="center"/>
    </xf>
    <xf numFmtId="0" fontId="5" fillId="0" borderId="0" xfId="0" applyFont="1" applyAlignment="1">
      <alignment horizontal="right" vertical="center"/>
    </xf>
    <xf numFmtId="180" fontId="5" fillId="0" borderId="0" xfId="2" applyNumberFormat="1" applyAlignment="1">
      <alignment horizontal="center" vertical="center"/>
    </xf>
    <xf numFmtId="176" fontId="5" fillId="0" borderId="0" xfId="0" applyNumberFormat="1" applyFont="1">
      <alignment vertical="center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center" vertical="center" textRotation="255" wrapText="1"/>
    </xf>
    <xf numFmtId="0" fontId="0" fillId="0" borderId="31" xfId="0" applyBorder="1" applyAlignment="1">
      <alignment horizontal="center" vertical="center"/>
    </xf>
    <xf numFmtId="181" fontId="5" fillId="0" borderId="17" xfId="1" applyNumberFormat="1" applyFont="1" applyFill="1" applyBorder="1" applyAlignment="1"/>
    <xf numFmtId="0" fontId="0" fillId="0" borderId="31" xfId="0" applyBorder="1">
      <alignment vertical="center"/>
    </xf>
    <xf numFmtId="181" fontId="5" fillId="0" borderId="18" xfId="1" applyNumberFormat="1" applyFont="1" applyFill="1" applyBorder="1" applyAlignment="1"/>
    <xf numFmtId="0" fontId="0" fillId="0" borderId="31" xfId="0" applyBorder="1" applyAlignment="1"/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1" fontId="0" fillId="0" borderId="12" xfId="0" applyNumberFormat="1" applyBorder="1">
      <alignment vertical="center"/>
    </xf>
    <xf numFmtId="0" fontId="0" fillId="0" borderId="9" xfId="0" applyBorder="1">
      <alignment vertical="center"/>
    </xf>
    <xf numFmtId="181" fontId="0" fillId="0" borderId="24" xfId="0" applyNumberFormat="1" applyBorder="1">
      <alignment vertical="center"/>
    </xf>
    <xf numFmtId="0" fontId="0" fillId="0" borderId="9" xfId="0" applyBorder="1" applyAlignment="1"/>
    <xf numFmtId="181" fontId="0" fillId="0" borderId="12" xfId="0" applyNumberFormat="1" applyBorder="1" applyAlignment="1"/>
    <xf numFmtId="0" fontId="0" fillId="0" borderId="19" xfId="0" applyBorder="1" applyAlignment="1">
      <alignment horizontal="center" vertical="center"/>
    </xf>
    <xf numFmtId="181" fontId="0" fillId="0" borderId="17" xfId="0" applyNumberFormat="1" applyBorder="1" applyAlignment="1"/>
    <xf numFmtId="181" fontId="0" fillId="0" borderId="17" xfId="0" applyNumberFormat="1" applyBorder="1">
      <alignment vertical="center"/>
    </xf>
    <xf numFmtId="181" fontId="0" fillId="0" borderId="33" xfId="0" applyNumberFormat="1" applyBorder="1">
      <alignment vertical="center"/>
    </xf>
    <xf numFmtId="181" fontId="0" fillId="0" borderId="33" xfId="0" applyNumberFormat="1" applyBorder="1" applyAlignment="1"/>
    <xf numFmtId="182" fontId="0" fillId="0" borderId="12" xfId="0" applyNumberFormat="1" applyBorder="1">
      <alignment vertical="center"/>
    </xf>
    <xf numFmtId="182" fontId="0" fillId="0" borderId="24" xfId="0" applyNumberFormat="1" applyBorder="1">
      <alignment vertical="center"/>
    </xf>
    <xf numFmtId="0" fontId="0" fillId="0" borderId="16" xfId="0" applyBorder="1" applyAlignment="1">
      <alignment horizontal="center" vertical="center"/>
    </xf>
    <xf numFmtId="181" fontId="0" fillId="0" borderId="21" xfId="0" applyNumberFormat="1" applyBorder="1">
      <alignment vertical="center"/>
    </xf>
    <xf numFmtId="0" fontId="0" fillId="0" borderId="16" xfId="0" applyBorder="1" applyAlignment="1"/>
    <xf numFmtId="181" fontId="0" fillId="0" borderId="21" xfId="0" applyNumberFormat="1" applyBorder="1" applyAlignment="1"/>
    <xf numFmtId="0" fontId="0" fillId="0" borderId="25" xfId="0" applyBorder="1" applyAlignment="1">
      <alignment horizontal="center" vertical="center"/>
    </xf>
    <xf numFmtId="181" fontId="0" fillId="0" borderId="26" xfId="0" applyNumberFormat="1" applyBorder="1">
      <alignment vertical="center"/>
    </xf>
    <xf numFmtId="0" fontId="0" fillId="0" borderId="25" xfId="0" applyBorder="1">
      <alignment vertical="center"/>
    </xf>
    <xf numFmtId="181" fontId="0" fillId="0" borderId="29" xfId="0" applyNumberFormat="1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/>
    <xf numFmtId="181" fontId="0" fillId="0" borderId="35" xfId="0" applyNumberFormat="1" applyBorder="1" applyAlignment="1"/>
    <xf numFmtId="0" fontId="0" fillId="0" borderId="34" xfId="0" applyBorder="1" applyAlignment="1">
      <alignment horizontal="center" vertical="center"/>
    </xf>
    <xf numFmtId="181" fontId="0" fillId="0" borderId="35" xfId="0" applyNumberFormat="1" applyBorder="1">
      <alignment vertical="center"/>
    </xf>
    <xf numFmtId="0" fontId="0" fillId="0" borderId="0" xfId="0" applyAlignment="1"/>
    <xf numFmtId="0" fontId="0" fillId="0" borderId="25" xfId="0" applyBorder="1" applyAlignment="1"/>
    <xf numFmtId="181" fontId="0" fillId="0" borderId="26" xfId="0" applyNumberFormat="1" applyBorder="1" applyAlignment="1"/>
    <xf numFmtId="181" fontId="0" fillId="0" borderId="0" xfId="0" applyNumberFormat="1" applyAlignment="1">
      <alignment horizontal="center" vertical="center"/>
    </xf>
    <xf numFmtId="181" fontId="0" fillId="0" borderId="0" xfId="0" applyNumberFormat="1">
      <alignment vertical="center"/>
    </xf>
    <xf numFmtId="0" fontId="0" fillId="0" borderId="39" xfId="0" applyBorder="1" applyAlignment="1"/>
    <xf numFmtId="0" fontId="5" fillId="0" borderId="0" xfId="2" applyAlignment="1">
      <alignment horizontal="center"/>
    </xf>
    <xf numFmtId="0" fontId="5" fillId="0" borderId="0" xfId="2"/>
    <xf numFmtId="0" fontId="5" fillId="0" borderId="19" xfId="2" applyBorder="1" applyAlignment="1">
      <alignment horizontal="center" vertical="center"/>
    </xf>
    <xf numFmtId="0" fontId="5" fillId="0" borderId="10" xfId="2" applyBorder="1" applyAlignment="1">
      <alignment horizontal="center" vertical="center"/>
    </xf>
    <xf numFmtId="176" fontId="5" fillId="0" borderId="0" xfId="2" applyNumberFormat="1" applyAlignment="1">
      <alignment vertical="center"/>
    </xf>
    <xf numFmtId="0" fontId="5" fillId="0" borderId="0" xfId="2" applyAlignment="1">
      <alignment horizontal="center" vertical="center"/>
    </xf>
    <xf numFmtId="177" fontId="5" fillId="0" borderId="0" xfId="1" applyNumberFormat="1" applyFont="1" applyFill="1" applyBorder="1" applyAlignment="1"/>
    <xf numFmtId="180" fontId="0" fillId="0" borderId="0" xfId="0" applyNumberFormat="1" applyAlignment="1"/>
    <xf numFmtId="0" fontId="5" fillId="0" borderId="7" xfId="2" applyBorder="1" applyAlignment="1">
      <alignment horizontal="center" vertical="center" textRotation="255"/>
    </xf>
    <xf numFmtId="0" fontId="5" fillId="0" borderId="4" xfId="2" applyBorder="1" applyAlignment="1">
      <alignment horizontal="center" vertical="center" textRotation="255"/>
    </xf>
    <xf numFmtId="0" fontId="5" fillId="0" borderId="4" xfId="2" applyBorder="1" applyAlignment="1">
      <alignment horizontal="center" vertical="center" textRotation="255" shrinkToFit="1"/>
    </xf>
    <xf numFmtId="181" fontId="5" fillId="0" borderId="40" xfId="1" applyNumberFormat="1" applyFont="1" applyFill="1" applyBorder="1" applyAlignment="1"/>
    <xf numFmtId="0" fontId="5" fillId="0" borderId="40" xfId="1" applyNumberFormat="1" applyFont="1" applyFill="1" applyBorder="1" applyAlignment="1"/>
    <xf numFmtId="181" fontId="5" fillId="0" borderId="44" xfId="1" applyNumberFormat="1" applyFont="1" applyFill="1" applyBorder="1" applyAlignment="1"/>
    <xf numFmtId="0" fontId="0" fillId="0" borderId="15" xfId="0" applyBorder="1" applyAlignment="1"/>
    <xf numFmtId="0" fontId="0" fillId="0" borderId="22" xfId="0" applyBorder="1" applyAlignment="1"/>
    <xf numFmtId="0" fontId="0" fillId="0" borderId="28" xfId="0" applyBorder="1" applyAlignment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0" xfId="0" applyBorder="1" applyAlignment="1"/>
    <xf numFmtId="0" fontId="0" fillId="0" borderId="12" xfId="0" applyBorder="1" applyAlignment="1"/>
    <xf numFmtId="0" fontId="0" fillId="0" borderId="26" xfId="0" applyBorder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 shrinkToFit="1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vertical="center" textRotation="255" shrinkToFit="1"/>
    </xf>
    <xf numFmtId="176" fontId="0" fillId="2" borderId="37" xfId="0" applyNumberFormat="1" applyFill="1" applyBorder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176" fontId="0" fillId="2" borderId="14" xfId="0" applyNumberFormat="1" applyFill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5" fillId="0" borderId="0" xfId="2" applyAlignment="1">
      <alignment horizontal="right" vertical="center"/>
    </xf>
    <xf numFmtId="0" fontId="0" fillId="0" borderId="0" xfId="0" applyAlignment="1">
      <alignment horizontal="distributed" justifyLastLine="1"/>
    </xf>
    <xf numFmtId="0" fontId="0" fillId="0" borderId="32" xfId="0" applyBorder="1" applyAlignment="1"/>
    <xf numFmtId="0" fontId="0" fillId="0" borderId="19" xfId="0" applyBorder="1" applyAlignment="1"/>
    <xf numFmtId="0" fontId="0" fillId="0" borderId="30" xfId="0" applyBorder="1" applyAlignment="1"/>
    <xf numFmtId="181" fontId="0" fillId="0" borderId="0" xfId="0" applyNumberFormat="1" applyAlignment="1"/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0" borderId="0" xfId="0" applyFont="1" applyAlignment="1"/>
    <xf numFmtId="184" fontId="7" fillId="0" borderId="1" xfId="0" applyNumberFormat="1" applyFont="1" applyBorder="1" applyAlignment="1"/>
    <xf numFmtId="40" fontId="0" fillId="2" borderId="8" xfId="1" applyNumberFormat="1" applyFont="1" applyFill="1" applyBorder="1" applyAlignment="1">
      <alignment horizontal="center" vertical="center" textRotation="255"/>
    </xf>
    <xf numFmtId="184" fontId="0" fillId="0" borderId="4" xfId="0" applyNumberFormat="1" applyBorder="1" applyAlignment="1">
      <alignment horizontal="center" vertical="center" textRotation="255" wrapText="1"/>
    </xf>
    <xf numFmtId="0" fontId="0" fillId="0" borderId="36" xfId="2" applyFont="1" applyBorder="1" applyAlignment="1">
      <alignment horizontal="center" vertical="center" textRotation="255" shrinkToFit="1"/>
    </xf>
    <xf numFmtId="0" fontId="5" fillId="0" borderId="8" xfId="2" applyBorder="1" applyAlignment="1">
      <alignment horizontal="center" vertical="center" textRotation="255" shrinkToFit="1"/>
    </xf>
    <xf numFmtId="184" fontId="0" fillId="0" borderId="0" xfId="0" applyNumberFormat="1" applyAlignment="1"/>
    <xf numFmtId="183" fontId="0" fillId="0" borderId="0" xfId="0" applyNumberFormat="1" applyAlignment="1"/>
    <xf numFmtId="184" fontId="0" fillId="0" borderId="0" xfId="0" applyNumberFormat="1" applyAlignment="1">
      <alignment horizontal="center"/>
    </xf>
    <xf numFmtId="0" fontId="5" fillId="0" borderId="44" xfId="1" applyNumberFormat="1" applyFont="1" applyFill="1" applyBorder="1" applyAlignment="1"/>
    <xf numFmtId="0" fontId="0" fillId="0" borderId="24" xfId="0" applyBorder="1" applyAlignment="1"/>
    <xf numFmtId="0" fontId="0" fillId="0" borderId="29" xfId="0" applyBorder="1" applyAlignment="1"/>
    <xf numFmtId="184" fontId="0" fillId="0" borderId="5" xfId="0" applyNumberFormat="1" applyBorder="1" applyAlignment="1">
      <alignment horizontal="center"/>
    </xf>
    <xf numFmtId="184" fontId="0" fillId="0" borderId="37" xfId="0" applyNumberFormat="1" applyBorder="1" applyAlignment="1">
      <alignment horizontal="center"/>
    </xf>
    <xf numFmtId="184" fontId="0" fillId="0" borderId="14" xfId="0" applyNumberFormat="1" applyBorder="1" applyAlignment="1">
      <alignment horizontal="center"/>
    </xf>
    <xf numFmtId="184" fontId="0" fillId="0" borderId="27" xfId="0" applyNumberFormat="1" applyBorder="1" applyAlignment="1">
      <alignment horizontal="center"/>
    </xf>
    <xf numFmtId="0" fontId="5" fillId="0" borderId="2" xfId="0" applyFont="1" applyBorder="1" applyAlignment="1">
      <alignment horizontal="right" vertical="center" textRotation="255" wrapText="1"/>
    </xf>
    <xf numFmtId="0" fontId="5" fillId="0" borderId="7" xfId="2" applyBorder="1" applyAlignment="1">
      <alignment horizontal="center" vertical="center" textRotation="255" wrapText="1"/>
    </xf>
    <xf numFmtId="0" fontId="5" fillId="0" borderId="2" xfId="2" applyBorder="1" applyAlignment="1">
      <alignment horizontal="center" vertical="center" textRotation="255" wrapText="1" shrinkToFit="1"/>
    </xf>
    <xf numFmtId="0" fontId="5" fillId="0" borderId="4" xfId="2" applyBorder="1" applyAlignment="1">
      <alignment horizontal="center" vertical="center" textRotation="255" wrapText="1" shrinkToFit="1"/>
    </xf>
    <xf numFmtId="0" fontId="5" fillId="0" borderId="7" xfId="2" applyBorder="1" applyAlignment="1">
      <alignment horizontal="center" vertical="center" textRotation="255" wrapText="1" shrinkToFit="1"/>
    </xf>
    <xf numFmtId="0" fontId="0" fillId="0" borderId="6" xfId="0" applyBorder="1" applyAlignment="1">
      <alignment horizontal="center" vertical="center" textRotation="255"/>
    </xf>
    <xf numFmtId="0" fontId="5" fillId="0" borderId="2" xfId="2" applyBorder="1" applyAlignment="1">
      <alignment horizontal="center" vertical="center" textRotation="255" wrapText="1"/>
    </xf>
    <xf numFmtId="0" fontId="5" fillId="0" borderId="4" xfId="2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textRotation="255"/>
    </xf>
    <xf numFmtId="0" fontId="5" fillId="0" borderId="3" xfId="2" applyBorder="1" applyAlignment="1">
      <alignment horizontal="center" vertical="center" textRotation="255"/>
    </xf>
    <xf numFmtId="176" fontId="10" fillId="0" borderId="9" xfId="0" applyNumberFormat="1" applyFont="1" applyBorder="1" applyAlignment="1">
      <alignment horizontal="right" vertical="center"/>
    </xf>
    <xf numFmtId="0" fontId="10" fillId="0" borderId="0" xfId="0" applyFont="1" applyAlignment="1"/>
    <xf numFmtId="0" fontId="5" fillId="0" borderId="19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 shrinkToFit="1"/>
    </xf>
    <xf numFmtId="176" fontId="10" fillId="2" borderId="13" xfId="0" applyNumberFormat="1" applyFont="1" applyFill="1" applyBorder="1">
      <alignment vertical="center"/>
    </xf>
    <xf numFmtId="0" fontId="5" fillId="0" borderId="10" xfId="0" applyFont="1" applyBorder="1" applyAlignment="1">
      <alignment horizontal="left" vertical="center"/>
    </xf>
    <xf numFmtId="176" fontId="10" fillId="2" borderId="14" xfId="0" applyNumberFormat="1" applyFont="1" applyFill="1" applyBorder="1">
      <alignment vertical="center"/>
    </xf>
    <xf numFmtId="179" fontId="5" fillId="0" borderId="17" xfId="2" applyNumberFormat="1" applyBorder="1" applyAlignment="1">
      <alignment horizontal="center" vertical="center"/>
    </xf>
    <xf numFmtId="0" fontId="5" fillId="0" borderId="12" xfId="0" applyFont="1" applyBorder="1" applyAlignment="1">
      <alignment horizontal="left" vertical="center" shrinkToFit="1"/>
    </xf>
    <xf numFmtId="179" fontId="5" fillId="0" borderId="12" xfId="2" applyNumberFormat="1" applyBorder="1" applyAlignment="1">
      <alignment horizontal="center" vertical="center"/>
    </xf>
    <xf numFmtId="0" fontId="11" fillId="0" borderId="0" xfId="0" applyFont="1">
      <alignment vertical="center"/>
    </xf>
    <xf numFmtId="177" fontId="5" fillId="0" borderId="0" xfId="2" applyNumberFormat="1"/>
    <xf numFmtId="40" fontId="11" fillId="2" borderId="5" xfId="1" applyNumberFormat="1" applyFont="1" applyFill="1" applyBorder="1" applyAlignment="1">
      <alignment horizontal="center" vertical="center" textRotation="255" shrinkToFit="1"/>
    </xf>
    <xf numFmtId="40" fontId="11" fillId="2" borderId="8" xfId="1" applyNumberFormat="1" applyFont="1" applyFill="1" applyBorder="1" applyAlignment="1">
      <alignment horizontal="center" vertical="center" textRotation="255"/>
    </xf>
    <xf numFmtId="0" fontId="11" fillId="0" borderId="6" xfId="2" applyFont="1" applyBorder="1" applyAlignment="1">
      <alignment horizontal="center" vertical="center" textRotation="255"/>
    </xf>
    <xf numFmtId="0" fontId="11" fillId="0" borderId="2" xfId="2" applyFont="1" applyBorder="1" applyAlignment="1">
      <alignment horizontal="center" vertical="center" textRotation="255" shrinkToFit="1"/>
    </xf>
    <xf numFmtId="0" fontId="11" fillId="0" borderId="10" xfId="0" applyFont="1" applyBorder="1">
      <alignment vertical="center"/>
    </xf>
    <xf numFmtId="0" fontId="11" fillId="0" borderId="10" xfId="2" applyFont="1" applyBorder="1" applyAlignment="1">
      <alignment horizontal="center" vertical="center"/>
    </xf>
    <xf numFmtId="0" fontId="11" fillId="0" borderId="12" xfId="2" applyFont="1" applyBorder="1" applyAlignment="1">
      <alignment vertical="center" shrinkToFit="1"/>
    </xf>
    <xf numFmtId="176" fontId="5" fillId="2" borderId="14" xfId="2" applyNumberFormat="1" applyFill="1" applyBorder="1" applyAlignment="1">
      <alignment horizontal="right" vertical="center"/>
    </xf>
    <xf numFmtId="177" fontId="11" fillId="0" borderId="0" xfId="0" applyNumberFormat="1" applyFont="1">
      <alignment vertical="center"/>
    </xf>
    <xf numFmtId="0" fontId="11" fillId="0" borderId="2" xfId="0" applyFont="1" applyBorder="1" applyAlignment="1">
      <alignment horizontal="center" vertical="center" textRotation="255" wrapText="1" shrinkToFit="1"/>
    </xf>
    <xf numFmtId="0" fontId="11" fillId="0" borderId="31" xfId="0" applyFont="1" applyBorder="1">
      <alignment vertical="center"/>
    </xf>
    <xf numFmtId="0" fontId="11" fillId="0" borderId="32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15" xfId="0" applyFont="1" applyBorder="1" applyAlignment="1"/>
    <xf numFmtId="0" fontId="11" fillId="0" borderId="9" xfId="0" applyFont="1" applyBorder="1">
      <alignment vertical="center"/>
    </xf>
    <xf numFmtId="181" fontId="11" fillId="0" borderId="12" xfId="0" applyNumberFormat="1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9" xfId="0" applyFont="1" applyBorder="1">
      <alignment vertical="center"/>
    </xf>
    <xf numFmtId="0" fontId="11" fillId="0" borderId="22" xfId="0" applyFont="1" applyBorder="1">
      <alignment vertical="center"/>
    </xf>
    <xf numFmtId="181" fontId="11" fillId="0" borderId="24" xfId="0" applyNumberFormat="1" applyFont="1" applyBorder="1">
      <alignment vertical="center"/>
    </xf>
    <xf numFmtId="0" fontId="11" fillId="0" borderId="22" xfId="0" applyFont="1" applyBorder="1" applyAlignment="1"/>
    <xf numFmtId="181" fontId="11" fillId="0" borderId="24" xfId="0" applyNumberFormat="1" applyFont="1" applyBorder="1" applyAlignment="1"/>
    <xf numFmtId="182" fontId="11" fillId="0" borderId="12" xfId="0" applyNumberFormat="1" applyFont="1" applyBorder="1">
      <alignment vertical="center"/>
    </xf>
    <xf numFmtId="0" fontId="11" fillId="0" borderId="25" xfId="0" applyFont="1" applyBorder="1">
      <alignment vertical="center"/>
    </xf>
    <xf numFmtId="181" fontId="11" fillId="0" borderId="26" xfId="0" applyNumberFormat="1" applyFont="1" applyBorder="1">
      <alignment vertical="center"/>
    </xf>
    <xf numFmtId="0" fontId="11" fillId="0" borderId="30" xfId="0" applyFont="1" applyBorder="1">
      <alignment vertical="center"/>
    </xf>
    <xf numFmtId="0" fontId="11" fillId="0" borderId="28" xfId="0" applyFont="1" applyBorder="1">
      <alignment vertical="center"/>
    </xf>
    <xf numFmtId="181" fontId="11" fillId="0" borderId="29" xfId="0" applyNumberFormat="1" applyFont="1" applyBorder="1">
      <alignment vertical="center"/>
    </xf>
    <xf numFmtId="0" fontId="11" fillId="0" borderId="28" xfId="0" applyFont="1" applyBorder="1" applyAlignment="1"/>
    <xf numFmtId="181" fontId="11" fillId="0" borderId="29" xfId="0" applyNumberFormat="1" applyFont="1" applyBorder="1" applyAlignment="1"/>
    <xf numFmtId="0" fontId="11" fillId="0" borderId="0" xfId="0" applyFont="1" applyAlignment="1"/>
    <xf numFmtId="40" fontId="11" fillId="2" borderId="36" xfId="1" applyNumberFormat="1" applyFont="1" applyFill="1" applyBorder="1" applyAlignment="1">
      <alignment horizontal="center" vertical="center" textRotation="255" shrinkToFit="1"/>
    </xf>
    <xf numFmtId="40" fontId="11" fillId="2" borderId="5" xfId="1" applyNumberFormat="1" applyFont="1" applyFill="1" applyBorder="1" applyAlignment="1">
      <alignment horizontal="center" vertical="center" textRotation="255"/>
    </xf>
    <xf numFmtId="0" fontId="11" fillId="0" borderId="5" xfId="0" applyFont="1" applyBorder="1" applyAlignment="1">
      <alignment horizontal="center" vertical="center" textRotation="255" wrapText="1"/>
    </xf>
    <xf numFmtId="0" fontId="11" fillId="0" borderId="2" xfId="0" applyFont="1" applyBorder="1" applyAlignment="1">
      <alignment horizontal="center" vertical="center" textRotation="255"/>
    </xf>
    <xf numFmtId="0" fontId="11" fillId="0" borderId="2" xfId="0" applyFont="1" applyBorder="1" applyAlignment="1">
      <alignment horizontal="center" vertical="center" textRotation="255" shrinkToFit="1"/>
    </xf>
    <xf numFmtId="0" fontId="11" fillId="0" borderId="6" xfId="0" applyFont="1" applyBorder="1" applyAlignment="1">
      <alignment horizontal="center" vertical="center" textRotation="255" shrinkToFit="1"/>
    </xf>
    <xf numFmtId="0" fontId="11" fillId="0" borderId="4" xfId="0" applyFont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/>
    </xf>
    <xf numFmtId="176" fontId="11" fillId="0" borderId="9" xfId="0" applyNumberFormat="1" applyFont="1" applyBorder="1">
      <alignment vertical="center"/>
    </xf>
    <xf numFmtId="176" fontId="11" fillId="2" borderId="13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176" fontId="11" fillId="2" borderId="14" xfId="0" applyNumberFormat="1" applyFont="1" applyFill="1" applyBorder="1" applyAlignment="1">
      <alignment horizontal="right" vertical="center"/>
    </xf>
    <xf numFmtId="176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distributed" justifyLastLine="1"/>
    </xf>
    <xf numFmtId="0" fontId="11" fillId="0" borderId="0" xfId="0" applyFont="1" applyAlignment="1">
      <alignment horizontal="center" justifyLastLine="1"/>
    </xf>
    <xf numFmtId="0" fontId="11" fillId="0" borderId="0" xfId="0" applyFont="1" applyAlignment="1">
      <alignment horizontal="left"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 vertical="center"/>
    </xf>
    <xf numFmtId="0" fontId="11" fillId="0" borderId="31" xfId="0" applyFont="1" applyBorder="1" applyAlignment="1"/>
    <xf numFmtId="0" fontId="11" fillId="0" borderId="39" xfId="0" applyFont="1" applyBorder="1" applyAlignment="1"/>
    <xf numFmtId="0" fontId="11" fillId="0" borderId="31" xfId="0" applyFont="1" applyBorder="1" applyAlignment="1">
      <alignment horizontal="right" vertical="center"/>
    </xf>
    <xf numFmtId="0" fontId="11" fillId="0" borderId="32" xfId="0" applyFont="1" applyBorder="1" applyAlignment="1"/>
    <xf numFmtId="0" fontId="11" fillId="0" borderId="9" xfId="0" applyFont="1" applyBorder="1" applyAlignment="1"/>
    <xf numFmtId="181" fontId="11" fillId="0" borderId="12" xfId="0" applyNumberFormat="1" applyFont="1" applyBorder="1" applyAlignment="1"/>
    <xf numFmtId="0" fontId="11" fillId="0" borderId="9" xfId="0" applyFont="1" applyBorder="1" applyAlignment="1">
      <alignment horizontal="right" vertical="center"/>
    </xf>
    <xf numFmtId="0" fontId="11" fillId="0" borderId="19" xfId="0" applyFont="1" applyBorder="1" applyAlignment="1"/>
    <xf numFmtId="181" fontId="11" fillId="0" borderId="17" xfId="0" applyNumberFormat="1" applyFont="1" applyBorder="1" applyAlignment="1"/>
    <xf numFmtId="181" fontId="11" fillId="0" borderId="33" xfId="0" applyNumberFormat="1" applyFont="1" applyBorder="1" applyAlignment="1"/>
    <xf numFmtId="182" fontId="11" fillId="0" borderId="12" xfId="0" applyNumberFormat="1" applyFont="1" applyBorder="1" applyAlignment="1"/>
    <xf numFmtId="182" fontId="11" fillId="0" borderId="24" xfId="0" applyNumberFormat="1" applyFont="1" applyBorder="1" applyAlignment="1"/>
    <xf numFmtId="0" fontId="11" fillId="0" borderId="16" xfId="0" applyFont="1" applyBorder="1" applyAlignment="1"/>
    <xf numFmtId="181" fontId="11" fillId="0" borderId="21" xfId="0" applyNumberFormat="1" applyFont="1" applyBorder="1" applyAlignment="1"/>
    <xf numFmtId="0" fontId="11" fillId="0" borderId="25" xfId="0" applyFont="1" applyBorder="1" applyAlignment="1"/>
    <xf numFmtId="181" fontId="11" fillId="0" borderId="26" xfId="0" applyNumberFormat="1" applyFont="1" applyBorder="1" applyAlignment="1"/>
    <xf numFmtId="0" fontId="11" fillId="0" borderId="30" xfId="0" applyFont="1" applyBorder="1" applyAlignment="1"/>
    <xf numFmtId="0" fontId="11" fillId="0" borderId="34" xfId="0" applyFont="1" applyBorder="1" applyAlignment="1"/>
    <xf numFmtId="181" fontId="11" fillId="0" borderId="35" xfId="0" applyNumberFormat="1" applyFont="1" applyBorder="1" applyAlignment="1"/>
    <xf numFmtId="0" fontId="11" fillId="0" borderId="34" xfId="0" applyFont="1" applyBorder="1" applyAlignment="1">
      <alignment horizontal="right" vertical="center"/>
    </xf>
    <xf numFmtId="181" fontId="11" fillId="0" borderId="0" xfId="0" applyNumberFormat="1" applyFont="1" applyAlignment="1"/>
    <xf numFmtId="181" fontId="11" fillId="0" borderId="0" xfId="0" applyNumberFormat="1" applyFont="1" applyAlignment="1">
      <alignment horizontal="right" vertical="center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5" fillId="0" borderId="45" xfId="0" applyFont="1" applyBorder="1" applyAlignment="1">
      <alignment horizontal="center" vertical="center" textRotation="255" shrinkToFit="1"/>
    </xf>
    <xf numFmtId="0" fontId="5" fillId="0" borderId="45" xfId="0" applyFont="1" applyBorder="1" applyAlignment="1">
      <alignment horizontal="center" vertical="center" textRotation="255"/>
    </xf>
    <xf numFmtId="177" fontId="5" fillId="0" borderId="5" xfId="2" applyNumberFormat="1" applyBorder="1" applyAlignment="1">
      <alignment horizontal="center" vertical="center" textRotation="255" wrapText="1"/>
    </xf>
    <xf numFmtId="0" fontId="10" fillId="0" borderId="10" xfId="0" applyFont="1" applyBorder="1" applyAlignment="1">
      <alignment horizontal="center" vertical="center"/>
    </xf>
    <xf numFmtId="179" fontId="5" fillId="0" borderId="40" xfId="2" applyNumberFormat="1" applyBorder="1" applyAlignment="1">
      <alignment horizontal="center" vertical="center"/>
    </xf>
    <xf numFmtId="176" fontId="11" fillId="0" borderId="31" xfId="0" applyNumberFormat="1" applyFont="1" applyBorder="1">
      <alignment vertical="center"/>
    </xf>
    <xf numFmtId="176" fontId="5" fillId="2" borderId="37" xfId="2" applyNumberFormat="1" applyFill="1" applyBorder="1" applyAlignment="1">
      <alignment horizontal="right" vertical="center"/>
    </xf>
    <xf numFmtId="0" fontId="5" fillId="0" borderId="43" xfId="2" applyBorder="1" applyAlignment="1">
      <alignment horizontal="center" vertical="center"/>
    </xf>
    <xf numFmtId="176" fontId="10" fillId="0" borderId="31" xfId="0" applyNumberFormat="1" applyFont="1" applyBorder="1" applyAlignment="1">
      <alignment horizontal="right" vertical="center"/>
    </xf>
    <xf numFmtId="180" fontId="10" fillId="0" borderId="31" xfId="0" applyNumberFormat="1" applyFont="1" applyBorder="1" applyAlignment="1">
      <alignment horizontal="center" vertical="center"/>
    </xf>
    <xf numFmtId="180" fontId="10" fillId="0" borderId="9" xfId="0" applyNumberFormat="1" applyFont="1" applyBorder="1" applyAlignment="1">
      <alignment horizontal="center" vertical="center"/>
    </xf>
    <xf numFmtId="0" fontId="11" fillId="0" borderId="26" xfId="0" applyFont="1" applyBorder="1">
      <alignment vertical="center"/>
    </xf>
    <xf numFmtId="0" fontId="5" fillId="0" borderId="40" xfId="2" applyBorder="1" applyAlignment="1">
      <alignment horizontal="center" vertical="center"/>
    </xf>
    <xf numFmtId="0" fontId="5" fillId="0" borderId="12" xfId="2" applyBorder="1" applyAlignment="1">
      <alignment horizontal="center" vertical="center"/>
    </xf>
    <xf numFmtId="0" fontId="5" fillId="0" borderId="17" xfId="2" applyBorder="1" applyAlignment="1">
      <alignment horizontal="center" vertical="center"/>
    </xf>
    <xf numFmtId="0" fontId="5" fillId="0" borderId="1" xfId="0" applyFont="1" applyBorder="1" applyAlignment="1"/>
    <xf numFmtId="178" fontId="10" fillId="2" borderId="13" xfId="0" applyNumberFormat="1" applyFont="1" applyFill="1" applyBorder="1">
      <alignment vertical="center"/>
    </xf>
    <xf numFmtId="178" fontId="10" fillId="2" borderId="14" xfId="0" applyNumberFormat="1" applyFont="1" applyFill="1" applyBorder="1">
      <alignment vertical="center"/>
    </xf>
    <xf numFmtId="177" fontId="10" fillId="0" borderId="24" xfId="0" applyNumberFormat="1" applyFont="1" applyBorder="1">
      <alignment vertical="center"/>
    </xf>
    <xf numFmtId="185" fontId="11" fillId="2" borderId="42" xfId="0" applyNumberFormat="1" applyFont="1" applyFill="1" applyBorder="1">
      <alignment vertical="center"/>
    </xf>
    <xf numFmtId="185" fontId="11" fillId="2" borderId="23" xfId="0" applyNumberFormat="1" applyFont="1" applyFill="1" applyBorder="1">
      <alignment vertical="center"/>
    </xf>
    <xf numFmtId="185" fontId="11" fillId="2" borderId="14" xfId="0" applyNumberFormat="1" applyFont="1" applyFill="1" applyBorder="1">
      <alignment vertical="center"/>
    </xf>
    <xf numFmtId="177" fontId="5" fillId="0" borderId="37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178" fontId="11" fillId="2" borderId="20" xfId="0" applyNumberFormat="1" applyFont="1" applyFill="1" applyBorder="1" applyAlignment="1">
      <alignment horizontal="right" vertical="center"/>
    </xf>
    <xf numFmtId="178" fontId="11" fillId="2" borderId="23" xfId="0" applyNumberFormat="1" applyFont="1" applyFill="1" applyBorder="1" applyAlignment="1">
      <alignment horizontal="right" vertical="center"/>
    </xf>
    <xf numFmtId="178" fontId="11" fillId="0" borderId="13" xfId="0" applyNumberFormat="1" applyFont="1" applyBorder="1" applyAlignment="1">
      <alignment horizontal="right" vertical="center"/>
    </xf>
    <xf numFmtId="178" fontId="11" fillId="0" borderId="14" xfId="0" applyNumberFormat="1" applyFont="1" applyBorder="1" applyAlignment="1">
      <alignment horizontal="right" vertical="center"/>
    </xf>
    <xf numFmtId="177" fontId="0" fillId="2" borderId="37" xfId="0" applyNumberFormat="1" applyFill="1" applyBorder="1" applyAlignment="1">
      <alignment horizontal="right" vertical="center"/>
    </xf>
    <xf numFmtId="177" fontId="0" fillId="2" borderId="14" xfId="0" applyNumberFormat="1" applyFill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0" fontId="11" fillId="0" borderId="10" xfId="0" applyFont="1" applyBorder="1" applyAlignment="1">
      <alignment vertical="center" shrinkToFit="1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5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41" xfId="2" applyBorder="1" applyAlignment="1">
      <alignment horizontal="center" vertical="center"/>
    </xf>
    <xf numFmtId="0" fontId="11" fillId="0" borderId="40" xfId="2" applyFont="1" applyBorder="1" applyAlignment="1">
      <alignment vertical="center" shrinkToFit="1"/>
    </xf>
    <xf numFmtId="0" fontId="5" fillId="0" borderId="32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shrinkToFit="1"/>
    </xf>
    <xf numFmtId="0" fontId="5" fillId="0" borderId="46" xfId="0" applyFont="1" applyBorder="1" applyAlignment="1">
      <alignment horizontal="left" vertical="center" shrinkToFit="1"/>
    </xf>
    <xf numFmtId="177" fontId="10" fillId="0" borderId="18" xfId="0" applyNumberFormat="1" applyFont="1" applyBorder="1">
      <alignment vertical="center"/>
    </xf>
    <xf numFmtId="0" fontId="11" fillId="0" borderId="11" xfId="0" applyFont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177" fontId="0" fillId="2" borderId="13" xfId="0" applyNumberFormat="1" applyFill="1" applyBorder="1" applyAlignment="1">
      <alignment horizontal="right" vertical="center"/>
    </xf>
    <xf numFmtId="176" fontId="0" fillId="2" borderId="13" xfId="0" applyNumberFormat="1" applyFill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0" fontId="11" fillId="0" borderId="11" xfId="0" applyFont="1" applyBorder="1">
      <alignment vertical="center"/>
    </xf>
    <xf numFmtId="0" fontId="5" fillId="0" borderId="11" xfId="2" applyBorder="1" applyAlignment="1">
      <alignment horizontal="center" vertical="center"/>
    </xf>
    <xf numFmtId="0" fontId="11" fillId="0" borderId="17" xfId="2" applyFont="1" applyBorder="1" applyAlignment="1">
      <alignment vertical="center" shrinkToFit="1"/>
    </xf>
    <xf numFmtId="185" fontId="11" fillId="2" borderId="20" xfId="0" applyNumberFormat="1" applyFont="1" applyFill="1" applyBorder="1">
      <alignment vertical="center"/>
    </xf>
    <xf numFmtId="176" fontId="5" fillId="2" borderId="13" xfId="2" applyNumberFormat="1" applyFill="1" applyBorder="1" applyAlignment="1">
      <alignment horizontal="right" vertical="center"/>
    </xf>
    <xf numFmtId="177" fontId="5" fillId="0" borderId="13" xfId="1" applyNumberFormat="1" applyFont="1" applyFill="1" applyBorder="1" applyAlignment="1">
      <alignment vertical="center"/>
    </xf>
    <xf numFmtId="0" fontId="5" fillId="0" borderId="32" xfId="2" applyBorder="1" applyAlignment="1">
      <alignment horizontal="center" vertical="center"/>
    </xf>
    <xf numFmtId="177" fontId="0" fillId="0" borderId="38" xfId="0" applyNumberFormat="1" applyBorder="1" applyAlignment="1">
      <alignment horizontal="right" vertical="center"/>
    </xf>
    <xf numFmtId="0" fontId="0" fillId="0" borderId="24" xfId="0" applyBorder="1" applyAlignment="1">
      <alignment vertical="center" shrinkToFit="1"/>
    </xf>
    <xf numFmtId="0" fontId="11" fillId="0" borderId="24" xfId="2" applyFont="1" applyBorder="1" applyAlignment="1">
      <alignment vertical="center" shrinkToFit="1"/>
    </xf>
    <xf numFmtId="0" fontId="5" fillId="0" borderId="9" xfId="2" applyBorder="1" applyAlignment="1">
      <alignment horizontal="center" vertical="center"/>
    </xf>
    <xf numFmtId="177" fontId="0" fillId="2" borderId="0" xfId="0" applyNumberFormat="1" applyFill="1" applyAlignment="1">
      <alignment horizontal="right" vertical="center"/>
    </xf>
    <xf numFmtId="176" fontId="0" fillId="2" borderId="0" xfId="0" applyNumberFormat="1" applyFill="1" applyAlignment="1">
      <alignment horizontal="right" vertical="center"/>
    </xf>
    <xf numFmtId="179" fontId="5" fillId="0" borderId="0" xfId="2" applyNumberFormat="1" applyAlignment="1">
      <alignment horizontal="center" vertical="center"/>
    </xf>
    <xf numFmtId="0" fontId="0" fillId="0" borderId="41" xfId="0" applyBorder="1" applyAlignment="1">
      <alignment vertical="center" shrinkToFit="1"/>
    </xf>
    <xf numFmtId="0" fontId="11" fillId="0" borderId="41" xfId="0" applyFont="1" applyBorder="1" applyAlignment="1">
      <alignment vertical="center" shrinkToFit="1"/>
    </xf>
    <xf numFmtId="0" fontId="5" fillId="0" borderId="3" xfId="2" applyBorder="1" applyAlignment="1">
      <alignment horizontal="center" vertical="center" textRotation="255" shrinkToFit="1"/>
    </xf>
    <xf numFmtId="0" fontId="11" fillId="0" borderId="23" xfId="2" applyFont="1" applyBorder="1" applyAlignment="1">
      <alignment vertical="center" shrinkToFit="1"/>
    </xf>
    <xf numFmtId="176" fontId="5" fillId="0" borderId="10" xfId="2" applyNumberFormat="1" applyBorder="1" applyAlignment="1">
      <alignment vertical="center"/>
    </xf>
    <xf numFmtId="176" fontId="5" fillId="0" borderId="10" xfId="0" applyNumberFormat="1" applyFont="1" applyBorder="1">
      <alignment vertical="center"/>
    </xf>
    <xf numFmtId="176" fontId="5" fillId="0" borderId="11" xfId="2" applyNumberFormat="1" applyBorder="1" applyAlignment="1">
      <alignment vertical="center"/>
    </xf>
    <xf numFmtId="0" fontId="5" fillId="0" borderId="2" xfId="2" applyBorder="1" applyAlignment="1">
      <alignment horizontal="center" vertical="center" textRotation="255"/>
    </xf>
    <xf numFmtId="176" fontId="5" fillId="0" borderId="11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3" fillId="0" borderId="0" xfId="2" applyFont="1" applyAlignment="1">
      <alignment horizontal="center" vertical="center"/>
    </xf>
    <xf numFmtId="0" fontId="5" fillId="0" borderId="1" xfId="2" applyBorder="1" applyAlignment="1">
      <alignment horizontal="center"/>
    </xf>
    <xf numFmtId="0" fontId="5" fillId="3" borderId="1" xfId="2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 2 2" xfId="5" xr:uid="{00000000-0005-0000-0000-000003000000}"/>
    <cellStyle name="標準 3" xfId="3" xr:uid="{00000000-0005-0000-0000-000004000000}"/>
    <cellStyle name="標準_Sheet1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24C77-0781-4EAE-A9B2-5D1D6F786DB3}">
  <sheetPr>
    <tabColor rgb="FF92D050"/>
    <pageSetUpPr fitToPage="1"/>
  </sheetPr>
  <dimension ref="A1:AC142"/>
  <sheetViews>
    <sheetView tabSelected="1" view="pageBreakPreview" zoomScale="55" zoomScaleNormal="85" zoomScaleSheetLayoutView="55" workbookViewId="0">
      <pane xSplit="7" ySplit="3" topLeftCell="H4" activePane="bottomRight" state="frozen"/>
      <selection sqref="A1:AC1"/>
      <selection pane="topRight" sqref="A1:AC1"/>
      <selection pane="bottomLeft" sqref="A1:AC1"/>
      <selection pane="bottomRight" activeCell="A2" sqref="A2"/>
    </sheetView>
  </sheetViews>
  <sheetFormatPr defaultColWidth="9" defaultRowHeight="13.2" x14ac:dyDescent="0.2"/>
  <cols>
    <col min="1" max="1" width="6.109375" customWidth="1"/>
    <col min="2" max="2" width="12.6640625" customWidth="1"/>
    <col min="3" max="3" width="4.88671875" style="1" customWidth="1"/>
    <col min="4" max="4" width="10.88671875" customWidth="1"/>
    <col min="5" max="5" width="9.33203125" customWidth="1"/>
    <col min="6" max="6" width="7.6640625" style="2" customWidth="1"/>
    <col min="7" max="7" width="9.33203125" customWidth="1"/>
    <col min="8" max="8" width="5.6640625" style="2" customWidth="1"/>
    <col min="9" max="9" width="5.6640625" customWidth="1"/>
    <col min="10" max="10" width="5.6640625" style="2" customWidth="1"/>
    <col min="11" max="13" width="5.6640625" customWidth="1"/>
    <col min="14" max="14" width="5.6640625" style="2" customWidth="1"/>
    <col min="15" max="15" width="5.6640625" customWidth="1"/>
    <col min="16" max="16" width="5.6640625" style="2" customWidth="1"/>
    <col min="17" max="21" width="5.6640625" customWidth="1"/>
    <col min="22" max="22" width="5.6640625" style="2" customWidth="1"/>
    <col min="23" max="23" width="5.6640625" customWidth="1"/>
    <col min="24" max="24" width="5.6640625" style="2" customWidth="1"/>
    <col min="25" max="25" width="5.6640625" customWidth="1"/>
    <col min="26" max="26" width="5.88671875" style="2" customWidth="1"/>
    <col min="27" max="27" width="5.88671875" customWidth="1"/>
    <col min="28" max="28" width="5.88671875" style="2" customWidth="1"/>
    <col min="29" max="29" width="5.88671875" customWidth="1"/>
  </cols>
  <sheetData>
    <row r="1" spans="1:29" ht="28.35" customHeight="1" x14ac:dyDescent="0.2">
      <c r="A1" s="295" t="s">
        <v>556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</row>
    <row r="2" spans="1:29" ht="18.899999999999999" customHeight="1" thickBot="1" x14ac:dyDescent="0.25">
      <c r="A2" s="63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</row>
    <row r="3" spans="1:29" s="14" customFormat="1" ht="177.75" customHeight="1" thickBot="1" x14ac:dyDescent="0.25">
      <c r="A3" s="3" t="s">
        <v>0</v>
      </c>
      <c r="B3" s="4" t="s">
        <v>1</v>
      </c>
      <c r="C3" s="4" t="s">
        <v>2</v>
      </c>
      <c r="D3" s="5" t="s">
        <v>3</v>
      </c>
      <c r="E3" s="6" t="s">
        <v>4</v>
      </c>
      <c r="F3" s="7" t="s">
        <v>5</v>
      </c>
      <c r="G3" s="8" t="s">
        <v>6</v>
      </c>
      <c r="H3" s="131" t="s">
        <v>7</v>
      </c>
      <c r="I3" s="9" t="s">
        <v>8</v>
      </c>
      <c r="J3" s="10" t="s">
        <v>9</v>
      </c>
      <c r="K3" s="5" t="s">
        <v>8</v>
      </c>
      <c r="L3" s="10" t="s">
        <v>10</v>
      </c>
      <c r="M3" s="5" t="s">
        <v>8</v>
      </c>
      <c r="N3" s="10" t="s">
        <v>11</v>
      </c>
      <c r="O3" s="9" t="s">
        <v>8</v>
      </c>
      <c r="P3" s="10" t="s">
        <v>12</v>
      </c>
      <c r="Q3" s="9" t="s">
        <v>8</v>
      </c>
      <c r="R3" s="11" t="s">
        <v>13</v>
      </c>
      <c r="S3" s="12" t="s">
        <v>376</v>
      </c>
      <c r="T3" s="11" t="s">
        <v>14</v>
      </c>
      <c r="U3" s="12" t="s">
        <v>8</v>
      </c>
      <c r="V3" s="10" t="s">
        <v>15</v>
      </c>
      <c r="W3" s="5" t="s">
        <v>8</v>
      </c>
      <c r="X3" s="10" t="s">
        <v>16</v>
      </c>
      <c r="Y3" s="9" t="s">
        <v>8</v>
      </c>
      <c r="Z3" s="10" t="s">
        <v>17</v>
      </c>
      <c r="AA3" s="13" t="s">
        <v>8</v>
      </c>
      <c r="AB3" s="10" t="s">
        <v>18</v>
      </c>
      <c r="AC3" s="9" t="s">
        <v>8</v>
      </c>
    </row>
    <row r="4" spans="1:29" ht="15.9" customHeight="1" x14ac:dyDescent="0.2">
      <c r="A4" s="294">
        <v>1</v>
      </c>
      <c r="B4" s="286" t="s">
        <v>19</v>
      </c>
      <c r="C4" s="253">
        <v>3</v>
      </c>
      <c r="D4" s="254" t="s">
        <v>20</v>
      </c>
      <c r="E4" s="249">
        <f t="shared" ref="E4:E35" si="0">SUM(G4,I4,K4,M4,O4,Q4,S4,U4,W4,Y4,AA4,AC4)</f>
        <v>142.5</v>
      </c>
      <c r="F4" s="96">
        <f t="shared" ref="F4:F35" si="1">RANK(E4,$E$4:$E$108)</f>
        <v>1</v>
      </c>
      <c r="G4" s="279">
        <v>87.5</v>
      </c>
      <c r="H4" s="97">
        <v>1</v>
      </c>
      <c r="I4" s="225">
        <f t="shared" ref="I4:I35" si="2">IF(H4="","",VLOOKUP(H4,H$119:I$139,2))</f>
        <v>33</v>
      </c>
      <c r="J4" s="97"/>
      <c r="K4" s="225" t="str">
        <f t="shared" ref="K4:K35" si="3">IF(J4="","",VLOOKUP(J4,J$119:K$139,2))</f>
        <v/>
      </c>
      <c r="L4" s="97"/>
      <c r="M4" s="225" t="str">
        <f t="shared" ref="M4:M35" si="4">IF(L4="","",VLOOKUP(L4,L$119:M$139,2))</f>
        <v/>
      </c>
      <c r="N4" s="97">
        <v>1</v>
      </c>
      <c r="O4" s="225">
        <f t="shared" ref="O4:O35" si="5">IF(N4="","",VLOOKUP(N4,N$119:O$141,2))</f>
        <v>22</v>
      </c>
      <c r="P4" s="97"/>
      <c r="Q4" s="225" t="str">
        <f t="shared" ref="Q4:Q35" si="6">IF(P4="","",VLOOKUP(P4,P$119:Q$139,2))</f>
        <v/>
      </c>
      <c r="R4" s="97"/>
      <c r="S4" s="225" t="str">
        <f t="shared" ref="S4:S35" si="7">IF(R4="","",VLOOKUP(R4,R$119:S$141,2))</f>
        <v/>
      </c>
      <c r="T4" s="97"/>
      <c r="U4" s="225" t="str">
        <f t="shared" ref="U4:U35" si="8">IF(T4="","",VLOOKUP(T4,T$119:U$139,2))</f>
        <v/>
      </c>
      <c r="V4" s="97"/>
      <c r="W4" s="225" t="str">
        <f t="shared" ref="W4:W35" si="9">IF(V4="","",VLOOKUP(V4,V$119:W$139,2))</f>
        <v/>
      </c>
      <c r="X4" s="97"/>
      <c r="Y4" s="225" t="str">
        <f t="shared" ref="Y4:Y35" si="10">IF(X4="","",VLOOKUP(X4,X$119:Y$141,2))</f>
        <v/>
      </c>
      <c r="Z4" s="97"/>
      <c r="AA4" s="225" t="str">
        <f t="shared" ref="AA4:AA35" si="11">IF(Z4="","",VLOOKUP(Z4,Z$119:AA$139,2))</f>
        <v/>
      </c>
      <c r="AB4" s="97"/>
      <c r="AC4" s="225" t="str">
        <f t="shared" ref="AC4:AC35" si="12">IF(AB4="","",VLOOKUP(AB4,AB$119:AC$139,2))</f>
        <v/>
      </c>
    </row>
    <row r="5" spans="1:29" ht="15.9" customHeight="1" x14ac:dyDescent="0.2">
      <c r="A5" s="291">
        <v>2</v>
      </c>
      <c r="B5" s="252" t="s">
        <v>25</v>
      </c>
      <c r="C5" s="17">
        <v>2</v>
      </c>
      <c r="D5" s="15" t="s">
        <v>22</v>
      </c>
      <c r="E5" s="250">
        <f t="shared" si="0"/>
        <v>140.75</v>
      </c>
      <c r="F5" s="98">
        <f t="shared" si="1"/>
        <v>2</v>
      </c>
      <c r="G5" s="251">
        <v>23.75</v>
      </c>
      <c r="H5" s="16">
        <v>3</v>
      </c>
      <c r="I5" s="145">
        <f t="shared" si="2"/>
        <v>16</v>
      </c>
      <c r="J5" s="16">
        <v>1</v>
      </c>
      <c r="K5" s="145">
        <f t="shared" si="3"/>
        <v>22</v>
      </c>
      <c r="L5" s="16">
        <v>1</v>
      </c>
      <c r="M5" s="145">
        <f t="shared" si="4"/>
        <v>33</v>
      </c>
      <c r="N5" s="16">
        <v>3</v>
      </c>
      <c r="O5" s="145">
        <f t="shared" si="5"/>
        <v>10</v>
      </c>
      <c r="P5" s="16"/>
      <c r="Q5" s="145" t="str">
        <f t="shared" si="6"/>
        <v/>
      </c>
      <c r="R5" s="16"/>
      <c r="S5" s="145" t="str">
        <f t="shared" si="7"/>
        <v/>
      </c>
      <c r="T5" s="16"/>
      <c r="U5" s="145" t="str">
        <f t="shared" si="8"/>
        <v/>
      </c>
      <c r="V5" s="16">
        <v>1</v>
      </c>
      <c r="W5" s="145">
        <f t="shared" si="9"/>
        <v>22</v>
      </c>
      <c r="X5" s="16">
        <v>2</v>
      </c>
      <c r="Y5" s="145">
        <f t="shared" si="10"/>
        <v>14</v>
      </c>
      <c r="Z5" s="16"/>
      <c r="AA5" s="145" t="str">
        <f t="shared" si="11"/>
        <v/>
      </c>
      <c r="AB5" s="16"/>
      <c r="AC5" s="145" t="str">
        <f t="shared" si="12"/>
        <v/>
      </c>
    </row>
    <row r="6" spans="1:29" ht="15.9" customHeight="1" x14ac:dyDescent="0.2">
      <c r="A6" s="291">
        <v>3</v>
      </c>
      <c r="B6" s="255" t="s">
        <v>21</v>
      </c>
      <c r="C6" s="17">
        <v>3</v>
      </c>
      <c r="D6" s="15" t="s">
        <v>22</v>
      </c>
      <c r="E6" s="250">
        <f t="shared" si="0"/>
        <v>103</v>
      </c>
      <c r="F6" s="98">
        <f t="shared" si="1"/>
        <v>3</v>
      </c>
      <c r="G6" s="251">
        <v>68</v>
      </c>
      <c r="H6" s="16">
        <v>2</v>
      </c>
      <c r="I6" s="145">
        <f t="shared" si="2"/>
        <v>21</v>
      </c>
      <c r="J6" s="16"/>
      <c r="K6" s="145" t="str">
        <f t="shared" si="3"/>
        <v/>
      </c>
      <c r="L6" s="16"/>
      <c r="M6" s="145" t="str">
        <f t="shared" si="4"/>
        <v/>
      </c>
      <c r="N6" s="16">
        <v>2</v>
      </c>
      <c r="O6" s="145">
        <f t="shared" si="5"/>
        <v>14</v>
      </c>
      <c r="P6" s="16"/>
      <c r="Q6" s="145" t="str">
        <f t="shared" si="6"/>
        <v/>
      </c>
      <c r="R6" s="16"/>
      <c r="S6" s="145" t="str">
        <f t="shared" si="7"/>
        <v/>
      </c>
      <c r="T6" s="16"/>
      <c r="U6" s="145" t="str">
        <f t="shared" si="8"/>
        <v/>
      </c>
      <c r="V6" s="16"/>
      <c r="W6" s="145" t="str">
        <f t="shared" si="9"/>
        <v/>
      </c>
      <c r="X6" s="16"/>
      <c r="Y6" s="145" t="str">
        <f t="shared" si="10"/>
        <v/>
      </c>
      <c r="Z6" s="16"/>
      <c r="AA6" s="145" t="str">
        <f t="shared" si="11"/>
        <v/>
      </c>
      <c r="AB6" s="16"/>
      <c r="AC6" s="145" t="str">
        <f t="shared" si="12"/>
        <v/>
      </c>
    </row>
    <row r="7" spans="1:29" ht="15.9" customHeight="1" x14ac:dyDescent="0.2">
      <c r="A7" s="291">
        <v>4</v>
      </c>
      <c r="B7" s="152" t="s">
        <v>353</v>
      </c>
      <c r="C7" s="17">
        <v>1</v>
      </c>
      <c r="D7" s="15" t="s">
        <v>22</v>
      </c>
      <c r="E7" s="250">
        <f t="shared" si="0"/>
        <v>72</v>
      </c>
      <c r="F7" s="98">
        <f t="shared" si="1"/>
        <v>4</v>
      </c>
      <c r="G7" s="251">
        <v>17</v>
      </c>
      <c r="H7" s="16">
        <v>6</v>
      </c>
      <c r="I7" s="145">
        <f t="shared" si="2"/>
        <v>9</v>
      </c>
      <c r="J7" s="16">
        <v>2</v>
      </c>
      <c r="K7" s="145">
        <f t="shared" si="3"/>
        <v>14</v>
      </c>
      <c r="L7" s="16">
        <v>2</v>
      </c>
      <c r="M7" s="145">
        <f t="shared" si="4"/>
        <v>21</v>
      </c>
      <c r="N7" s="16"/>
      <c r="O7" s="145" t="str">
        <f t="shared" si="5"/>
        <v/>
      </c>
      <c r="P7" s="16">
        <v>7</v>
      </c>
      <c r="Q7" s="145">
        <f t="shared" si="6"/>
        <v>2</v>
      </c>
      <c r="R7" s="16"/>
      <c r="S7" s="145" t="str">
        <f t="shared" si="7"/>
        <v/>
      </c>
      <c r="T7" s="16"/>
      <c r="U7" s="145" t="str">
        <f t="shared" si="8"/>
        <v/>
      </c>
      <c r="V7" s="16"/>
      <c r="W7" s="145" t="str">
        <f t="shared" si="9"/>
        <v/>
      </c>
      <c r="X7" s="16"/>
      <c r="Y7" s="145" t="str">
        <f t="shared" si="10"/>
        <v/>
      </c>
      <c r="Z7" s="16">
        <v>3</v>
      </c>
      <c r="AA7" s="145">
        <f t="shared" si="11"/>
        <v>5</v>
      </c>
      <c r="AB7" s="16">
        <v>2</v>
      </c>
      <c r="AC7" s="145">
        <f t="shared" si="12"/>
        <v>4</v>
      </c>
    </row>
    <row r="8" spans="1:29" ht="15.9" customHeight="1" x14ac:dyDescent="0.2">
      <c r="A8" s="291">
        <v>5</v>
      </c>
      <c r="B8" s="255" t="s">
        <v>23</v>
      </c>
      <c r="C8" s="17">
        <v>3</v>
      </c>
      <c r="D8" s="15" t="s">
        <v>22</v>
      </c>
      <c r="E8" s="250">
        <f t="shared" si="0"/>
        <v>62.5</v>
      </c>
      <c r="F8" s="98">
        <f t="shared" si="1"/>
        <v>6</v>
      </c>
      <c r="G8" s="251">
        <v>40.5</v>
      </c>
      <c r="H8" s="16">
        <v>4</v>
      </c>
      <c r="I8" s="145">
        <f t="shared" si="2"/>
        <v>12</v>
      </c>
      <c r="J8" s="16"/>
      <c r="K8" s="145" t="str">
        <f t="shared" si="3"/>
        <v/>
      </c>
      <c r="L8" s="16"/>
      <c r="M8" s="145" t="str">
        <f t="shared" si="4"/>
        <v/>
      </c>
      <c r="N8" s="16">
        <v>4</v>
      </c>
      <c r="O8" s="145">
        <f t="shared" si="5"/>
        <v>10</v>
      </c>
      <c r="P8" s="16"/>
      <c r="Q8" s="145" t="str">
        <f t="shared" si="6"/>
        <v/>
      </c>
      <c r="R8" s="16"/>
      <c r="S8" s="145" t="str">
        <f t="shared" si="7"/>
        <v/>
      </c>
      <c r="T8" s="16"/>
      <c r="U8" s="145" t="str">
        <f t="shared" si="8"/>
        <v/>
      </c>
      <c r="V8" s="16"/>
      <c r="W8" s="145" t="str">
        <f t="shared" si="9"/>
        <v/>
      </c>
      <c r="X8" s="16"/>
      <c r="Y8" s="145" t="str">
        <f t="shared" si="10"/>
        <v/>
      </c>
      <c r="Z8" s="16"/>
      <c r="AA8" s="145" t="str">
        <f t="shared" si="11"/>
        <v/>
      </c>
      <c r="AB8" s="16"/>
      <c r="AC8" s="145" t="str">
        <f t="shared" si="12"/>
        <v/>
      </c>
    </row>
    <row r="9" spans="1:29" ht="15.9" customHeight="1" x14ac:dyDescent="0.2">
      <c r="A9" s="291">
        <v>6</v>
      </c>
      <c r="B9" s="152" t="s">
        <v>354</v>
      </c>
      <c r="C9" s="17">
        <v>1</v>
      </c>
      <c r="D9" s="15" t="s">
        <v>22</v>
      </c>
      <c r="E9" s="250">
        <f t="shared" si="0"/>
        <v>66</v>
      </c>
      <c r="F9" s="98">
        <f t="shared" si="1"/>
        <v>5</v>
      </c>
      <c r="G9" s="251">
        <v>12</v>
      </c>
      <c r="H9" s="16">
        <v>5</v>
      </c>
      <c r="I9" s="145">
        <f t="shared" si="2"/>
        <v>10</v>
      </c>
      <c r="J9" s="16">
        <v>5</v>
      </c>
      <c r="K9" s="145">
        <f t="shared" si="3"/>
        <v>7</v>
      </c>
      <c r="L9" s="16">
        <v>3</v>
      </c>
      <c r="M9" s="145">
        <f t="shared" si="4"/>
        <v>16</v>
      </c>
      <c r="N9" s="16"/>
      <c r="O9" s="145" t="str">
        <f t="shared" si="5"/>
        <v/>
      </c>
      <c r="P9" s="16">
        <v>5</v>
      </c>
      <c r="Q9" s="145">
        <f t="shared" si="6"/>
        <v>4</v>
      </c>
      <c r="R9" s="16"/>
      <c r="S9" s="145" t="str">
        <f t="shared" si="7"/>
        <v/>
      </c>
      <c r="T9" s="16"/>
      <c r="U9" s="145" t="str">
        <f t="shared" si="8"/>
        <v/>
      </c>
      <c r="V9" s="16">
        <v>4</v>
      </c>
      <c r="W9" s="145">
        <f t="shared" si="9"/>
        <v>10</v>
      </c>
      <c r="X9" s="16">
        <v>6</v>
      </c>
      <c r="Y9" s="145">
        <f t="shared" si="10"/>
        <v>7</v>
      </c>
      <c r="Z9" s="16"/>
      <c r="AA9" s="145" t="str">
        <f t="shared" si="11"/>
        <v/>
      </c>
      <c r="AB9" s="16"/>
      <c r="AC9" s="145" t="str">
        <f t="shared" si="12"/>
        <v/>
      </c>
    </row>
    <row r="10" spans="1:29" ht="15.9" customHeight="1" x14ac:dyDescent="0.2">
      <c r="A10" s="291">
        <v>7</v>
      </c>
      <c r="B10" s="252" t="s">
        <v>26</v>
      </c>
      <c r="C10" s="17">
        <v>2</v>
      </c>
      <c r="D10" s="15" t="s">
        <v>22</v>
      </c>
      <c r="E10" s="250">
        <f t="shared" si="0"/>
        <v>61</v>
      </c>
      <c r="F10" s="98">
        <f t="shared" si="1"/>
        <v>8</v>
      </c>
      <c r="G10" s="251">
        <v>19</v>
      </c>
      <c r="H10" s="16">
        <v>16</v>
      </c>
      <c r="I10" s="145">
        <f t="shared" si="2"/>
        <v>3</v>
      </c>
      <c r="J10" s="16">
        <v>6</v>
      </c>
      <c r="K10" s="145">
        <f t="shared" si="3"/>
        <v>6</v>
      </c>
      <c r="L10" s="16">
        <v>4</v>
      </c>
      <c r="M10" s="145">
        <f t="shared" si="4"/>
        <v>12</v>
      </c>
      <c r="N10" s="16">
        <v>7</v>
      </c>
      <c r="O10" s="145">
        <f t="shared" si="5"/>
        <v>5</v>
      </c>
      <c r="P10" s="16"/>
      <c r="Q10" s="145" t="str">
        <f t="shared" si="6"/>
        <v/>
      </c>
      <c r="R10" s="16"/>
      <c r="S10" s="145" t="str">
        <f t="shared" si="7"/>
        <v/>
      </c>
      <c r="T10" s="16"/>
      <c r="U10" s="145" t="str">
        <f t="shared" si="8"/>
        <v/>
      </c>
      <c r="V10" s="16">
        <v>8</v>
      </c>
      <c r="W10" s="145">
        <f t="shared" si="9"/>
        <v>6</v>
      </c>
      <c r="X10" s="16">
        <v>3</v>
      </c>
      <c r="Y10" s="145">
        <f t="shared" si="10"/>
        <v>10</v>
      </c>
      <c r="Z10" s="16"/>
      <c r="AA10" s="145" t="str">
        <f t="shared" si="11"/>
        <v/>
      </c>
      <c r="AB10" s="16"/>
      <c r="AC10" s="145" t="str">
        <f t="shared" si="12"/>
        <v/>
      </c>
    </row>
    <row r="11" spans="1:29" ht="15.9" customHeight="1" x14ac:dyDescent="0.2">
      <c r="A11" s="291">
        <v>8</v>
      </c>
      <c r="B11" s="252" t="s">
        <v>40</v>
      </c>
      <c r="C11" s="17">
        <v>2</v>
      </c>
      <c r="D11" s="15" t="s">
        <v>22</v>
      </c>
      <c r="E11" s="250">
        <f t="shared" si="0"/>
        <v>61.75</v>
      </c>
      <c r="F11" s="98">
        <f t="shared" si="1"/>
        <v>7</v>
      </c>
      <c r="G11" s="251">
        <v>7.25</v>
      </c>
      <c r="H11" s="16">
        <v>32</v>
      </c>
      <c r="I11" s="145">
        <f t="shared" si="2"/>
        <v>1.5</v>
      </c>
      <c r="J11" s="16">
        <v>4</v>
      </c>
      <c r="K11" s="145">
        <f t="shared" si="3"/>
        <v>8</v>
      </c>
      <c r="L11" s="16">
        <v>8</v>
      </c>
      <c r="M11" s="145">
        <f t="shared" si="4"/>
        <v>6</v>
      </c>
      <c r="N11" s="16">
        <v>5</v>
      </c>
      <c r="O11" s="145">
        <f t="shared" si="5"/>
        <v>7</v>
      </c>
      <c r="P11" s="16"/>
      <c r="Q11" s="145" t="str">
        <f t="shared" si="6"/>
        <v/>
      </c>
      <c r="R11" s="16"/>
      <c r="S11" s="145" t="str">
        <f t="shared" si="7"/>
        <v/>
      </c>
      <c r="T11" s="16"/>
      <c r="U11" s="145" t="str">
        <f t="shared" si="8"/>
        <v/>
      </c>
      <c r="V11" s="16">
        <v>3</v>
      </c>
      <c r="W11" s="145">
        <f t="shared" si="9"/>
        <v>10</v>
      </c>
      <c r="X11" s="16">
        <v>1</v>
      </c>
      <c r="Y11" s="145">
        <f t="shared" si="10"/>
        <v>22</v>
      </c>
      <c r="Z11" s="16"/>
      <c r="AA11" s="145" t="str">
        <f t="shared" si="11"/>
        <v/>
      </c>
      <c r="AB11" s="16"/>
      <c r="AC11" s="145" t="str">
        <f t="shared" si="12"/>
        <v/>
      </c>
    </row>
    <row r="12" spans="1:29" ht="15.9" customHeight="1" x14ac:dyDescent="0.2">
      <c r="A12" s="291">
        <v>9</v>
      </c>
      <c r="B12" s="252" t="s">
        <v>33</v>
      </c>
      <c r="C12" s="17">
        <v>2</v>
      </c>
      <c r="D12" s="15" t="s">
        <v>30</v>
      </c>
      <c r="E12" s="250">
        <f t="shared" si="0"/>
        <v>40.25</v>
      </c>
      <c r="F12" s="98">
        <f t="shared" si="1"/>
        <v>10</v>
      </c>
      <c r="G12" s="251">
        <v>11.75</v>
      </c>
      <c r="H12" s="16">
        <v>32</v>
      </c>
      <c r="I12" s="145">
        <f t="shared" si="2"/>
        <v>1.5</v>
      </c>
      <c r="J12" s="16">
        <v>32</v>
      </c>
      <c r="K12" s="145">
        <f t="shared" si="3"/>
        <v>1</v>
      </c>
      <c r="L12" s="16">
        <v>6</v>
      </c>
      <c r="M12" s="145">
        <f t="shared" si="4"/>
        <v>9</v>
      </c>
      <c r="N12" s="16">
        <v>8</v>
      </c>
      <c r="O12" s="145">
        <f t="shared" si="5"/>
        <v>5</v>
      </c>
      <c r="P12" s="16"/>
      <c r="Q12" s="145" t="str">
        <f t="shared" si="6"/>
        <v/>
      </c>
      <c r="R12" s="16"/>
      <c r="S12" s="145" t="str">
        <f t="shared" si="7"/>
        <v/>
      </c>
      <c r="T12" s="16"/>
      <c r="U12" s="145" t="str">
        <f t="shared" si="8"/>
        <v/>
      </c>
      <c r="V12" s="16">
        <v>16</v>
      </c>
      <c r="W12" s="145">
        <f t="shared" si="9"/>
        <v>2</v>
      </c>
      <c r="X12" s="16">
        <v>4</v>
      </c>
      <c r="Y12" s="145">
        <f t="shared" si="10"/>
        <v>10</v>
      </c>
      <c r="Z12" s="16"/>
      <c r="AA12" s="145" t="str">
        <f t="shared" si="11"/>
        <v/>
      </c>
      <c r="AB12" s="16"/>
      <c r="AC12" s="145" t="str">
        <f t="shared" si="12"/>
        <v/>
      </c>
    </row>
    <row r="13" spans="1:29" ht="15.9" customHeight="1" x14ac:dyDescent="0.2">
      <c r="A13" s="291">
        <v>10</v>
      </c>
      <c r="B13" s="255" t="s">
        <v>24</v>
      </c>
      <c r="C13" s="17">
        <v>3</v>
      </c>
      <c r="D13" s="15" t="s">
        <v>20</v>
      </c>
      <c r="E13" s="250">
        <f t="shared" si="0"/>
        <v>36.25</v>
      </c>
      <c r="F13" s="98">
        <f t="shared" si="1"/>
        <v>13</v>
      </c>
      <c r="G13" s="251">
        <v>26.25</v>
      </c>
      <c r="H13" s="16">
        <v>16</v>
      </c>
      <c r="I13" s="145">
        <f t="shared" si="2"/>
        <v>3</v>
      </c>
      <c r="J13" s="16"/>
      <c r="K13" s="145" t="str">
        <f t="shared" si="3"/>
        <v/>
      </c>
      <c r="L13" s="16"/>
      <c r="M13" s="145" t="str">
        <f t="shared" si="4"/>
        <v/>
      </c>
      <c r="N13" s="16">
        <v>6</v>
      </c>
      <c r="O13" s="145">
        <f t="shared" si="5"/>
        <v>7</v>
      </c>
      <c r="P13" s="16"/>
      <c r="Q13" s="145" t="str">
        <f t="shared" si="6"/>
        <v/>
      </c>
      <c r="R13" s="16"/>
      <c r="S13" s="145" t="str">
        <f t="shared" si="7"/>
        <v/>
      </c>
      <c r="T13" s="16"/>
      <c r="U13" s="145" t="str">
        <f t="shared" si="8"/>
        <v/>
      </c>
      <c r="V13" s="16"/>
      <c r="W13" s="145" t="str">
        <f t="shared" si="9"/>
        <v/>
      </c>
      <c r="X13" s="16"/>
      <c r="Y13" s="145" t="str">
        <f t="shared" si="10"/>
        <v/>
      </c>
      <c r="Z13" s="16"/>
      <c r="AA13" s="145" t="str">
        <f t="shared" si="11"/>
        <v/>
      </c>
      <c r="AB13" s="16"/>
      <c r="AC13" s="145" t="str">
        <f t="shared" si="12"/>
        <v/>
      </c>
    </row>
    <row r="14" spans="1:29" ht="15.9" customHeight="1" x14ac:dyDescent="0.2">
      <c r="A14" s="291">
        <v>11</v>
      </c>
      <c r="B14" s="252" t="s">
        <v>96</v>
      </c>
      <c r="C14" s="17" t="s">
        <v>97</v>
      </c>
      <c r="D14" s="15" t="s">
        <v>98</v>
      </c>
      <c r="E14" s="250">
        <f t="shared" si="0"/>
        <v>40</v>
      </c>
      <c r="F14" s="98">
        <f t="shared" si="1"/>
        <v>11</v>
      </c>
      <c r="G14" s="251">
        <v>0</v>
      </c>
      <c r="H14" s="16"/>
      <c r="I14" s="145" t="str">
        <f t="shared" si="2"/>
        <v/>
      </c>
      <c r="J14" s="16"/>
      <c r="K14" s="145" t="str">
        <f t="shared" si="3"/>
        <v/>
      </c>
      <c r="L14" s="16"/>
      <c r="M14" s="145" t="str">
        <f t="shared" si="4"/>
        <v/>
      </c>
      <c r="N14" s="16"/>
      <c r="O14" s="145" t="str">
        <f t="shared" si="5"/>
        <v/>
      </c>
      <c r="P14" s="16">
        <v>1</v>
      </c>
      <c r="Q14" s="145">
        <f t="shared" si="6"/>
        <v>11</v>
      </c>
      <c r="R14" s="16"/>
      <c r="S14" s="145" t="str">
        <f t="shared" si="7"/>
        <v/>
      </c>
      <c r="T14" s="16">
        <v>1</v>
      </c>
      <c r="U14" s="145">
        <f t="shared" si="8"/>
        <v>6</v>
      </c>
      <c r="V14" s="16">
        <v>8</v>
      </c>
      <c r="W14" s="145">
        <f t="shared" si="9"/>
        <v>6</v>
      </c>
      <c r="X14" s="16"/>
      <c r="Y14" s="145" t="str">
        <f t="shared" si="10"/>
        <v/>
      </c>
      <c r="Z14" s="16">
        <v>1</v>
      </c>
      <c r="AA14" s="145">
        <f t="shared" si="11"/>
        <v>11</v>
      </c>
      <c r="AB14" s="16">
        <v>1</v>
      </c>
      <c r="AC14" s="145">
        <f t="shared" si="12"/>
        <v>6</v>
      </c>
    </row>
    <row r="15" spans="1:29" ht="15.9" customHeight="1" x14ac:dyDescent="0.2">
      <c r="A15" s="291">
        <v>12</v>
      </c>
      <c r="B15" s="252" t="s">
        <v>28</v>
      </c>
      <c r="C15" s="17">
        <v>1</v>
      </c>
      <c r="D15" s="15" t="s">
        <v>347</v>
      </c>
      <c r="E15" s="250">
        <f t="shared" si="0"/>
        <v>39.5</v>
      </c>
      <c r="F15" s="98">
        <f t="shared" si="1"/>
        <v>12</v>
      </c>
      <c r="G15" s="251">
        <v>15</v>
      </c>
      <c r="H15" s="16">
        <v>8</v>
      </c>
      <c r="I15" s="145">
        <f t="shared" si="2"/>
        <v>6</v>
      </c>
      <c r="J15" s="16">
        <v>16</v>
      </c>
      <c r="K15" s="145">
        <f t="shared" si="3"/>
        <v>2</v>
      </c>
      <c r="L15" s="16">
        <v>32</v>
      </c>
      <c r="M15" s="145">
        <f t="shared" si="4"/>
        <v>1.5</v>
      </c>
      <c r="N15" s="16"/>
      <c r="O15" s="145" t="str">
        <f t="shared" si="5"/>
        <v/>
      </c>
      <c r="P15" s="16">
        <v>2</v>
      </c>
      <c r="Q15" s="145">
        <f t="shared" si="6"/>
        <v>7</v>
      </c>
      <c r="R15" s="16"/>
      <c r="S15" s="145" t="str">
        <f t="shared" si="7"/>
        <v/>
      </c>
      <c r="T15" s="16"/>
      <c r="U15" s="145" t="str">
        <f t="shared" si="8"/>
        <v/>
      </c>
      <c r="V15" s="16">
        <v>8</v>
      </c>
      <c r="W15" s="145">
        <f t="shared" si="9"/>
        <v>6</v>
      </c>
      <c r="X15" s="16">
        <v>16</v>
      </c>
      <c r="Y15" s="145">
        <f t="shared" si="10"/>
        <v>2</v>
      </c>
      <c r="Z15" s="16"/>
      <c r="AA15" s="145" t="str">
        <f t="shared" si="11"/>
        <v/>
      </c>
      <c r="AB15" s="16"/>
      <c r="AC15" s="145" t="str">
        <f t="shared" si="12"/>
        <v/>
      </c>
    </row>
    <row r="16" spans="1:29" ht="15.9" customHeight="1" x14ac:dyDescent="0.2">
      <c r="A16" s="291">
        <v>13</v>
      </c>
      <c r="B16" s="252" t="s">
        <v>35</v>
      </c>
      <c r="C16" s="17">
        <v>2</v>
      </c>
      <c r="D16" s="15" t="s">
        <v>22</v>
      </c>
      <c r="E16" s="250">
        <f t="shared" si="0"/>
        <v>35</v>
      </c>
      <c r="F16" s="98">
        <f t="shared" si="1"/>
        <v>14</v>
      </c>
      <c r="G16" s="251">
        <v>9</v>
      </c>
      <c r="H16" s="16">
        <v>16</v>
      </c>
      <c r="I16" s="145">
        <f t="shared" si="2"/>
        <v>3</v>
      </c>
      <c r="J16" s="16">
        <v>7</v>
      </c>
      <c r="K16" s="145">
        <f t="shared" si="3"/>
        <v>5</v>
      </c>
      <c r="L16" s="16">
        <v>16</v>
      </c>
      <c r="M16" s="145">
        <f t="shared" si="4"/>
        <v>3</v>
      </c>
      <c r="N16" s="16">
        <v>16</v>
      </c>
      <c r="O16" s="145">
        <f t="shared" si="5"/>
        <v>2</v>
      </c>
      <c r="P16" s="16"/>
      <c r="Q16" s="145" t="str">
        <f t="shared" si="6"/>
        <v/>
      </c>
      <c r="R16" s="16"/>
      <c r="S16" s="145" t="str">
        <f t="shared" si="7"/>
        <v/>
      </c>
      <c r="T16" s="16"/>
      <c r="U16" s="145" t="str">
        <f t="shared" si="8"/>
        <v/>
      </c>
      <c r="V16" s="16">
        <v>8</v>
      </c>
      <c r="W16" s="145">
        <f t="shared" si="9"/>
        <v>6</v>
      </c>
      <c r="X16" s="16">
        <v>5</v>
      </c>
      <c r="Y16" s="145">
        <f t="shared" si="10"/>
        <v>7</v>
      </c>
      <c r="Z16" s="16"/>
      <c r="AA16" s="145" t="str">
        <f t="shared" si="11"/>
        <v/>
      </c>
      <c r="AB16" s="16"/>
      <c r="AC16" s="145" t="str">
        <f t="shared" si="12"/>
        <v/>
      </c>
    </row>
    <row r="17" spans="1:29" ht="15.9" customHeight="1" x14ac:dyDescent="0.2">
      <c r="A17" s="291">
        <v>14</v>
      </c>
      <c r="B17" s="252" t="s">
        <v>27</v>
      </c>
      <c r="C17" s="17">
        <v>1</v>
      </c>
      <c r="D17" s="15" t="s">
        <v>38</v>
      </c>
      <c r="E17" s="250">
        <f t="shared" si="0"/>
        <v>42</v>
      </c>
      <c r="F17" s="98">
        <f t="shared" si="1"/>
        <v>9</v>
      </c>
      <c r="G17" s="251">
        <v>19</v>
      </c>
      <c r="H17" s="16">
        <v>16</v>
      </c>
      <c r="I17" s="145">
        <f t="shared" si="2"/>
        <v>3</v>
      </c>
      <c r="J17" s="16">
        <v>32</v>
      </c>
      <c r="K17" s="145">
        <f t="shared" si="3"/>
        <v>1</v>
      </c>
      <c r="L17" s="16">
        <v>16</v>
      </c>
      <c r="M17" s="145">
        <f t="shared" si="4"/>
        <v>3</v>
      </c>
      <c r="N17" s="16"/>
      <c r="O17" s="145" t="str">
        <f t="shared" si="5"/>
        <v/>
      </c>
      <c r="P17" s="16"/>
      <c r="Q17" s="145" t="str">
        <f t="shared" si="6"/>
        <v/>
      </c>
      <c r="R17" s="16"/>
      <c r="S17" s="145" t="str">
        <f t="shared" si="7"/>
        <v/>
      </c>
      <c r="T17" s="16"/>
      <c r="U17" s="145" t="str">
        <f t="shared" si="8"/>
        <v/>
      </c>
      <c r="V17" s="16">
        <v>2</v>
      </c>
      <c r="W17" s="145">
        <f t="shared" si="9"/>
        <v>14</v>
      </c>
      <c r="X17" s="16">
        <v>16</v>
      </c>
      <c r="Y17" s="145">
        <f t="shared" si="10"/>
        <v>2</v>
      </c>
      <c r="Z17" s="16"/>
      <c r="AA17" s="145" t="str">
        <f t="shared" si="11"/>
        <v/>
      </c>
      <c r="AB17" s="16"/>
      <c r="AC17" s="145" t="str">
        <f t="shared" si="12"/>
        <v/>
      </c>
    </row>
    <row r="18" spans="1:29" ht="15.9" customHeight="1" x14ac:dyDescent="0.2">
      <c r="A18" s="291">
        <v>15</v>
      </c>
      <c r="B18" s="252" t="s">
        <v>47</v>
      </c>
      <c r="C18" s="17">
        <v>2</v>
      </c>
      <c r="D18" s="15" t="s">
        <v>22</v>
      </c>
      <c r="E18" s="250">
        <f t="shared" si="0"/>
        <v>28.25</v>
      </c>
      <c r="F18" s="98">
        <f t="shared" si="1"/>
        <v>15</v>
      </c>
      <c r="G18" s="251">
        <v>4.25</v>
      </c>
      <c r="H18" s="16">
        <v>16</v>
      </c>
      <c r="I18" s="145">
        <f t="shared" si="2"/>
        <v>3</v>
      </c>
      <c r="J18" s="16">
        <v>16</v>
      </c>
      <c r="K18" s="145">
        <f t="shared" si="3"/>
        <v>2</v>
      </c>
      <c r="L18" s="16">
        <v>5</v>
      </c>
      <c r="M18" s="145">
        <f t="shared" si="4"/>
        <v>10</v>
      </c>
      <c r="N18" s="16">
        <v>16</v>
      </c>
      <c r="O18" s="145">
        <f t="shared" si="5"/>
        <v>2</v>
      </c>
      <c r="P18" s="16"/>
      <c r="Q18" s="145" t="str">
        <f t="shared" si="6"/>
        <v/>
      </c>
      <c r="R18" s="16"/>
      <c r="S18" s="145" t="str">
        <f t="shared" si="7"/>
        <v/>
      </c>
      <c r="T18" s="16"/>
      <c r="U18" s="145" t="str">
        <f t="shared" si="8"/>
        <v/>
      </c>
      <c r="V18" s="16">
        <v>16</v>
      </c>
      <c r="W18" s="145">
        <f t="shared" si="9"/>
        <v>2</v>
      </c>
      <c r="X18" s="16">
        <v>8</v>
      </c>
      <c r="Y18" s="145">
        <f t="shared" si="10"/>
        <v>5</v>
      </c>
      <c r="Z18" s="16"/>
      <c r="AA18" s="145" t="str">
        <f t="shared" si="11"/>
        <v/>
      </c>
      <c r="AB18" s="16"/>
      <c r="AC18" s="145" t="str">
        <f t="shared" si="12"/>
        <v/>
      </c>
    </row>
    <row r="19" spans="1:29" ht="15.9" customHeight="1" x14ac:dyDescent="0.2">
      <c r="A19" s="291">
        <v>16</v>
      </c>
      <c r="B19" s="252" t="s">
        <v>54</v>
      </c>
      <c r="C19" s="17">
        <v>2</v>
      </c>
      <c r="D19" s="15" t="s">
        <v>30</v>
      </c>
      <c r="E19" s="250">
        <f t="shared" si="0"/>
        <v>28</v>
      </c>
      <c r="F19" s="98">
        <f t="shared" si="1"/>
        <v>16</v>
      </c>
      <c r="G19" s="251">
        <v>3.5</v>
      </c>
      <c r="H19" s="16">
        <v>32</v>
      </c>
      <c r="I19" s="145">
        <f t="shared" si="2"/>
        <v>1.5</v>
      </c>
      <c r="J19" s="16">
        <v>3</v>
      </c>
      <c r="K19" s="145">
        <f t="shared" si="3"/>
        <v>11</v>
      </c>
      <c r="L19" s="16">
        <v>16</v>
      </c>
      <c r="M19" s="145">
        <f t="shared" si="4"/>
        <v>3</v>
      </c>
      <c r="N19" s="16">
        <v>16</v>
      </c>
      <c r="O19" s="145">
        <f t="shared" si="5"/>
        <v>2</v>
      </c>
      <c r="P19" s="16"/>
      <c r="Q19" s="145" t="str">
        <f t="shared" si="6"/>
        <v/>
      </c>
      <c r="R19" s="16"/>
      <c r="S19" s="145" t="str">
        <f t="shared" si="7"/>
        <v/>
      </c>
      <c r="T19" s="16"/>
      <c r="U19" s="145" t="str">
        <f t="shared" si="8"/>
        <v/>
      </c>
      <c r="V19" s="16">
        <v>16</v>
      </c>
      <c r="W19" s="145">
        <f t="shared" si="9"/>
        <v>2</v>
      </c>
      <c r="X19" s="16">
        <v>7</v>
      </c>
      <c r="Y19" s="145">
        <f t="shared" si="10"/>
        <v>5</v>
      </c>
      <c r="Z19" s="16"/>
      <c r="AA19" s="145" t="str">
        <f t="shared" si="11"/>
        <v/>
      </c>
      <c r="AB19" s="16"/>
      <c r="AC19" s="145" t="str">
        <f t="shared" si="12"/>
        <v/>
      </c>
    </row>
    <row r="20" spans="1:29" ht="15.9" customHeight="1" x14ac:dyDescent="0.2">
      <c r="A20" s="291">
        <v>17</v>
      </c>
      <c r="B20" s="252" t="s">
        <v>36</v>
      </c>
      <c r="C20" s="17">
        <v>1</v>
      </c>
      <c r="D20" s="15" t="s">
        <v>347</v>
      </c>
      <c r="E20" s="250">
        <f t="shared" si="0"/>
        <v>23</v>
      </c>
      <c r="F20" s="98">
        <f t="shared" si="1"/>
        <v>17</v>
      </c>
      <c r="G20" s="251">
        <v>9</v>
      </c>
      <c r="H20" s="16"/>
      <c r="I20" s="145" t="str">
        <f t="shared" si="2"/>
        <v/>
      </c>
      <c r="J20" s="16">
        <v>16</v>
      </c>
      <c r="K20" s="145">
        <f t="shared" si="3"/>
        <v>2</v>
      </c>
      <c r="L20" s="16">
        <v>16</v>
      </c>
      <c r="M20" s="145">
        <f t="shared" si="4"/>
        <v>3</v>
      </c>
      <c r="N20" s="16"/>
      <c r="O20" s="145" t="str">
        <f t="shared" si="5"/>
        <v/>
      </c>
      <c r="P20" s="16">
        <v>3</v>
      </c>
      <c r="Q20" s="145">
        <f t="shared" si="6"/>
        <v>5</v>
      </c>
      <c r="R20" s="16"/>
      <c r="S20" s="145" t="str">
        <f t="shared" si="7"/>
        <v/>
      </c>
      <c r="T20" s="16"/>
      <c r="U20" s="145" t="str">
        <f t="shared" si="8"/>
        <v/>
      </c>
      <c r="V20" s="16">
        <v>16</v>
      </c>
      <c r="W20" s="145">
        <f t="shared" si="9"/>
        <v>2</v>
      </c>
      <c r="X20" s="16">
        <v>16</v>
      </c>
      <c r="Y20" s="145">
        <f t="shared" si="10"/>
        <v>2</v>
      </c>
      <c r="Z20" s="16"/>
      <c r="AA20" s="145" t="str">
        <f t="shared" si="11"/>
        <v/>
      </c>
      <c r="AB20" s="16"/>
      <c r="AC20" s="145" t="str">
        <f t="shared" si="12"/>
        <v/>
      </c>
    </row>
    <row r="21" spans="1:29" ht="15.9" customHeight="1" x14ac:dyDescent="0.2">
      <c r="A21" s="291">
        <v>18</v>
      </c>
      <c r="B21" s="252" t="s">
        <v>110</v>
      </c>
      <c r="C21" s="17" t="s">
        <v>111</v>
      </c>
      <c r="D21" s="15" t="s">
        <v>112</v>
      </c>
      <c r="E21" s="250">
        <f t="shared" si="0"/>
        <v>20</v>
      </c>
      <c r="F21" s="98">
        <f t="shared" si="1"/>
        <v>18</v>
      </c>
      <c r="G21" s="251">
        <v>0</v>
      </c>
      <c r="H21" s="16"/>
      <c r="I21" s="145" t="str">
        <f t="shared" si="2"/>
        <v/>
      </c>
      <c r="J21" s="16"/>
      <c r="K21" s="145" t="str">
        <f t="shared" si="3"/>
        <v/>
      </c>
      <c r="L21" s="16"/>
      <c r="M21" s="145" t="str">
        <f t="shared" si="4"/>
        <v/>
      </c>
      <c r="N21" s="16"/>
      <c r="O21" s="145" t="str">
        <f t="shared" si="5"/>
        <v/>
      </c>
      <c r="P21" s="16"/>
      <c r="Q21" s="145" t="str">
        <f t="shared" si="6"/>
        <v/>
      </c>
      <c r="R21" s="16">
        <v>1</v>
      </c>
      <c r="S21" s="145">
        <f t="shared" si="7"/>
        <v>6</v>
      </c>
      <c r="T21" s="16">
        <v>2</v>
      </c>
      <c r="U21" s="145">
        <f t="shared" si="8"/>
        <v>4</v>
      </c>
      <c r="V21" s="16"/>
      <c r="W21" s="145" t="str">
        <f t="shared" si="9"/>
        <v/>
      </c>
      <c r="X21" s="16"/>
      <c r="Y21" s="145" t="str">
        <f t="shared" si="10"/>
        <v/>
      </c>
      <c r="Z21" s="16">
        <v>2</v>
      </c>
      <c r="AA21" s="145">
        <f t="shared" si="11"/>
        <v>7</v>
      </c>
      <c r="AB21" s="16">
        <v>3</v>
      </c>
      <c r="AC21" s="145">
        <f t="shared" si="12"/>
        <v>3</v>
      </c>
    </row>
    <row r="22" spans="1:29" ht="15.9" customHeight="1" x14ac:dyDescent="0.2">
      <c r="A22" s="291">
        <v>19</v>
      </c>
      <c r="B22" s="252" t="s">
        <v>29</v>
      </c>
      <c r="C22" s="17">
        <v>3</v>
      </c>
      <c r="D22" s="15" t="s">
        <v>30</v>
      </c>
      <c r="E22" s="250">
        <f t="shared" si="0"/>
        <v>18.5</v>
      </c>
      <c r="F22" s="98">
        <f t="shared" si="1"/>
        <v>20</v>
      </c>
      <c r="G22" s="251">
        <v>13.5</v>
      </c>
      <c r="H22" s="16">
        <v>16</v>
      </c>
      <c r="I22" s="145">
        <f t="shared" si="2"/>
        <v>3</v>
      </c>
      <c r="J22" s="16"/>
      <c r="K22" s="145" t="str">
        <f t="shared" si="3"/>
        <v/>
      </c>
      <c r="L22" s="16"/>
      <c r="M22" s="145" t="str">
        <f t="shared" si="4"/>
        <v/>
      </c>
      <c r="N22" s="16">
        <v>16</v>
      </c>
      <c r="O22" s="145">
        <f t="shared" si="5"/>
        <v>2</v>
      </c>
      <c r="P22" s="16"/>
      <c r="Q22" s="145" t="str">
        <f t="shared" si="6"/>
        <v/>
      </c>
      <c r="R22" s="16"/>
      <c r="S22" s="145" t="str">
        <f t="shared" si="7"/>
        <v/>
      </c>
      <c r="T22" s="16"/>
      <c r="U22" s="145" t="str">
        <f t="shared" si="8"/>
        <v/>
      </c>
      <c r="V22" s="16"/>
      <c r="W22" s="145" t="str">
        <f t="shared" si="9"/>
        <v/>
      </c>
      <c r="X22" s="16"/>
      <c r="Y22" s="145" t="str">
        <f t="shared" si="10"/>
        <v/>
      </c>
      <c r="Z22" s="16"/>
      <c r="AA22" s="145" t="str">
        <f t="shared" si="11"/>
        <v/>
      </c>
      <c r="AB22" s="16"/>
      <c r="AC22" s="145" t="str">
        <f t="shared" si="12"/>
        <v/>
      </c>
    </row>
    <row r="23" spans="1:29" ht="15.9" customHeight="1" x14ac:dyDescent="0.2">
      <c r="A23" s="291">
        <v>20</v>
      </c>
      <c r="B23" s="152" t="s">
        <v>355</v>
      </c>
      <c r="C23" s="17">
        <v>1</v>
      </c>
      <c r="D23" s="15" t="s">
        <v>22</v>
      </c>
      <c r="E23" s="250">
        <f t="shared" si="0"/>
        <v>19.5</v>
      </c>
      <c r="F23" s="98">
        <f t="shared" si="1"/>
        <v>19</v>
      </c>
      <c r="G23" s="251">
        <v>2</v>
      </c>
      <c r="H23" s="16">
        <v>32</v>
      </c>
      <c r="I23" s="145">
        <f t="shared" si="2"/>
        <v>1.5</v>
      </c>
      <c r="J23" s="16">
        <v>16</v>
      </c>
      <c r="K23" s="145">
        <f t="shared" si="3"/>
        <v>2</v>
      </c>
      <c r="L23" s="16">
        <v>7</v>
      </c>
      <c r="M23" s="145">
        <f t="shared" si="4"/>
        <v>8</v>
      </c>
      <c r="N23" s="16"/>
      <c r="O23" s="145" t="str">
        <f t="shared" si="5"/>
        <v/>
      </c>
      <c r="P23" s="16">
        <v>8</v>
      </c>
      <c r="Q23" s="145">
        <f t="shared" si="6"/>
        <v>2</v>
      </c>
      <c r="R23" s="16"/>
      <c r="S23" s="145" t="str">
        <f t="shared" si="7"/>
        <v/>
      </c>
      <c r="T23" s="16"/>
      <c r="U23" s="145" t="str">
        <f t="shared" si="8"/>
        <v/>
      </c>
      <c r="V23" s="16">
        <v>16</v>
      </c>
      <c r="W23" s="145">
        <f t="shared" si="9"/>
        <v>2</v>
      </c>
      <c r="X23" s="16">
        <v>16</v>
      </c>
      <c r="Y23" s="145">
        <f t="shared" si="10"/>
        <v>2</v>
      </c>
      <c r="Z23" s="16"/>
      <c r="AA23" s="145" t="str">
        <f t="shared" si="11"/>
        <v/>
      </c>
      <c r="AB23" s="16"/>
      <c r="AC23" s="145" t="str">
        <f t="shared" si="12"/>
        <v/>
      </c>
    </row>
    <row r="24" spans="1:29" ht="15.9" customHeight="1" x14ac:dyDescent="0.2">
      <c r="A24" s="291">
        <v>21</v>
      </c>
      <c r="B24" s="252" t="s">
        <v>37</v>
      </c>
      <c r="C24" s="17">
        <v>3</v>
      </c>
      <c r="D24" s="15" t="s">
        <v>38</v>
      </c>
      <c r="E24" s="250">
        <f t="shared" si="0"/>
        <v>16.25</v>
      </c>
      <c r="F24" s="98">
        <f t="shared" si="1"/>
        <v>22</v>
      </c>
      <c r="G24" s="251">
        <v>8.25</v>
      </c>
      <c r="H24" s="16">
        <v>7</v>
      </c>
      <c r="I24" s="145">
        <f t="shared" si="2"/>
        <v>8</v>
      </c>
      <c r="J24" s="16"/>
      <c r="K24" s="145" t="str">
        <f t="shared" si="3"/>
        <v/>
      </c>
      <c r="L24" s="16"/>
      <c r="M24" s="145" t="str">
        <f t="shared" si="4"/>
        <v/>
      </c>
      <c r="N24" s="16"/>
      <c r="O24" s="145" t="str">
        <f t="shared" si="5"/>
        <v/>
      </c>
      <c r="P24" s="16"/>
      <c r="Q24" s="145" t="str">
        <f t="shared" si="6"/>
        <v/>
      </c>
      <c r="R24" s="16"/>
      <c r="S24" s="145" t="str">
        <f t="shared" si="7"/>
        <v/>
      </c>
      <c r="T24" s="16"/>
      <c r="U24" s="145" t="str">
        <f t="shared" si="8"/>
        <v/>
      </c>
      <c r="V24" s="16"/>
      <c r="W24" s="145" t="str">
        <f t="shared" si="9"/>
        <v/>
      </c>
      <c r="X24" s="16"/>
      <c r="Y24" s="145" t="str">
        <f t="shared" si="10"/>
        <v/>
      </c>
      <c r="Z24" s="16"/>
      <c r="AA24" s="145" t="str">
        <f t="shared" si="11"/>
        <v/>
      </c>
      <c r="AB24" s="16"/>
      <c r="AC24" s="145" t="str">
        <f t="shared" si="12"/>
        <v/>
      </c>
    </row>
    <row r="25" spans="1:29" ht="15.9" customHeight="1" x14ac:dyDescent="0.2">
      <c r="A25" s="291">
        <v>22</v>
      </c>
      <c r="B25" s="252" t="s">
        <v>99</v>
      </c>
      <c r="C25" s="17" t="s">
        <v>97</v>
      </c>
      <c r="D25" s="15" t="s">
        <v>98</v>
      </c>
      <c r="E25" s="250">
        <f t="shared" si="0"/>
        <v>15</v>
      </c>
      <c r="F25" s="98">
        <f t="shared" si="1"/>
        <v>23</v>
      </c>
      <c r="G25" s="251">
        <v>0</v>
      </c>
      <c r="H25" s="16"/>
      <c r="I25" s="145" t="str">
        <f t="shared" si="2"/>
        <v/>
      </c>
      <c r="J25" s="16"/>
      <c r="K25" s="145" t="str">
        <f t="shared" si="3"/>
        <v/>
      </c>
      <c r="L25" s="16"/>
      <c r="M25" s="145" t="str">
        <f t="shared" si="4"/>
        <v/>
      </c>
      <c r="N25" s="16"/>
      <c r="O25" s="145" t="str">
        <f t="shared" si="5"/>
        <v/>
      </c>
      <c r="P25" s="16">
        <v>4</v>
      </c>
      <c r="Q25" s="145">
        <f t="shared" si="6"/>
        <v>5</v>
      </c>
      <c r="R25" s="16"/>
      <c r="S25" s="145" t="str">
        <f t="shared" si="7"/>
        <v/>
      </c>
      <c r="T25" s="16">
        <v>3</v>
      </c>
      <c r="U25" s="145">
        <f t="shared" si="8"/>
        <v>3</v>
      </c>
      <c r="V25" s="16"/>
      <c r="W25" s="145" t="str">
        <f t="shared" si="9"/>
        <v/>
      </c>
      <c r="X25" s="16"/>
      <c r="Y25" s="145" t="str">
        <f t="shared" si="10"/>
        <v/>
      </c>
      <c r="Z25" s="16">
        <v>4</v>
      </c>
      <c r="AA25" s="145">
        <f t="shared" si="11"/>
        <v>5</v>
      </c>
      <c r="AB25" s="16">
        <v>4</v>
      </c>
      <c r="AC25" s="145">
        <f t="shared" si="12"/>
        <v>2</v>
      </c>
    </row>
    <row r="26" spans="1:29" ht="15.9" customHeight="1" x14ac:dyDescent="0.2">
      <c r="A26" s="291">
        <v>23</v>
      </c>
      <c r="B26" s="255" t="s">
        <v>51</v>
      </c>
      <c r="C26" s="17">
        <v>2</v>
      </c>
      <c r="D26" s="15" t="s">
        <v>30</v>
      </c>
      <c r="E26" s="250">
        <f t="shared" si="0"/>
        <v>16.75</v>
      </c>
      <c r="F26" s="98">
        <f t="shared" si="1"/>
        <v>21</v>
      </c>
      <c r="G26" s="251">
        <v>3.75</v>
      </c>
      <c r="H26" s="16"/>
      <c r="I26" s="145" t="str">
        <f t="shared" si="2"/>
        <v/>
      </c>
      <c r="J26" s="16">
        <v>16</v>
      </c>
      <c r="K26" s="145">
        <f t="shared" si="3"/>
        <v>2</v>
      </c>
      <c r="L26" s="16">
        <v>16</v>
      </c>
      <c r="M26" s="145">
        <f t="shared" si="4"/>
        <v>3</v>
      </c>
      <c r="N26" s="16"/>
      <c r="O26" s="145" t="str">
        <f t="shared" si="5"/>
        <v/>
      </c>
      <c r="P26" s="16">
        <v>6</v>
      </c>
      <c r="Q26" s="145">
        <f t="shared" si="6"/>
        <v>4</v>
      </c>
      <c r="R26" s="16"/>
      <c r="S26" s="145" t="str">
        <f t="shared" si="7"/>
        <v/>
      </c>
      <c r="T26" s="16"/>
      <c r="U26" s="145" t="str">
        <f t="shared" si="8"/>
        <v/>
      </c>
      <c r="V26" s="16">
        <v>16</v>
      </c>
      <c r="W26" s="145">
        <f t="shared" si="9"/>
        <v>2</v>
      </c>
      <c r="X26" s="16">
        <v>16</v>
      </c>
      <c r="Y26" s="145">
        <f t="shared" si="10"/>
        <v>2</v>
      </c>
      <c r="Z26" s="16"/>
      <c r="AA26" s="145" t="str">
        <f t="shared" si="11"/>
        <v/>
      </c>
      <c r="AB26" s="16"/>
      <c r="AC26" s="145" t="str">
        <f t="shared" si="12"/>
        <v/>
      </c>
    </row>
    <row r="27" spans="1:29" ht="15.9" customHeight="1" x14ac:dyDescent="0.2">
      <c r="A27" s="291">
        <v>24</v>
      </c>
      <c r="B27" s="252" t="s">
        <v>39</v>
      </c>
      <c r="C27" s="17">
        <v>1</v>
      </c>
      <c r="D27" s="15" t="s">
        <v>44</v>
      </c>
      <c r="E27" s="250">
        <f t="shared" si="0"/>
        <v>14</v>
      </c>
      <c r="F27" s="98">
        <f t="shared" si="1"/>
        <v>25</v>
      </c>
      <c r="G27" s="251">
        <v>8</v>
      </c>
      <c r="H27" s="16"/>
      <c r="I27" s="145" t="str">
        <f t="shared" si="2"/>
        <v/>
      </c>
      <c r="J27" s="16">
        <v>32</v>
      </c>
      <c r="K27" s="145">
        <f t="shared" si="3"/>
        <v>1</v>
      </c>
      <c r="L27" s="16">
        <v>16</v>
      </c>
      <c r="M27" s="145">
        <f t="shared" si="4"/>
        <v>3</v>
      </c>
      <c r="N27" s="16"/>
      <c r="O27" s="145" t="str">
        <f t="shared" si="5"/>
        <v/>
      </c>
      <c r="P27" s="16"/>
      <c r="Q27" s="145" t="str">
        <f t="shared" si="6"/>
        <v/>
      </c>
      <c r="R27" s="16"/>
      <c r="S27" s="145" t="str">
        <f t="shared" si="7"/>
        <v/>
      </c>
      <c r="T27" s="16"/>
      <c r="U27" s="145" t="str">
        <f t="shared" si="8"/>
        <v/>
      </c>
      <c r="V27" s="16"/>
      <c r="W27" s="145" t="str">
        <f t="shared" si="9"/>
        <v/>
      </c>
      <c r="X27" s="16">
        <v>16</v>
      </c>
      <c r="Y27" s="145">
        <f t="shared" si="10"/>
        <v>2</v>
      </c>
      <c r="Z27" s="16"/>
      <c r="AA27" s="145" t="str">
        <f t="shared" si="11"/>
        <v/>
      </c>
      <c r="AB27" s="16"/>
      <c r="AC27" s="145" t="str">
        <f t="shared" si="12"/>
        <v/>
      </c>
    </row>
    <row r="28" spans="1:29" ht="15.9" customHeight="1" x14ac:dyDescent="0.2">
      <c r="A28" s="291">
        <v>25</v>
      </c>
      <c r="B28" s="252" t="s">
        <v>41</v>
      </c>
      <c r="C28" s="17">
        <v>1</v>
      </c>
      <c r="D28" s="15" t="s">
        <v>348</v>
      </c>
      <c r="E28" s="250">
        <f t="shared" si="0"/>
        <v>14</v>
      </c>
      <c r="F28" s="98">
        <f t="shared" si="1"/>
        <v>25</v>
      </c>
      <c r="G28" s="251">
        <v>7</v>
      </c>
      <c r="H28" s="16">
        <v>32</v>
      </c>
      <c r="I28" s="145">
        <f t="shared" si="2"/>
        <v>1.5</v>
      </c>
      <c r="J28" s="16">
        <v>16</v>
      </c>
      <c r="K28" s="145">
        <f t="shared" si="3"/>
        <v>2</v>
      </c>
      <c r="L28" s="16">
        <v>32</v>
      </c>
      <c r="M28" s="145">
        <f t="shared" si="4"/>
        <v>1.5</v>
      </c>
      <c r="N28" s="16"/>
      <c r="O28" s="145" t="str">
        <f t="shared" si="5"/>
        <v/>
      </c>
      <c r="P28" s="16"/>
      <c r="Q28" s="145" t="str">
        <f t="shared" si="6"/>
        <v/>
      </c>
      <c r="R28" s="16"/>
      <c r="S28" s="145" t="str">
        <f t="shared" si="7"/>
        <v/>
      </c>
      <c r="T28" s="16"/>
      <c r="U28" s="145" t="str">
        <f t="shared" si="8"/>
        <v/>
      </c>
      <c r="V28" s="16"/>
      <c r="W28" s="145" t="str">
        <f t="shared" si="9"/>
        <v/>
      </c>
      <c r="X28" s="16">
        <v>16</v>
      </c>
      <c r="Y28" s="145">
        <f t="shared" si="10"/>
        <v>2</v>
      </c>
      <c r="Z28" s="16"/>
      <c r="AA28" s="145" t="str">
        <f t="shared" si="11"/>
        <v/>
      </c>
      <c r="AB28" s="16"/>
      <c r="AC28" s="145" t="str">
        <f t="shared" si="12"/>
        <v/>
      </c>
    </row>
    <row r="29" spans="1:29" ht="15.9" customHeight="1" x14ac:dyDescent="0.2">
      <c r="A29" s="291">
        <v>26</v>
      </c>
      <c r="B29" s="255" t="s">
        <v>31</v>
      </c>
      <c r="C29" s="17">
        <v>3</v>
      </c>
      <c r="D29" s="15" t="s">
        <v>32</v>
      </c>
      <c r="E29" s="250">
        <f t="shared" si="0"/>
        <v>13.5</v>
      </c>
      <c r="F29" s="98">
        <f t="shared" si="1"/>
        <v>27</v>
      </c>
      <c r="G29" s="251">
        <v>12</v>
      </c>
      <c r="H29" s="16">
        <v>32</v>
      </c>
      <c r="I29" s="145">
        <f t="shared" si="2"/>
        <v>1.5</v>
      </c>
      <c r="J29" s="16"/>
      <c r="K29" s="145" t="str">
        <f t="shared" si="3"/>
        <v/>
      </c>
      <c r="L29" s="16"/>
      <c r="M29" s="145" t="str">
        <f t="shared" si="4"/>
        <v/>
      </c>
      <c r="N29" s="16"/>
      <c r="O29" s="145" t="str">
        <f t="shared" si="5"/>
        <v/>
      </c>
      <c r="P29" s="16"/>
      <c r="Q29" s="145" t="str">
        <f t="shared" si="6"/>
        <v/>
      </c>
      <c r="R29" s="16"/>
      <c r="S29" s="145" t="str">
        <f t="shared" si="7"/>
        <v/>
      </c>
      <c r="T29" s="16"/>
      <c r="U29" s="145" t="str">
        <f t="shared" si="8"/>
        <v/>
      </c>
      <c r="V29" s="16"/>
      <c r="W29" s="145" t="str">
        <f t="shared" si="9"/>
        <v/>
      </c>
      <c r="X29" s="16"/>
      <c r="Y29" s="145" t="str">
        <f t="shared" si="10"/>
        <v/>
      </c>
      <c r="Z29" s="16"/>
      <c r="AA29" s="145" t="str">
        <f t="shared" si="11"/>
        <v/>
      </c>
      <c r="AB29" s="16"/>
      <c r="AC29" s="145" t="str">
        <f t="shared" si="12"/>
        <v/>
      </c>
    </row>
    <row r="30" spans="1:29" ht="15.9" customHeight="1" x14ac:dyDescent="0.2">
      <c r="A30" s="291">
        <v>27</v>
      </c>
      <c r="B30" s="255" t="s">
        <v>34</v>
      </c>
      <c r="C30" s="17">
        <v>3</v>
      </c>
      <c r="D30" s="15" t="s">
        <v>20</v>
      </c>
      <c r="E30" s="250">
        <f t="shared" si="0"/>
        <v>12.5</v>
      </c>
      <c r="F30" s="98">
        <f t="shared" si="1"/>
        <v>28</v>
      </c>
      <c r="G30" s="251">
        <v>9</v>
      </c>
      <c r="H30" s="16">
        <v>32</v>
      </c>
      <c r="I30" s="145">
        <f t="shared" si="2"/>
        <v>1.5</v>
      </c>
      <c r="J30" s="16"/>
      <c r="K30" s="145" t="str">
        <f t="shared" si="3"/>
        <v/>
      </c>
      <c r="L30" s="16"/>
      <c r="M30" s="145" t="str">
        <f t="shared" si="4"/>
        <v/>
      </c>
      <c r="N30" s="16">
        <v>16</v>
      </c>
      <c r="O30" s="145">
        <f t="shared" si="5"/>
        <v>2</v>
      </c>
      <c r="P30" s="16"/>
      <c r="Q30" s="145" t="str">
        <f t="shared" si="6"/>
        <v/>
      </c>
      <c r="R30" s="16"/>
      <c r="S30" s="145" t="str">
        <f t="shared" si="7"/>
        <v/>
      </c>
      <c r="T30" s="16"/>
      <c r="U30" s="145" t="str">
        <f t="shared" si="8"/>
        <v/>
      </c>
      <c r="V30" s="16"/>
      <c r="W30" s="145" t="str">
        <f t="shared" si="9"/>
        <v/>
      </c>
      <c r="X30" s="16"/>
      <c r="Y30" s="145" t="str">
        <f t="shared" si="10"/>
        <v/>
      </c>
      <c r="Z30" s="16"/>
      <c r="AA30" s="145" t="str">
        <f t="shared" si="11"/>
        <v/>
      </c>
      <c r="AB30" s="16"/>
      <c r="AC30" s="145" t="str">
        <f t="shared" si="12"/>
        <v/>
      </c>
    </row>
    <row r="31" spans="1:29" ht="15.9" customHeight="1" x14ac:dyDescent="0.2">
      <c r="A31" s="291">
        <v>28</v>
      </c>
      <c r="B31" s="252" t="s">
        <v>49</v>
      </c>
      <c r="C31" s="17">
        <v>1</v>
      </c>
      <c r="D31" s="15" t="s">
        <v>347</v>
      </c>
      <c r="E31" s="250">
        <f t="shared" si="0"/>
        <v>14.5</v>
      </c>
      <c r="F31" s="98">
        <f t="shared" si="1"/>
        <v>24</v>
      </c>
      <c r="G31" s="251">
        <v>4</v>
      </c>
      <c r="H31" s="16">
        <v>16</v>
      </c>
      <c r="I31" s="145">
        <f t="shared" si="2"/>
        <v>3</v>
      </c>
      <c r="J31" s="16"/>
      <c r="K31" s="145" t="str">
        <f t="shared" si="3"/>
        <v/>
      </c>
      <c r="L31" s="16">
        <v>32</v>
      </c>
      <c r="M31" s="145">
        <f t="shared" si="4"/>
        <v>1.5</v>
      </c>
      <c r="N31" s="16"/>
      <c r="O31" s="145" t="str">
        <f t="shared" si="5"/>
        <v/>
      </c>
      <c r="P31" s="16"/>
      <c r="Q31" s="145" t="str">
        <f t="shared" si="6"/>
        <v/>
      </c>
      <c r="R31" s="16"/>
      <c r="S31" s="145" t="str">
        <f t="shared" si="7"/>
        <v/>
      </c>
      <c r="T31" s="16"/>
      <c r="U31" s="145" t="str">
        <f t="shared" si="8"/>
        <v/>
      </c>
      <c r="V31" s="16">
        <v>16</v>
      </c>
      <c r="W31" s="145">
        <f t="shared" si="9"/>
        <v>2</v>
      </c>
      <c r="X31" s="16"/>
      <c r="Y31" s="145" t="str">
        <f t="shared" si="10"/>
        <v/>
      </c>
      <c r="Z31" s="16">
        <v>6</v>
      </c>
      <c r="AA31" s="145">
        <f t="shared" si="11"/>
        <v>4</v>
      </c>
      <c r="AB31" s="16"/>
      <c r="AC31" s="145" t="str">
        <f t="shared" si="12"/>
        <v/>
      </c>
    </row>
    <row r="32" spans="1:29" ht="15.9" customHeight="1" x14ac:dyDescent="0.2">
      <c r="A32" s="291">
        <v>29</v>
      </c>
      <c r="B32" s="252" t="s">
        <v>50</v>
      </c>
      <c r="C32" s="17">
        <v>1</v>
      </c>
      <c r="D32" s="15" t="s">
        <v>347</v>
      </c>
      <c r="E32" s="250">
        <f t="shared" si="0"/>
        <v>10.5</v>
      </c>
      <c r="F32" s="98">
        <f t="shared" si="1"/>
        <v>29</v>
      </c>
      <c r="G32" s="251">
        <v>4</v>
      </c>
      <c r="H32" s="16"/>
      <c r="I32" s="145" t="str">
        <f t="shared" si="2"/>
        <v/>
      </c>
      <c r="J32" s="16">
        <v>32</v>
      </c>
      <c r="K32" s="145">
        <f t="shared" si="3"/>
        <v>1</v>
      </c>
      <c r="L32" s="16">
        <v>32</v>
      </c>
      <c r="M32" s="145">
        <f t="shared" si="4"/>
        <v>1.5</v>
      </c>
      <c r="N32" s="16"/>
      <c r="O32" s="145" t="str">
        <f t="shared" si="5"/>
        <v/>
      </c>
      <c r="P32" s="16"/>
      <c r="Q32" s="145" t="str">
        <f t="shared" si="6"/>
        <v/>
      </c>
      <c r="R32" s="16"/>
      <c r="S32" s="145" t="str">
        <f t="shared" si="7"/>
        <v/>
      </c>
      <c r="T32" s="16"/>
      <c r="U32" s="145" t="str">
        <f t="shared" si="8"/>
        <v/>
      </c>
      <c r="V32" s="16"/>
      <c r="W32" s="145" t="str">
        <f t="shared" si="9"/>
        <v/>
      </c>
      <c r="X32" s="16"/>
      <c r="Y32" s="145" t="str">
        <f t="shared" si="10"/>
        <v/>
      </c>
      <c r="Z32" s="16">
        <v>5</v>
      </c>
      <c r="AA32" s="145">
        <f t="shared" si="11"/>
        <v>4</v>
      </c>
      <c r="AB32" s="16"/>
      <c r="AC32" s="145" t="str">
        <f t="shared" si="12"/>
        <v/>
      </c>
    </row>
    <row r="33" spans="1:29" ht="15.9" customHeight="1" x14ac:dyDescent="0.2">
      <c r="A33" s="291">
        <v>30</v>
      </c>
      <c r="B33" s="252" t="s">
        <v>62</v>
      </c>
      <c r="C33" s="17">
        <v>2</v>
      </c>
      <c r="D33" s="15" t="s">
        <v>22</v>
      </c>
      <c r="E33" s="250">
        <f t="shared" si="0"/>
        <v>9.5</v>
      </c>
      <c r="F33" s="98">
        <f t="shared" si="1"/>
        <v>30</v>
      </c>
      <c r="G33" s="251">
        <v>2</v>
      </c>
      <c r="H33" s="16"/>
      <c r="I33" s="145" t="str">
        <f t="shared" si="2"/>
        <v/>
      </c>
      <c r="J33" s="16">
        <v>8</v>
      </c>
      <c r="K33" s="145">
        <f t="shared" si="3"/>
        <v>4</v>
      </c>
      <c r="L33" s="16">
        <v>32</v>
      </c>
      <c r="M33" s="145">
        <f t="shared" si="4"/>
        <v>1.5</v>
      </c>
      <c r="N33" s="16"/>
      <c r="O33" s="145" t="str">
        <f t="shared" si="5"/>
        <v/>
      </c>
      <c r="P33" s="16"/>
      <c r="Q33" s="145" t="str">
        <f t="shared" si="6"/>
        <v/>
      </c>
      <c r="R33" s="16"/>
      <c r="S33" s="145" t="str">
        <f t="shared" si="7"/>
        <v/>
      </c>
      <c r="T33" s="16"/>
      <c r="U33" s="145" t="str">
        <f t="shared" si="8"/>
        <v/>
      </c>
      <c r="V33" s="16"/>
      <c r="W33" s="145" t="str">
        <f t="shared" si="9"/>
        <v/>
      </c>
      <c r="X33" s="16">
        <v>16</v>
      </c>
      <c r="Y33" s="145">
        <f t="shared" si="10"/>
        <v>2</v>
      </c>
      <c r="Z33" s="16"/>
      <c r="AA33" s="145" t="str">
        <f t="shared" si="11"/>
        <v/>
      </c>
      <c r="AB33" s="16"/>
      <c r="AC33" s="145" t="str">
        <f t="shared" si="12"/>
        <v/>
      </c>
    </row>
    <row r="34" spans="1:29" ht="15.9" customHeight="1" x14ac:dyDescent="0.2">
      <c r="A34" s="291">
        <v>31</v>
      </c>
      <c r="B34" s="255" t="s">
        <v>377</v>
      </c>
      <c r="C34" s="17">
        <v>3</v>
      </c>
      <c r="D34" s="15" t="s">
        <v>30</v>
      </c>
      <c r="E34" s="250">
        <f t="shared" si="0"/>
        <v>9.25</v>
      </c>
      <c r="F34" s="98">
        <f t="shared" si="1"/>
        <v>31</v>
      </c>
      <c r="G34" s="251">
        <v>4.25</v>
      </c>
      <c r="H34" s="16">
        <v>16</v>
      </c>
      <c r="I34" s="145">
        <f t="shared" si="2"/>
        <v>3</v>
      </c>
      <c r="J34" s="16"/>
      <c r="K34" s="145" t="str">
        <f t="shared" si="3"/>
        <v/>
      </c>
      <c r="L34" s="16"/>
      <c r="M34" s="145" t="str">
        <f t="shared" si="4"/>
        <v/>
      </c>
      <c r="N34" s="16">
        <v>16</v>
      </c>
      <c r="O34" s="145">
        <f t="shared" si="5"/>
        <v>2</v>
      </c>
      <c r="P34" s="16"/>
      <c r="Q34" s="145" t="str">
        <f t="shared" si="6"/>
        <v/>
      </c>
      <c r="R34" s="16"/>
      <c r="S34" s="145" t="str">
        <f t="shared" si="7"/>
        <v/>
      </c>
      <c r="T34" s="16"/>
      <c r="U34" s="145" t="str">
        <f t="shared" si="8"/>
        <v/>
      </c>
      <c r="V34" s="16"/>
      <c r="W34" s="145" t="str">
        <f t="shared" si="9"/>
        <v/>
      </c>
      <c r="X34" s="16"/>
      <c r="Y34" s="145" t="str">
        <f t="shared" si="10"/>
        <v/>
      </c>
      <c r="Z34" s="16"/>
      <c r="AA34" s="145" t="str">
        <f t="shared" si="11"/>
        <v/>
      </c>
      <c r="AB34" s="16"/>
      <c r="AC34" s="145" t="str">
        <f t="shared" si="12"/>
        <v/>
      </c>
    </row>
    <row r="35" spans="1:29" ht="15.9" customHeight="1" x14ac:dyDescent="0.2">
      <c r="A35" s="291">
        <v>32</v>
      </c>
      <c r="B35" s="252" t="s">
        <v>68</v>
      </c>
      <c r="C35" s="17">
        <v>2</v>
      </c>
      <c r="D35" s="15" t="s">
        <v>69</v>
      </c>
      <c r="E35" s="250">
        <f t="shared" si="0"/>
        <v>8</v>
      </c>
      <c r="F35" s="98">
        <f t="shared" si="1"/>
        <v>32</v>
      </c>
      <c r="G35" s="251">
        <v>1.5</v>
      </c>
      <c r="H35" s="16">
        <v>32</v>
      </c>
      <c r="I35" s="145">
        <f t="shared" si="2"/>
        <v>1.5</v>
      </c>
      <c r="J35" s="16">
        <v>32</v>
      </c>
      <c r="K35" s="145">
        <f t="shared" si="3"/>
        <v>1</v>
      </c>
      <c r="L35" s="16">
        <v>16</v>
      </c>
      <c r="M35" s="145">
        <f t="shared" si="4"/>
        <v>3</v>
      </c>
      <c r="N35" s="16"/>
      <c r="O35" s="145" t="str">
        <f t="shared" si="5"/>
        <v/>
      </c>
      <c r="P35" s="16"/>
      <c r="Q35" s="145" t="str">
        <f t="shared" si="6"/>
        <v/>
      </c>
      <c r="R35" s="16"/>
      <c r="S35" s="145" t="str">
        <f t="shared" si="7"/>
        <v/>
      </c>
      <c r="T35" s="16"/>
      <c r="U35" s="145" t="str">
        <f t="shared" si="8"/>
        <v/>
      </c>
      <c r="V35" s="16"/>
      <c r="W35" s="145" t="str">
        <f t="shared" si="9"/>
        <v/>
      </c>
      <c r="X35" s="16">
        <v>32</v>
      </c>
      <c r="Y35" s="145">
        <f t="shared" si="10"/>
        <v>1</v>
      </c>
      <c r="Z35" s="16"/>
      <c r="AA35" s="145" t="str">
        <f t="shared" si="11"/>
        <v/>
      </c>
      <c r="AB35" s="16"/>
      <c r="AC35" s="145" t="str">
        <f t="shared" si="12"/>
        <v/>
      </c>
    </row>
    <row r="36" spans="1:29" ht="15.9" customHeight="1" x14ac:dyDescent="0.2">
      <c r="A36" s="291">
        <v>33</v>
      </c>
      <c r="B36" s="252" t="s">
        <v>326</v>
      </c>
      <c r="C36" s="17" t="s">
        <v>111</v>
      </c>
      <c r="D36" s="15" t="s">
        <v>98</v>
      </c>
      <c r="E36" s="250">
        <f t="shared" ref="E36:E67" si="13">SUM(G36,I36,K36,M36,O36,Q36,S36,U36,W36,Y36,AA36,AC36)</f>
        <v>7</v>
      </c>
      <c r="F36" s="98">
        <f t="shared" ref="F36:F67" si="14">RANK(E36,$E$4:$E$108)</f>
        <v>33</v>
      </c>
      <c r="G36" s="251">
        <v>0</v>
      </c>
      <c r="H36" s="16"/>
      <c r="I36" s="145" t="str">
        <f t="shared" ref="I36:I67" si="15">IF(H36="","",VLOOKUP(H36,H$119:I$139,2))</f>
        <v/>
      </c>
      <c r="J36" s="16"/>
      <c r="K36" s="145" t="str">
        <f t="shared" ref="K36:K67" si="16">IF(J36="","",VLOOKUP(J36,J$119:K$139,2))</f>
        <v/>
      </c>
      <c r="L36" s="16"/>
      <c r="M36" s="145" t="str">
        <f t="shared" ref="M36:M67" si="17">IF(L36="","",VLOOKUP(L36,L$119:M$139,2))</f>
        <v/>
      </c>
      <c r="N36" s="16"/>
      <c r="O36" s="145" t="str">
        <f t="shared" ref="O36:O67" si="18">IF(N36="","",VLOOKUP(N36,N$119:O$141,2))</f>
        <v/>
      </c>
      <c r="P36" s="16"/>
      <c r="Q36" s="145" t="str">
        <f t="shared" ref="Q36:Q67" si="19">IF(P36="","",VLOOKUP(P36,P$119:Q$139,2))</f>
        <v/>
      </c>
      <c r="R36" s="16">
        <v>2</v>
      </c>
      <c r="S36" s="145">
        <f t="shared" ref="S36:S67" si="20">IF(R36="","",VLOOKUP(R36,R$119:S$141,2))</f>
        <v>4</v>
      </c>
      <c r="T36" s="16">
        <v>4</v>
      </c>
      <c r="U36" s="145">
        <f t="shared" ref="U36:U67" si="21">IF(T36="","",VLOOKUP(T36,T$119:U$139,2))</f>
        <v>2</v>
      </c>
      <c r="V36" s="16"/>
      <c r="W36" s="145" t="str">
        <f t="shared" ref="W36:W67" si="22">IF(V36="","",VLOOKUP(V36,V$119:W$139,2))</f>
        <v/>
      </c>
      <c r="X36" s="16"/>
      <c r="Y36" s="145" t="str">
        <f t="shared" ref="Y36:Y67" si="23">IF(X36="","",VLOOKUP(X36,X$119:Y$141,2))</f>
        <v/>
      </c>
      <c r="Z36" s="16">
        <v>16</v>
      </c>
      <c r="AA36" s="145">
        <f t="shared" ref="AA36:AA67" si="24">IF(Z36="","",VLOOKUP(Z36,Z$119:AA$139,2))</f>
        <v>1</v>
      </c>
      <c r="AB36" s="16"/>
      <c r="AC36" s="145" t="str">
        <f t="shared" ref="AC36:AC67" si="25">IF(AB36="","",VLOOKUP(AB36,AB$119:AC$139,2))</f>
        <v/>
      </c>
    </row>
    <row r="37" spans="1:29" ht="15.9" customHeight="1" x14ac:dyDescent="0.2">
      <c r="A37" s="291">
        <v>34</v>
      </c>
      <c r="B37" s="252" t="s">
        <v>42</v>
      </c>
      <c r="C37" s="17">
        <v>1</v>
      </c>
      <c r="D37" s="15" t="s">
        <v>349</v>
      </c>
      <c r="E37" s="250">
        <f t="shared" si="13"/>
        <v>7</v>
      </c>
      <c r="F37" s="98">
        <f t="shared" si="14"/>
        <v>33</v>
      </c>
      <c r="G37" s="251">
        <v>7</v>
      </c>
      <c r="H37" s="16"/>
      <c r="I37" s="145" t="str">
        <f t="shared" si="15"/>
        <v/>
      </c>
      <c r="J37" s="16"/>
      <c r="K37" s="145" t="str">
        <f t="shared" si="16"/>
        <v/>
      </c>
      <c r="L37" s="16"/>
      <c r="M37" s="145" t="str">
        <f t="shared" si="17"/>
        <v/>
      </c>
      <c r="N37" s="16"/>
      <c r="O37" s="145" t="str">
        <f t="shared" si="18"/>
        <v/>
      </c>
      <c r="P37" s="16"/>
      <c r="Q37" s="145" t="str">
        <f t="shared" si="19"/>
        <v/>
      </c>
      <c r="R37" s="16"/>
      <c r="S37" s="145" t="str">
        <f t="shared" si="20"/>
        <v/>
      </c>
      <c r="T37" s="16"/>
      <c r="U37" s="145" t="str">
        <f t="shared" si="21"/>
        <v/>
      </c>
      <c r="V37" s="16"/>
      <c r="W37" s="145" t="str">
        <f t="shared" si="22"/>
        <v/>
      </c>
      <c r="X37" s="16"/>
      <c r="Y37" s="145" t="str">
        <f t="shared" si="23"/>
        <v/>
      </c>
      <c r="Z37" s="16"/>
      <c r="AA37" s="145" t="str">
        <f t="shared" si="24"/>
        <v/>
      </c>
      <c r="AB37" s="16"/>
      <c r="AC37" s="145" t="str">
        <f t="shared" si="25"/>
        <v/>
      </c>
    </row>
    <row r="38" spans="1:29" ht="15.9" customHeight="1" x14ac:dyDescent="0.2">
      <c r="A38" s="291">
        <v>35</v>
      </c>
      <c r="B38" s="255" t="s">
        <v>43</v>
      </c>
      <c r="C38" s="17">
        <v>3</v>
      </c>
      <c r="D38" s="15" t="s">
        <v>44</v>
      </c>
      <c r="E38" s="250">
        <f t="shared" si="13"/>
        <v>6</v>
      </c>
      <c r="F38" s="98">
        <f t="shared" si="14"/>
        <v>35</v>
      </c>
      <c r="G38" s="251">
        <v>6</v>
      </c>
      <c r="H38" s="16"/>
      <c r="I38" s="145" t="str">
        <f t="shared" si="15"/>
        <v/>
      </c>
      <c r="J38" s="16"/>
      <c r="K38" s="145" t="str">
        <f t="shared" si="16"/>
        <v/>
      </c>
      <c r="L38" s="16"/>
      <c r="M38" s="145" t="str">
        <f t="shared" si="17"/>
        <v/>
      </c>
      <c r="N38" s="16"/>
      <c r="O38" s="145" t="str">
        <f t="shared" si="18"/>
        <v/>
      </c>
      <c r="P38" s="16"/>
      <c r="Q38" s="145" t="str">
        <f t="shared" si="19"/>
        <v/>
      </c>
      <c r="R38" s="16"/>
      <c r="S38" s="145" t="str">
        <f t="shared" si="20"/>
        <v/>
      </c>
      <c r="T38" s="16"/>
      <c r="U38" s="145" t="str">
        <f t="shared" si="21"/>
        <v/>
      </c>
      <c r="V38" s="16"/>
      <c r="W38" s="145" t="str">
        <f t="shared" si="22"/>
        <v/>
      </c>
      <c r="X38" s="16"/>
      <c r="Y38" s="145" t="str">
        <f t="shared" si="23"/>
        <v/>
      </c>
      <c r="Z38" s="16"/>
      <c r="AA38" s="145" t="str">
        <f t="shared" si="24"/>
        <v/>
      </c>
      <c r="AB38" s="16"/>
      <c r="AC38" s="145" t="str">
        <f t="shared" si="25"/>
        <v/>
      </c>
    </row>
    <row r="39" spans="1:29" ht="15.9" customHeight="1" x14ac:dyDescent="0.2">
      <c r="A39" s="291">
        <v>36</v>
      </c>
      <c r="B39" s="255" t="s">
        <v>48</v>
      </c>
      <c r="C39" s="17">
        <v>3</v>
      </c>
      <c r="D39" s="15" t="s">
        <v>30</v>
      </c>
      <c r="E39" s="250">
        <f t="shared" si="13"/>
        <v>6</v>
      </c>
      <c r="F39" s="98">
        <f t="shared" si="14"/>
        <v>35</v>
      </c>
      <c r="G39" s="251">
        <v>4</v>
      </c>
      <c r="H39" s="16"/>
      <c r="I39" s="145" t="str">
        <f t="shared" si="15"/>
        <v/>
      </c>
      <c r="J39" s="16"/>
      <c r="K39" s="145" t="str">
        <f t="shared" si="16"/>
        <v/>
      </c>
      <c r="L39" s="16"/>
      <c r="M39" s="145" t="str">
        <f t="shared" si="17"/>
        <v/>
      </c>
      <c r="N39" s="16">
        <v>16</v>
      </c>
      <c r="O39" s="145">
        <f t="shared" si="18"/>
        <v>2</v>
      </c>
      <c r="P39" s="16"/>
      <c r="Q39" s="145" t="str">
        <f t="shared" si="19"/>
        <v/>
      </c>
      <c r="R39" s="16"/>
      <c r="S39" s="145" t="str">
        <f t="shared" si="20"/>
        <v/>
      </c>
      <c r="T39" s="16"/>
      <c r="U39" s="145" t="str">
        <f t="shared" si="21"/>
        <v/>
      </c>
      <c r="V39" s="16"/>
      <c r="W39" s="145" t="str">
        <f t="shared" si="22"/>
        <v/>
      </c>
      <c r="X39" s="16"/>
      <c r="Y39" s="145" t="str">
        <f t="shared" si="23"/>
        <v/>
      </c>
      <c r="Z39" s="16"/>
      <c r="AA39" s="145" t="str">
        <f t="shared" si="24"/>
        <v/>
      </c>
      <c r="AB39" s="16"/>
      <c r="AC39" s="145" t="str">
        <f t="shared" si="25"/>
        <v/>
      </c>
    </row>
    <row r="40" spans="1:29" ht="15.9" customHeight="1" x14ac:dyDescent="0.2">
      <c r="A40" s="291">
        <v>37</v>
      </c>
      <c r="B40" s="252" t="s">
        <v>72</v>
      </c>
      <c r="C40" s="17">
        <v>2</v>
      </c>
      <c r="D40" s="15" t="s">
        <v>73</v>
      </c>
      <c r="E40" s="250">
        <f t="shared" si="13"/>
        <v>6</v>
      </c>
      <c r="F40" s="98">
        <f t="shared" si="14"/>
        <v>35</v>
      </c>
      <c r="G40" s="251">
        <v>1</v>
      </c>
      <c r="H40" s="16"/>
      <c r="I40" s="145" t="str">
        <f t="shared" si="15"/>
        <v/>
      </c>
      <c r="J40" s="16">
        <v>32</v>
      </c>
      <c r="K40" s="145">
        <f t="shared" si="16"/>
        <v>1</v>
      </c>
      <c r="L40" s="16">
        <v>16</v>
      </c>
      <c r="M40" s="145">
        <f t="shared" si="17"/>
        <v>3</v>
      </c>
      <c r="N40" s="16"/>
      <c r="O40" s="145" t="str">
        <f t="shared" si="18"/>
        <v/>
      </c>
      <c r="P40" s="16"/>
      <c r="Q40" s="145" t="str">
        <f t="shared" si="19"/>
        <v/>
      </c>
      <c r="R40" s="16"/>
      <c r="S40" s="145" t="str">
        <f t="shared" si="20"/>
        <v/>
      </c>
      <c r="T40" s="16"/>
      <c r="U40" s="145" t="str">
        <f t="shared" si="21"/>
        <v/>
      </c>
      <c r="V40" s="16"/>
      <c r="W40" s="145" t="str">
        <f t="shared" si="22"/>
        <v/>
      </c>
      <c r="X40" s="16">
        <v>32</v>
      </c>
      <c r="Y40" s="145">
        <f t="shared" si="23"/>
        <v>1</v>
      </c>
      <c r="Z40" s="16"/>
      <c r="AA40" s="145" t="str">
        <f t="shared" si="24"/>
        <v/>
      </c>
      <c r="AB40" s="16"/>
      <c r="AC40" s="145" t="str">
        <f t="shared" si="25"/>
        <v/>
      </c>
    </row>
    <row r="41" spans="1:29" ht="15.9" customHeight="1" x14ac:dyDescent="0.2">
      <c r="A41" s="291">
        <v>38</v>
      </c>
      <c r="B41" s="255" t="s">
        <v>45</v>
      </c>
      <c r="C41" s="17">
        <v>3</v>
      </c>
      <c r="D41" s="15" t="s">
        <v>46</v>
      </c>
      <c r="E41" s="250">
        <f t="shared" si="13"/>
        <v>5.75</v>
      </c>
      <c r="F41" s="98">
        <f t="shared" si="14"/>
        <v>38</v>
      </c>
      <c r="G41" s="251">
        <v>4.25</v>
      </c>
      <c r="H41" s="16">
        <v>32</v>
      </c>
      <c r="I41" s="145">
        <f t="shared" si="15"/>
        <v>1.5</v>
      </c>
      <c r="J41" s="16"/>
      <c r="K41" s="145" t="str">
        <f t="shared" si="16"/>
        <v/>
      </c>
      <c r="L41" s="16"/>
      <c r="M41" s="145" t="str">
        <f t="shared" si="17"/>
        <v/>
      </c>
      <c r="N41" s="16"/>
      <c r="O41" s="145" t="str">
        <f t="shared" si="18"/>
        <v/>
      </c>
      <c r="P41" s="16"/>
      <c r="Q41" s="145" t="str">
        <f t="shared" si="19"/>
        <v/>
      </c>
      <c r="R41" s="16"/>
      <c r="S41" s="145" t="str">
        <f t="shared" si="20"/>
        <v/>
      </c>
      <c r="T41" s="16"/>
      <c r="U41" s="145" t="str">
        <f t="shared" si="21"/>
        <v/>
      </c>
      <c r="V41" s="16"/>
      <c r="W41" s="145" t="str">
        <f t="shared" si="22"/>
        <v/>
      </c>
      <c r="X41" s="16"/>
      <c r="Y41" s="145" t="str">
        <f t="shared" si="23"/>
        <v/>
      </c>
      <c r="Z41" s="16"/>
      <c r="AA41" s="145" t="str">
        <f t="shared" si="24"/>
        <v/>
      </c>
      <c r="AB41" s="16"/>
      <c r="AC41" s="145" t="str">
        <f t="shared" si="25"/>
        <v/>
      </c>
    </row>
    <row r="42" spans="1:29" ht="15.9" customHeight="1" x14ac:dyDescent="0.2">
      <c r="A42" s="291">
        <v>39</v>
      </c>
      <c r="B42" s="252" t="s">
        <v>378</v>
      </c>
      <c r="C42" s="17">
        <v>2</v>
      </c>
      <c r="D42" s="15" t="s">
        <v>350</v>
      </c>
      <c r="E42" s="250">
        <f t="shared" si="13"/>
        <v>5.5</v>
      </c>
      <c r="F42" s="98">
        <f t="shared" si="14"/>
        <v>39</v>
      </c>
      <c r="G42" s="251">
        <v>4</v>
      </c>
      <c r="H42" s="16"/>
      <c r="I42" s="145" t="str">
        <f t="shared" si="15"/>
        <v/>
      </c>
      <c r="J42" s="16"/>
      <c r="K42" s="145" t="str">
        <f t="shared" si="16"/>
        <v/>
      </c>
      <c r="L42" s="16">
        <v>32</v>
      </c>
      <c r="M42" s="145">
        <f t="shared" si="17"/>
        <v>1.5</v>
      </c>
      <c r="N42" s="16"/>
      <c r="O42" s="145" t="str">
        <f t="shared" si="18"/>
        <v/>
      </c>
      <c r="P42" s="16"/>
      <c r="Q42" s="145" t="str">
        <f t="shared" si="19"/>
        <v/>
      </c>
      <c r="R42" s="16"/>
      <c r="S42" s="145" t="str">
        <f t="shared" si="20"/>
        <v/>
      </c>
      <c r="T42" s="16"/>
      <c r="U42" s="145" t="str">
        <f t="shared" si="21"/>
        <v/>
      </c>
      <c r="V42" s="16"/>
      <c r="W42" s="145" t="str">
        <f t="shared" si="22"/>
        <v/>
      </c>
      <c r="X42" s="16"/>
      <c r="Y42" s="145" t="str">
        <f t="shared" si="23"/>
        <v/>
      </c>
      <c r="Z42" s="16"/>
      <c r="AA42" s="145" t="str">
        <f t="shared" si="24"/>
        <v/>
      </c>
      <c r="AB42" s="16"/>
      <c r="AC42" s="145" t="str">
        <f t="shared" si="25"/>
        <v/>
      </c>
    </row>
    <row r="43" spans="1:29" ht="15.9" customHeight="1" x14ac:dyDescent="0.2">
      <c r="A43" s="291">
        <v>40</v>
      </c>
      <c r="B43" s="252" t="s">
        <v>52</v>
      </c>
      <c r="C43" s="17">
        <v>3</v>
      </c>
      <c r="D43" s="15" t="s">
        <v>53</v>
      </c>
      <c r="E43" s="250">
        <f t="shared" si="13"/>
        <v>5</v>
      </c>
      <c r="F43" s="98">
        <f t="shared" si="14"/>
        <v>40</v>
      </c>
      <c r="G43" s="251">
        <v>3.5</v>
      </c>
      <c r="H43" s="16">
        <v>32</v>
      </c>
      <c r="I43" s="145">
        <f t="shared" si="15"/>
        <v>1.5</v>
      </c>
      <c r="J43" s="16"/>
      <c r="K43" s="145" t="str">
        <f t="shared" si="16"/>
        <v/>
      </c>
      <c r="L43" s="16"/>
      <c r="M43" s="145" t="str">
        <f t="shared" si="17"/>
        <v/>
      </c>
      <c r="N43" s="16"/>
      <c r="O43" s="145" t="str">
        <f t="shared" si="18"/>
        <v/>
      </c>
      <c r="P43" s="16"/>
      <c r="Q43" s="145" t="str">
        <f t="shared" si="19"/>
        <v/>
      </c>
      <c r="R43" s="16"/>
      <c r="S43" s="145" t="str">
        <f t="shared" si="20"/>
        <v/>
      </c>
      <c r="T43" s="16"/>
      <c r="U43" s="145" t="str">
        <f t="shared" si="21"/>
        <v/>
      </c>
      <c r="V43" s="16"/>
      <c r="W43" s="145" t="str">
        <f t="shared" si="22"/>
        <v/>
      </c>
      <c r="X43" s="16"/>
      <c r="Y43" s="145" t="str">
        <f t="shared" si="23"/>
        <v/>
      </c>
      <c r="Z43" s="16"/>
      <c r="AA43" s="145" t="str">
        <f t="shared" si="24"/>
        <v/>
      </c>
      <c r="AB43" s="16"/>
      <c r="AC43" s="145" t="str">
        <f t="shared" si="25"/>
        <v/>
      </c>
    </row>
    <row r="44" spans="1:29" ht="15.9" customHeight="1" x14ac:dyDescent="0.2">
      <c r="A44" s="291">
        <v>41</v>
      </c>
      <c r="B44" s="255" t="s">
        <v>55</v>
      </c>
      <c r="C44" s="17">
        <v>3</v>
      </c>
      <c r="D44" s="15" t="s">
        <v>30</v>
      </c>
      <c r="E44" s="250">
        <f t="shared" si="13"/>
        <v>4.75</v>
      </c>
      <c r="F44" s="98">
        <f t="shared" si="14"/>
        <v>41</v>
      </c>
      <c r="G44" s="251">
        <v>2.75</v>
      </c>
      <c r="H44" s="16"/>
      <c r="I44" s="145" t="str">
        <f t="shared" si="15"/>
        <v/>
      </c>
      <c r="J44" s="16"/>
      <c r="K44" s="145" t="str">
        <f t="shared" si="16"/>
        <v/>
      </c>
      <c r="L44" s="16"/>
      <c r="M44" s="145" t="str">
        <f t="shared" si="17"/>
        <v/>
      </c>
      <c r="N44" s="16">
        <v>16</v>
      </c>
      <c r="O44" s="145">
        <f t="shared" si="18"/>
        <v>2</v>
      </c>
      <c r="P44" s="16"/>
      <c r="Q44" s="145" t="str">
        <f t="shared" si="19"/>
        <v/>
      </c>
      <c r="R44" s="16"/>
      <c r="S44" s="145" t="str">
        <f t="shared" si="20"/>
        <v/>
      </c>
      <c r="T44" s="16"/>
      <c r="U44" s="145" t="str">
        <f t="shared" si="21"/>
        <v/>
      </c>
      <c r="V44" s="16"/>
      <c r="W44" s="145" t="str">
        <f t="shared" si="22"/>
        <v/>
      </c>
      <c r="X44" s="16"/>
      <c r="Y44" s="145" t="str">
        <f t="shared" si="23"/>
        <v/>
      </c>
      <c r="Z44" s="16"/>
      <c r="AA44" s="145" t="str">
        <f t="shared" si="24"/>
        <v/>
      </c>
      <c r="AB44" s="16"/>
      <c r="AC44" s="145" t="str">
        <f t="shared" si="25"/>
        <v/>
      </c>
    </row>
    <row r="45" spans="1:29" ht="15.9" customHeight="1" x14ac:dyDescent="0.2">
      <c r="A45" s="291">
        <v>42</v>
      </c>
      <c r="B45" s="252" t="s">
        <v>392</v>
      </c>
      <c r="C45" s="17" t="s">
        <v>97</v>
      </c>
      <c r="D45" s="15" t="s">
        <v>112</v>
      </c>
      <c r="E45" s="250">
        <f t="shared" si="13"/>
        <v>4</v>
      </c>
      <c r="F45" s="98">
        <f t="shared" si="14"/>
        <v>42</v>
      </c>
      <c r="G45" s="251">
        <v>0</v>
      </c>
      <c r="H45" s="16"/>
      <c r="I45" s="145" t="str">
        <f t="shared" si="15"/>
        <v/>
      </c>
      <c r="J45" s="16"/>
      <c r="K45" s="145" t="str">
        <f t="shared" si="16"/>
        <v/>
      </c>
      <c r="L45" s="16"/>
      <c r="M45" s="145" t="str">
        <f t="shared" si="17"/>
        <v/>
      </c>
      <c r="N45" s="16"/>
      <c r="O45" s="145" t="str">
        <f t="shared" si="18"/>
        <v/>
      </c>
      <c r="P45" s="16"/>
      <c r="Q45" s="145" t="str">
        <f t="shared" si="19"/>
        <v/>
      </c>
      <c r="R45" s="16">
        <v>4</v>
      </c>
      <c r="S45" s="145">
        <f t="shared" si="20"/>
        <v>3</v>
      </c>
      <c r="T45" s="16">
        <v>7</v>
      </c>
      <c r="U45" s="145">
        <f t="shared" si="21"/>
        <v>1</v>
      </c>
      <c r="V45" s="16"/>
      <c r="W45" s="145" t="str">
        <f t="shared" si="22"/>
        <v/>
      </c>
      <c r="X45" s="16"/>
      <c r="Y45" s="145" t="str">
        <f t="shared" si="23"/>
        <v/>
      </c>
      <c r="Z45" s="16"/>
      <c r="AA45" s="145" t="str">
        <f t="shared" si="24"/>
        <v/>
      </c>
      <c r="AB45" s="16"/>
      <c r="AC45" s="145" t="str">
        <f t="shared" si="25"/>
        <v/>
      </c>
    </row>
    <row r="46" spans="1:29" ht="15.9" customHeight="1" x14ac:dyDescent="0.2">
      <c r="A46" s="291">
        <v>43</v>
      </c>
      <c r="B46" s="152" t="s">
        <v>380</v>
      </c>
      <c r="C46" s="17">
        <v>2</v>
      </c>
      <c r="D46" s="15" t="s">
        <v>57</v>
      </c>
      <c r="E46" s="250">
        <f t="shared" si="13"/>
        <v>4</v>
      </c>
      <c r="F46" s="98">
        <f t="shared" si="14"/>
        <v>42</v>
      </c>
      <c r="G46" s="251">
        <v>0</v>
      </c>
      <c r="H46" s="16">
        <v>32</v>
      </c>
      <c r="I46" s="145">
        <f t="shared" si="15"/>
        <v>1.5</v>
      </c>
      <c r="J46" s="16">
        <v>32</v>
      </c>
      <c r="K46" s="145">
        <f t="shared" si="16"/>
        <v>1</v>
      </c>
      <c r="L46" s="16">
        <v>32</v>
      </c>
      <c r="M46" s="145">
        <f t="shared" si="17"/>
        <v>1.5</v>
      </c>
      <c r="N46" s="16"/>
      <c r="O46" s="145" t="str">
        <f t="shared" si="18"/>
        <v/>
      </c>
      <c r="P46" s="16"/>
      <c r="Q46" s="145" t="str">
        <f t="shared" si="19"/>
        <v/>
      </c>
      <c r="R46" s="16"/>
      <c r="S46" s="145" t="str">
        <f t="shared" si="20"/>
        <v/>
      </c>
      <c r="T46" s="16"/>
      <c r="U46" s="145" t="str">
        <f t="shared" si="21"/>
        <v/>
      </c>
      <c r="V46" s="16"/>
      <c r="W46" s="145" t="str">
        <f t="shared" si="22"/>
        <v/>
      </c>
      <c r="X46" s="16"/>
      <c r="Y46" s="145" t="str">
        <f t="shared" si="23"/>
        <v/>
      </c>
      <c r="Z46" s="16"/>
      <c r="AA46" s="145" t="str">
        <f t="shared" si="24"/>
        <v/>
      </c>
      <c r="AB46" s="16"/>
      <c r="AC46" s="145" t="str">
        <f t="shared" si="25"/>
        <v/>
      </c>
    </row>
    <row r="47" spans="1:29" ht="15.9" customHeight="1" x14ac:dyDescent="0.2">
      <c r="A47" s="291">
        <v>44</v>
      </c>
      <c r="B47" s="252" t="s">
        <v>95</v>
      </c>
      <c r="C47" s="17">
        <v>2</v>
      </c>
      <c r="D47" s="15" t="s">
        <v>57</v>
      </c>
      <c r="E47" s="250">
        <f t="shared" si="13"/>
        <v>4</v>
      </c>
      <c r="F47" s="98">
        <f t="shared" si="14"/>
        <v>42</v>
      </c>
      <c r="G47" s="251">
        <v>0.5</v>
      </c>
      <c r="H47" s="16"/>
      <c r="I47" s="145" t="str">
        <f t="shared" si="15"/>
        <v/>
      </c>
      <c r="J47" s="16">
        <v>32</v>
      </c>
      <c r="K47" s="145">
        <f t="shared" si="16"/>
        <v>1</v>
      </c>
      <c r="L47" s="16">
        <v>32</v>
      </c>
      <c r="M47" s="145">
        <f t="shared" si="17"/>
        <v>1.5</v>
      </c>
      <c r="N47" s="16"/>
      <c r="O47" s="145" t="str">
        <f t="shared" si="18"/>
        <v/>
      </c>
      <c r="P47" s="16"/>
      <c r="Q47" s="145" t="str">
        <f t="shared" si="19"/>
        <v/>
      </c>
      <c r="R47" s="16"/>
      <c r="S47" s="145" t="str">
        <f t="shared" si="20"/>
        <v/>
      </c>
      <c r="T47" s="16"/>
      <c r="U47" s="145" t="str">
        <f t="shared" si="21"/>
        <v/>
      </c>
      <c r="V47" s="16"/>
      <c r="W47" s="145" t="str">
        <f t="shared" si="22"/>
        <v/>
      </c>
      <c r="X47" s="16">
        <v>32</v>
      </c>
      <c r="Y47" s="145">
        <f t="shared" si="23"/>
        <v>1</v>
      </c>
      <c r="Z47" s="16"/>
      <c r="AA47" s="145" t="str">
        <f t="shared" si="24"/>
        <v/>
      </c>
      <c r="AB47" s="16"/>
      <c r="AC47" s="145" t="str">
        <f t="shared" si="25"/>
        <v/>
      </c>
    </row>
    <row r="48" spans="1:29" ht="15.9" customHeight="1" x14ac:dyDescent="0.2">
      <c r="A48" s="291">
        <v>45</v>
      </c>
      <c r="B48" s="255" t="s">
        <v>56</v>
      </c>
      <c r="C48" s="17">
        <v>3</v>
      </c>
      <c r="D48" s="15" t="s">
        <v>57</v>
      </c>
      <c r="E48" s="250">
        <f t="shared" si="13"/>
        <v>3.75</v>
      </c>
      <c r="F48" s="98">
        <f t="shared" si="14"/>
        <v>46</v>
      </c>
      <c r="G48" s="251">
        <v>2.25</v>
      </c>
      <c r="H48" s="16">
        <v>32</v>
      </c>
      <c r="I48" s="145">
        <f t="shared" si="15"/>
        <v>1.5</v>
      </c>
      <c r="J48" s="16"/>
      <c r="K48" s="145" t="str">
        <f t="shared" si="16"/>
        <v/>
      </c>
      <c r="L48" s="16"/>
      <c r="M48" s="145" t="str">
        <f t="shared" si="17"/>
        <v/>
      </c>
      <c r="N48" s="16"/>
      <c r="O48" s="145" t="str">
        <f t="shared" si="18"/>
        <v/>
      </c>
      <c r="P48" s="16"/>
      <c r="Q48" s="145" t="str">
        <f t="shared" si="19"/>
        <v/>
      </c>
      <c r="R48" s="16"/>
      <c r="S48" s="145" t="str">
        <f t="shared" si="20"/>
        <v/>
      </c>
      <c r="T48" s="16"/>
      <c r="U48" s="145" t="str">
        <f t="shared" si="21"/>
        <v/>
      </c>
      <c r="V48" s="16"/>
      <c r="W48" s="145" t="str">
        <f t="shared" si="22"/>
        <v/>
      </c>
      <c r="X48" s="16"/>
      <c r="Y48" s="145" t="str">
        <f t="shared" si="23"/>
        <v/>
      </c>
      <c r="Z48" s="16"/>
      <c r="AA48" s="145" t="str">
        <f t="shared" si="24"/>
        <v/>
      </c>
      <c r="AB48" s="16"/>
      <c r="AC48" s="145" t="str">
        <f t="shared" si="25"/>
        <v/>
      </c>
    </row>
    <row r="49" spans="1:29" ht="15.9" customHeight="1" x14ac:dyDescent="0.2">
      <c r="A49" s="291">
        <v>46</v>
      </c>
      <c r="B49" s="252" t="s">
        <v>74</v>
      </c>
      <c r="C49" s="17">
        <v>2</v>
      </c>
      <c r="D49" s="15" t="s">
        <v>30</v>
      </c>
      <c r="E49" s="250">
        <f t="shared" si="13"/>
        <v>3.5</v>
      </c>
      <c r="F49" s="98">
        <f t="shared" si="14"/>
        <v>47</v>
      </c>
      <c r="G49" s="251">
        <v>1</v>
      </c>
      <c r="H49" s="16"/>
      <c r="I49" s="145" t="str">
        <f t="shared" si="15"/>
        <v/>
      </c>
      <c r="J49" s="16">
        <v>32</v>
      </c>
      <c r="K49" s="145">
        <f t="shared" si="16"/>
        <v>1</v>
      </c>
      <c r="L49" s="16">
        <v>32</v>
      </c>
      <c r="M49" s="145">
        <f t="shared" si="17"/>
        <v>1.5</v>
      </c>
      <c r="N49" s="16"/>
      <c r="O49" s="145" t="str">
        <f t="shared" si="18"/>
        <v/>
      </c>
      <c r="P49" s="16"/>
      <c r="Q49" s="145" t="str">
        <f t="shared" si="19"/>
        <v/>
      </c>
      <c r="R49" s="16"/>
      <c r="S49" s="145" t="str">
        <f t="shared" si="20"/>
        <v/>
      </c>
      <c r="T49" s="16"/>
      <c r="U49" s="145" t="str">
        <f t="shared" si="21"/>
        <v/>
      </c>
      <c r="V49" s="16"/>
      <c r="W49" s="145" t="str">
        <f t="shared" si="22"/>
        <v/>
      </c>
      <c r="X49" s="16"/>
      <c r="Y49" s="145" t="str">
        <f t="shared" si="23"/>
        <v/>
      </c>
      <c r="Z49" s="16"/>
      <c r="AA49" s="145" t="str">
        <f t="shared" si="24"/>
        <v/>
      </c>
      <c r="AB49" s="16"/>
      <c r="AC49" s="145" t="str">
        <f t="shared" si="25"/>
        <v/>
      </c>
    </row>
    <row r="50" spans="1:29" ht="15.9" customHeight="1" x14ac:dyDescent="0.2">
      <c r="A50" s="291">
        <v>47</v>
      </c>
      <c r="B50" s="266" t="s">
        <v>63</v>
      </c>
      <c r="C50" s="267">
        <v>3</v>
      </c>
      <c r="D50" s="268" t="s">
        <v>64</v>
      </c>
      <c r="E50" s="269">
        <f t="shared" si="13"/>
        <v>3.25</v>
      </c>
      <c r="F50" s="270">
        <f t="shared" si="14"/>
        <v>48</v>
      </c>
      <c r="G50" s="271">
        <v>1.75</v>
      </c>
      <c r="H50" s="99">
        <v>32</v>
      </c>
      <c r="I50" s="143">
        <f t="shared" si="15"/>
        <v>1.5</v>
      </c>
      <c r="J50" s="99"/>
      <c r="K50" s="143" t="str">
        <f t="shared" si="16"/>
        <v/>
      </c>
      <c r="L50" s="99"/>
      <c r="M50" s="143" t="str">
        <f t="shared" si="17"/>
        <v/>
      </c>
      <c r="N50" s="99"/>
      <c r="O50" s="143" t="str">
        <f t="shared" si="18"/>
        <v/>
      </c>
      <c r="P50" s="99"/>
      <c r="Q50" s="143" t="str">
        <f t="shared" si="19"/>
        <v/>
      </c>
      <c r="R50" s="99"/>
      <c r="S50" s="143" t="str">
        <f t="shared" si="20"/>
        <v/>
      </c>
      <c r="T50" s="99"/>
      <c r="U50" s="143" t="str">
        <f t="shared" si="21"/>
        <v/>
      </c>
      <c r="V50" s="99"/>
      <c r="W50" s="143" t="str">
        <f t="shared" si="22"/>
        <v/>
      </c>
      <c r="X50" s="99"/>
      <c r="Y50" s="143" t="str">
        <f t="shared" si="23"/>
        <v/>
      </c>
      <c r="Z50" s="99"/>
      <c r="AA50" s="143" t="str">
        <f t="shared" si="24"/>
        <v/>
      </c>
      <c r="AB50" s="99"/>
      <c r="AC50" s="143" t="str">
        <f t="shared" si="25"/>
        <v/>
      </c>
    </row>
    <row r="51" spans="1:29" ht="15.9" customHeight="1" x14ac:dyDescent="0.2">
      <c r="A51" s="291">
        <v>48</v>
      </c>
      <c r="B51" s="152" t="s">
        <v>406</v>
      </c>
      <c r="C51" s="17" t="s">
        <v>97</v>
      </c>
      <c r="D51" s="15" t="s">
        <v>101</v>
      </c>
      <c r="E51" s="250">
        <f t="shared" si="13"/>
        <v>3</v>
      </c>
      <c r="F51" s="98">
        <f t="shared" si="14"/>
        <v>49</v>
      </c>
      <c r="G51" s="251">
        <v>0</v>
      </c>
      <c r="H51" s="16"/>
      <c r="I51" s="145" t="str">
        <f t="shared" si="15"/>
        <v/>
      </c>
      <c r="J51" s="16"/>
      <c r="K51" s="145" t="str">
        <f t="shared" si="16"/>
        <v/>
      </c>
      <c r="L51" s="16"/>
      <c r="M51" s="145" t="str">
        <f t="shared" si="17"/>
        <v/>
      </c>
      <c r="N51" s="16"/>
      <c r="O51" s="145" t="str">
        <f t="shared" si="18"/>
        <v/>
      </c>
      <c r="P51" s="16"/>
      <c r="Q51" s="145" t="str">
        <f t="shared" si="19"/>
        <v/>
      </c>
      <c r="R51" s="16">
        <v>6</v>
      </c>
      <c r="S51" s="145">
        <f t="shared" si="20"/>
        <v>2</v>
      </c>
      <c r="T51" s="16"/>
      <c r="U51" s="145" t="str">
        <f t="shared" si="21"/>
        <v/>
      </c>
      <c r="V51" s="16"/>
      <c r="W51" s="145" t="str">
        <f t="shared" si="22"/>
        <v/>
      </c>
      <c r="X51" s="16"/>
      <c r="Y51" s="145" t="str">
        <f t="shared" si="23"/>
        <v/>
      </c>
      <c r="Z51" s="16">
        <v>16</v>
      </c>
      <c r="AA51" s="145">
        <f t="shared" si="24"/>
        <v>1</v>
      </c>
      <c r="AB51" s="16"/>
      <c r="AC51" s="145" t="str">
        <f t="shared" si="25"/>
        <v/>
      </c>
    </row>
    <row r="52" spans="1:29" ht="15.9" customHeight="1" x14ac:dyDescent="0.2">
      <c r="A52" s="291">
        <v>49</v>
      </c>
      <c r="B52" s="252" t="s">
        <v>108</v>
      </c>
      <c r="C52" s="17" t="s">
        <v>97</v>
      </c>
      <c r="D52" s="15" t="s">
        <v>109</v>
      </c>
      <c r="E52" s="250">
        <f t="shared" si="13"/>
        <v>3</v>
      </c>
      <c r="F52" s="98">
        <f t="shared" si="14"/>
        <v>49</v>
      </c>
      <c r="G52" s="251">
        <v>0</v>
      </c>
      <c r="H52" s="16"/>
      <c r="I52" s="145" t="str">
        <f t="shared" si="15"/>
        <v/>
      </c>
      <c r="J52" s="16"/>
      <c r="K52" s="145" t="str">
        <f t="shared" si="16"/>
        <v/>
      </c>
      <c r="L52" s="16"/>
      <c r="M52" s="145" t="str">
        <f t="shared" si="17"/>
        <v/>
      </c>
      <c r="N52" s="16"/>
      <c r="O52" s="145" t="str">
        <f t="shared" si="18"/>
        <v/>
      </c>
      <c r="P52" s="16"/>
      <c r="Q52" s="145" t="str">
        <f t="shared" si="19"/>
        <v/>
      </c>
      <c r="R52" s="16"/>
      <c r="S52" s="145" t="str">
        <f t="shared" si="20"/>
        <v/>
      </c>
      <c r="T52" s="16">
        <v>5</v>
      </c>
      <c r="U52" s="145">
        <f t="shared" si="21"/>
        <v>1</v>
      </c>
      <c r="V52" s="16"/>
      <c r="W52" s="145" t="str">
        <f t="shared" si="22"/>
        <v/>
      </c>
      <c r="X52" s="16"/>
      <c r="Y52" s="145" t="str">
        <f t="shared" si="23"/>
        <v/>
      </c>
      <c r="Z52" s="16">
        <v>7</v>
      </c>
      <c r="AA52" s="145">
        <f t="shared" si="24"/>
        <v>2</v>
      </c>
      <c r="AB52" s="16"/>
      <c r="AC52" s="145" t="str">
        <f t="shared" si="25"/>
        <v/>
      </c>
    </row>
    <row r="53" spans="1:29" ht="15.9" customHeight="1" x14ac:dyDescent="0.2">
      <c r="A53" s="291">
        <v>50</v>
      </c>
      <c r="B53" s="152" t="s">
        <v>407</v>
      </c>
      <c r="C53" s="17" t="s">
        <v>111</v>
      </c>
      <c r="D53" s="15" t="s">
        <v>98</v>
      </c>
      <c r="E53" s="250">
        <f t="shared" si="13"/>
        <v>3</v>
      </c>
      <c r="F53" s="98">
        <f t="shared" si="14"/>
        <v>49</v>
      </c>
      <c r="G53" s="251">
        <v>0</v>
      </c>
      <c r="H53" s="16"/>
      <c r="I53" s="145" t="str">
        <f t="shared" si="15"/>
        <v/>
      </c>
      <c r="J53" s="16"/>
      <c r="K53" s="145" t="str">
        <f t="shared" si="16"/>
        <v/>
      </c>
      <c r="L53" s="16"/>
      <c r="M53" s="145" t="str">
        <f t="shared" si="17"/>
        <v/>
      </c>
      <c r="N53" s="16"/>
      <c r="O53" s="145" t="str">
        <f t="shared" si="18"/>
        <v/>
      </c>
      <c r="P53" s="16"/>
      <c r="Q53" s="145" t="str">
        <f t="shared" si="19"/>
        <v/>
      </c>
      <c r="R53" s="16">
        <v>5</v>
      </c>
      <c r="S53" s="145">
        <f t="shared" si="20"/>
        <v>2</v>
      </c>
      <c r="T53" s="16"/>
      <c r="U53" s="145" t="str">
        <f t="shared" si="21"/>
        <v/>
      </c>
      <c r="V53" s="16"/>
      <c r="W53" s="145" t="str">
        <f t="shared" si="22"/>
        <v/>
      </c>
      <c r="X53" s="16"/>
      <c r="Y53" s="145" t="str">
        <f t="shared" si="23"/>
        <v/>
      </c>
      <c r="Z53" s="16">
        <v>16</v>
      </c>
      <c r="AA53" s="145">
        <f t="shared" si="24"/>
        <v>1</v>
      </c>
      <c r="AB53" s="16"/>
      <c r="AC53" s="145" t="str">
        <f t="shared" si="25"/>
        <v/>
      </c>
    </row>
    <row r="54" spans="1:29" ht="15.9" customHeight="1" x14ac:dyDescent="0.2">
      <c r="A54" s="291">
        <v>51</v>
      </c>
      <c r="B54" s="152" t="s">
        <v>404</v>
      </c>
      <c r="C54" s="17" t="s">
        <v>332</v>
      </c>
      <c r="D54" s="15" t="s">
        <v>405</v>
      </c>
      <c r="E54" s="250">
        <f t="shared" si="13"/>
        <v>3</v>
      </c>
      <c r="F54" s="98">
        <f t="shared" si="14"/>
        <v>49</v>
      </c>
      <c r="G54" s="251">
        <v>0</v>
      </c>
      <c r="H54" s="16"/>
      <c r="I54" s="145" t="str">
        <f t="shared" si="15"/>
        <v/>
      </c>
      <c r="J54" s="16"/>
      <c r="K54" s="145" t="str">
        <f t="shared" si="16"/>
        <v/>
      </c>
      <c r="L54" s="16"/>
      <c r="M54" s="145" t="str">
        <f t="shared" si="17"/>
        <v/>
      </c>
      <c r="N54" s="16"/>
      <c r="O54" s="145" t="str">
        <f t="shared" si="18"/>
        <v/>
      </c>
      <c r="P54" s="16"/>
      <c r="Q54" s="145" t="str">
        <f t="shared" si="19"/>
        <v/>
      </c>
      <c r="R54" s="16">
        <v>3</v>
      </c>
      <c r="S54" s="145">
        <f t="shared" si="20"/>
        <v>3</v>
      </c>
      <c r="T54" s="16"/>
      <c r="U54" s="145" t="str">
        <f t="shared" si="21"/>
        <v/>
      </c>
      <c r="V54" s="16"/>
      <c r="W54" s="145" t="str">
        <f t="shared" si="22"/>
        <v/>
      </c>
      <c r="X54" s="16"/>
      <c r="Y54" s="145" t="str">
        <f t="shared" si="23"/>
        <v/>
      </c>
      <c r="Z54" s="16"/>
      <c r="AA54" s="145" t="str">
        <f t="shared" si="24"/>
        <v/>
      </c>
      <c r="AB54" s="16"/>
      <c r="AC54" s="145" t="str">
        <f t="shared" si="25"/>
        <v/>
      </c>
    </row>
    <row r="55" spans="1:29" ht="15.9" customHeight="1" x14ac:dyDescent="0.2">
      <c r="A55" s="291">
        <v>52</v>
      </c>
      <c r="B55" s="252" t="s">
        <v>67</v>
      </c>
      <c r="C55" s="17">
        <v>3</v>
      </c>
      <c r="D55" s="15" t="s">
        <v>32</v>
      </c>
      <c r="E55" s="250">
        <f t="shared" si="13"/>
        <v>3</v>
      </c>
      <c r="F55" s="98">
        <f t="shared" si="14"/>
        <v>49</v>
      </c>
      <c r="G55" s="251">
        <v>1.5</v>
      </c>
      <c r="H55" s="16">
        <v>32</v>
      </c>
      <c r="I55" s="145">
        <f t="shared" si="15"/>
        <v>1.5</v>
      </c>
      <c r="J55" s="16"/>
      <c r="K55" s="145" t="str">
        <f t="shared" si="16"/>
        <v/>
      </c>
      <c r="L55" s="16"/>
      <c r="M55" s="145" t="str">
        <f t="shared" si="17"/>
        <v/>
      </c>
      <c r="N55" s="16"/>
      <c r="O55" s="145" t="str">
        <f t="shared" si="18"/>
        <v/>
      </c>
      <c r="P55" s="16"/>
      <c r="Q55" s="145" t="str">
        <f t="shared" si="19"/>
        <v/>
      </c>
      <c r="R55" s="16"/>
      <c r="S55" s="145" t="str">
        <f t="shared" si="20"/>
        <v/>
      </c>
      <c r="T55" s="16"/>
      <c r="U55" s="145" t="str">
        <f t="shared" si="21"/>
        <v/>
      </c>
      <c r="V55" s="16"/>
      <c r="W55" s="145" t="str">
        <f t="shared" si="22"/>
        <v/>
      </c>
      <c r="X55" s="16"/>
      <c r="Y55" s="145" t="str">
        <f t="shared" si="23"/>
        <v/>
      </c>
      <c r="Z55" s="16"/>
      <c r="AA55" s="145" t="str">
        <f t="shared" si="24"/>
        <v/>
      </c>
      <c r="AB55" s="16"/>
      <c r="AC55" s="145" t="str">
        <f t="shared" si="25"/>
        <v/>
      </c>
    </row>
    <row r="56" spans="1:29" ht="15.9" customHeight="1" x14ac:dyDescent="0.2">
      <c r="A56" s="291">
        <v>53</v>
      </c>
      <c r="B56" s="252" t="s">
        <v>89</v>
      </c>
      <c r="C56" s="17">
        <v>2</v>
      </c>
      <c r="D56" s="15" t="s">
        <v>53</v>
      </c>
      <c r="E56" s="250">
        <f t="shared" si="13"/>
        <v>3</v>
      </c>
      <c r="F56" s="98">
        <f t="shared" si="14"/>
        <v>49</v>
      </c>
      <c r="G56" s="251">
        <v>0.5</v>
      </c>
      <c r="H56" s="16"/>
      <c r="I56" s="145" t="str">
        <f t="shared" si="15"/>
        <v/>
      </c>
      <c r="J56" s="16">
        <v>32</v>
      </c>
      <c r="K56" s="145">
        <f t="shared" si="16"/>
        <v>1</v>
      </c>
      <c r="L56" s="16">
        <v>32</v>
      </c>
      <c r="M56" s="145">
        <f t="shared" si="17"/>
        <v>1.5</v>
      </c>
      <c r="N56" s="16"/>
      <c r="O56" s="145" t="str">
        <f t="shared" si="18"/>
        <v/>
      </c>
      <c r="P56" s="16"/>
      <c r="Q56" s="145" t="str">
        <f t="shared" si="19"/>
        <v/>
      </c>
      <c r="R56" s="16"/>
      <c r="S56" s="145" t="str">
        <f t="shared" si="20"/>
        <v/>
      </c>
      <c r="T56" s="16"/>
      <c r="U56" s="145" t="str">
        <f t="shared" si="21"/>
        <v/>
      </c>
      <c r="V56" s="16"/>
      <c r="W56" s="145" t="str">
        <f t="shared" si="22"/>
        <v/>
      </c>
      <c r="X56" s="16"/>
      <c r="Y56" s="145" t="str">
        <f t="shared" si="23"/>
        <v/>
      </c>
      <c r="Z56" s="16"/>
      <c r="AA56" s="145" t="str">
        <f t="shared" si="24"/>
        <v/>
      </c>
      <c r="AB56" s="16"/>
      <c r="AC56" s="145" t="str">
        <f t="shared" si="25"/>
        <v/>
      </c>
    </row>
    <row r="57" spans="1:29" ht="15.9" customHeight="1" x14ac:dyDescent="0.2">
      <c r="A57" s="291">
        <v>54</v>
      </c>
      <c r="B57" s="252" t="s">
        <v>90</v>
      </c>
      <c r="C57" s="17">
        <v>2</v>
      </c>
      <c r="D57" s="15" t="s">
        <v>83</v>
      </c>
      <c r="E57" s="250">
        <f t="shared" si="13"/>
        <v>2.5</v>
      </c>
      <c r="F57" s="98">
        <f t="shared" si="14"/>
        <v>55</v>
      </c>
      <c r="G57" s="251">
        <v>0.5</v>
      </c>
      <c r="H57" s="16"/>
      <c r="I57" s="145" t="str">
        <f t="shared" si="15"/>
        <v/>
      </c>
      <c r="J57" s="16">
        <v>32</v>
      </c>
      <c r="K57" s="145">
        <f t="shared" si="16"/>
        <v>1</v>
      </c>
      <c r="L57" s="16"/>
      <c r="M57" s="145" t="str">
        <f t="shared" si="17"/>
        <v/>
      </c>
      <c r="N57" s="16"/>
      <c r="O57" s="145" t="str">
        <f t="shared" si="18"/>
        <v/>
      </c>
      <c r="P57" s="16"/>
      <c r="Q57" s="145" t="str">
        <f t="shared" si="19"/>
        <v/>
      </c>
      <c r="R57" s="16"/>
      <c r="S57" s="145" t="str">
        <f t="shared" si="20"/>
        <v/>
      </c>
      <c r="T57" s="16"/>
      <c r="U57" s="145" t="str">
        <f t="shared" si="21"/>
        <v/>
      </c>
      <c r="V57" s="16"/>
      <c r="W57" s="145" t="str">
        <f t="shared" si="22"/>
        <v/>
      </c>
      <c r="X57" s="16">
        <v>32</v>
      </c>
      <c r="Y57" s="145">
        <f t="shared" si="23"/>
        <v>1</v>
      </c>
      <c r="Z57" s="16"/>
      <c r="AA57" s="145" t="str">
        <f t="shared" si="24"/>
        <v/>
      </c>
      <c r="AB57" s="16"/>
      <c r="AC57" s="145" t="str">
        <f t="shared" si="25"/>
        <v/>
      </c>
    </row>
    <row r="58" spans="1:29" ht="15.9" customHeight="1" x14ac:dyDescent="0.2">
      <c r="A58" s="291">
        <v>55</v>
      </c>
      <c r="B58" s="252" t="s">
        <v>92</v>
      </c>
      <c r="C58" s="17">
        <v>2</v>
      </c>
      <c r="D58" s="15" t="s">
        <v>93</v>
      </c>
      <c r="E58" s="250">
        <f t="shared" si="13"/>
        <v>2.5</v>
      </c>
      <c r="F58" s="98">
        <f t="shared" si="14"/>
        <v>55</v>
      </c>
      <c r="G58" s="251">
        <v>0.5</v>
      </c>
      <c r="H58" s="16"/>
      <c r="I58" s="145" t="str">
        <f t="shared" si="15"/>
        <v/>
      </c>
      <c r="J58" s="16">
        <v>32</v>
      </c>
      <c r="K58" s="145">
        <f t="shared" si="16"/>
        <v>1</v>
      </c>
      <c r="L58" s="16"/>
      <c r="M58" s="145" t="str">
        <f t="shared" si="17"/>
        <v/>
      </c>
      <c r="N58" s="16"/>
      <c r="O58" s="145" t="str">
        <f t="shared" si="18"/>
        <v/>
      </c>
      <c r="P58" s="16"/>
      <c r="Q58" s="145" t="str">
        <f t="shared" si="19"/>
        <v/>
      </c>
      <c r="R58" s="16"/>
      <c r="S58" s="145" t="str">
        <f t="shared" si="20"/>
        <v/>
      </c>
      <c r="T58" s="16"/>
      <c r="U58" s="145" t="str">
        <f t="shared" si="21"/>
        <v/>
      </c>
      <c r="V58" s="16"/>
      <c r="W58" s="145" t="str">
        <f t="shared" si="22"/>
        <v/>
      </c>
      <c r="X58" s="16">
        <v>32</v>
      </c>
      <c r="Y58" s="145">
        <f t="shared" si="23"/>
        <v>1</v>
      </c>
      <c r="Z58" s="16"/>
      <c r="AA58" s="145" t="str">
        <f t="shared" si="24"/>
        <v/>
      </c>
      <c r="AB58" s="16"/>
      <c r="AC58" s="145" t="str">
        <f t="shared" si="25"/>
        <v/>
      </c>
    </row>
    <row r="59" spans="1:29" ht="15.9" customHeight="1" x14ac:dyDescent="0.2">
      <c r="A59" s="291">
        <v>56</v>
      </c>
      <c r="B59" s="152" t="s">
        <v>435</v>
      </c>
      <c r="C59" s="17">
        <v>2</v>
      </c>
      <c r="D59" s="15" t="s">
        <v>390</v>
      </c>
      <c r="E59" s="250">
        <f t="shared" si="13"/>
        <v>2.5</v>
      </c>
      <c r="F59" s="98">
        <f t="shared" si="14"/>
        <v>55</v>
      </c>
      <c r="G59" s="251">
        <v>0</v>
      </c>
      <c r="H59" s="16"/>
      <c r="I59" s="145" t="str">
        <f t="shared" si="15"/>
        <v/>
      </c>
      <c r="J59" s="16">
        <v>32</v>
      </c>
      <c r="K59" s="145">
        <f t="shared" si="16"/>
        <v>1</v>
      </c>
      <c r="L59" s="16">
        <v>32</v>
      </c>
      <c r="M59" s="145">
        <f t="shared" si="17"/>
        <v>1.5</v>
      </c>
      <c r="N59" s="16"/>
      <c r="O59" s="145" t="str">
        <f t="shared" si="18"/>
        <v/>
      </c>
      <c r="P59" s="16"/>
      <c r="Q59" s="145" t="str">
        <f t="shared" si="19"/>
        <v/>
      </c>
      <c r="R59" s="16"/>
      <c r="S59" s="145" t="str">
        <f t="shared" si="20"/>
        <v/>
      </c>
      <c r="T59" s="16"/>
      <c r="U59" s="145" t="str">
        <f t="shared" si="21"/>
        <v/>
      </c>
      <c r="V59" s="16"/>
      <c r="W59" s="145" t="str">
        <f t="shared" si="22"/>
        <v/>
      </c>
      <c r="X59" s="16"/>
      <c r="Y59" s="145" t="str">
        <f t="shared" si="23"/>
        <v/>
      </c>
      <c r="Z59" s="16"/>
      <c r="AA59" s="145" t="str">
        <f t="shared" si="24"/>
        <v/>
      </c>
      <c r="AB59" s="16"/>
      <c r="AC59" s="145" t="str">
        <f t="shared" si="25"/>
        <v/>
      </c>
    </row>
    <row r="60" spans="1:29" ht="15.9" customHeight="1" x14ac:dyDescent="0.2">
      <c r="A60" s="291">
        <v>57</v>
      </c>
      <c r="B60" s="252" t="s">
        <v>76</v>
      </c>
      <c r="C60" s="17">
        <v>3</v>
      </c>
      <c r="D60" s="15" t="s">
        <v>57</v>
      </c>
      <c r="E60" s="250">
        <f t="shared" si="13"/>
        <v>2.25</v>
      </c>
      <c r="F60" s="98">
        <f t="shared" si="14"/>
        <v>58</v>
      </c>
      <c r="G60" s="251">
        <v>0.75</v>
      </c>
      <c r="H60" s="16">
        <v>32</v>
      </c>
      <c r="I60" s="145">
        <f t="shared" si="15"/>
        <v>1.5</v>
      </c>
      <c r="J60" s="16"/>
      <c r="K60" s="145" t="str">
        <f t="shared" si="16"/>
        <v/>
      </c>
      <c r="L60" s="16"/>
      <c r="M60" s="145" t="str">
        <f t="shared" si="17"/>
        <v/>
      </c>
      <c r="N60" s="16"/>
      <c r="O60" s="145" t="str">
        <f t="shared" si="18"/>
        <v/>
      </c>
      <c r="P60" s="16"/>
      <c r="Q60" s="145" t="str">
        <f t="shared" si="19"/>
        <v/>
      </c>
      <c r="R60" s="16"/>
      <c r="S60" s="145" t="str">
        <f t="shared" si="20"/>
        <v/>
      </c>
      <c r="T60" s="16"/>
      <c r="U60" s="145" t="str">
        <f t="shared" si="21"/>
        <v/>
      </c>
      <c r="V60" s="16"/>
      <c r="W60" s="145" t="str">
        <f t="shared" si="22"/>
        <v/>
      </c>
      <c r="X60" s="16"/>
      <c r="Y60" s="145" t="str">
        <f t="shared" si="23"/>
        <v/>
      </c>
      <c r="Z60" s="16"/>
      <c r="AA60" s="145" t="str">
        <f t="shared" si="24"/>
        <v/>
      </c>
      <c r="AB60" s="16"/>
      <c r="AC60" s="145" t="str">
        <f t="shared" si="25"/>
        <v/>
      </c>
    </row>
    <row r="61" spans="1:29" ht="15.9" customHeight="1" x14ac:dyDescent="0.2">
      <c r="A61" s="291">
        <v>58</v>
      </c>
      <c r="B61" s="252" t="s">
        <v>77</v>
      </c>
      <c r="C61" s="17">
        <v>3</v>
      </c>
      <c r="D61" s="15" t="s">
        <v>78</v>
      </c>
      <c r="E61" s="250">
        <f t="shared" si="13"/>
        <v>2.25</v>
      </c>
      <c r="F61" s="98">
        <f t="shared" si="14"/>
        <v>58</v>
      </c>
      <c r="G61" s="251">
        <v>0.75</v>
      </c>
      <c r="H61" s="16">
        <v>32</v>
      </c>
      <c r="I61" s="145">
        <f t="shared" si="15"/>
        <v>1.5</v>
      </c>
      <c r="J61" s="16"/>
      <c r="K61" s="145" t="str">
        <f t="shared" si="16"/>
        <v/>
      </c>
      <c r="L61" s="16"/>
      <c r="M61" s="145" t="str">
        <f t="shared" si="17"/>
        <v/>
      </c>
      <c r="N61" s="16"/>
      <c r="O61" s="145" t="str">
        <f t="shared" si="18"/>
        <v/>
      </c>
      <c r="P61" s="16"/>
      <c r="Q61" s="145" t="str">
        <f t="shared" si="19"/>
        <v/>
      </c>
      <c r="R61" s="16"/>
      <c r="S61" s="145" t="str">
        <f t="shared" si="20"/>
        <v/>
      </c>
      <c r="T61" s="16"/>
      <c r="U61" s="145" t="str">
        <f t="shared" si="21"/>
        <v/>
      </c>
      <c r="V61" s="16"/>
      <c r="W61" s="145" t="str">
        <f t="shared" si="22"/>
        <v/>
      </c>
      <c r="X61" s="16"/>
      <c r="Y61" s="145" t="str">
        <f t="shared" si="23"/>
        <v/>
      </c>
      <c r="Z61" s="16"/>
      <c r="AA61" s="145" t="str">
        <f t="shared" si="24"/>
        <v/>
      </c>
      <c r="AB61" s="16"/>
      <c r="AC61" s="145" t="str">
        <f t="shared" si="25"/>
        <v/>
      </c>
    </row>
    <row r="62" spans="1:29" ht="15.9" customHeight="1" x14ac:dyDescent="0.2">
      <c r="A62" s="291">
        <v>59</v>
      </c>
      <c r="B62" s="252" t="s">
        <v>100</v>
      </c>
      <c r="C62" s="17" t="s">
        <v>97</v>
      </c>
      <c r="D62" s="15" t="s">
        <v>101</v>
      </c>
      <c r="E62" s="250">
        <f t="shared" si="13"/>
        <v>2</v>
      </c>
      <c r="F62" s="98">
        <f t="shared" si="14"/>
        <v>60</v>
      </c>
      <c r="G62" s="251">
        <v>0</v>
      </c>
      <c r="H62" s="16"/>
      <c r="I62" s="145" t="str">
        <f t="shared" si="15"/>
        <v/>
      </c>
      <c r="J62" s="16"/>
      <c r="K62" s="145" t="str">
        <f t="shared" si="16"/>
        <v/>
      </c>
      <c r="L62" s="16"/>
      <c r="M62" s="145" t="str">
        <f t="shared" si="17"/>
        <v/>
      </c>
      <c r="N62" s="16"/>
      <c r="O62" s="145" t="str">
        <f t="shared" si="18"/>
        <v/>
      </c>
      <c r="P62" s="16"/>
      <c r="Q62" s="145" t="str">
        <f t="shared" si="19"/>
        <v/>
      </c>
      <c r="R62" s="16"/>
      <c r="S62" s="145" t="str">
        <f t="shared" si="20"/>
        <v/>
      </c>
      <c r="T62" s="16"/>
      <c r="U62" s="145" t="str">
        <f t="shared" si="21"/>
        <v/>
      </c>
      <c r="V62" s="16"/>
      <c r="W62" s="145" t="str">
        <f t="shared" si="22"/>
        <v/>
      </c>
      <c r="X62" s="16"/>
      <c r="Y62" s="145" t="str">
        <f t="shared" si="23"/>
        <v/>
      </c>
      <c r="Z62" s="16">
        <v>8</v>
      </c>
      <c r="AA62" s="145">
        <f t="shared" si="24"/>
        <v>2</v>
      </c>
      <c r="AB62" s="16"/>
      <c r="AC62" s="145" t="str">
        <f t="shared" si="25"/>
        <v/>
      </c>
    </row>
    <row r="63" spans="1:29" ht="15.9" customHeight="1" x14ac:dyDescent="0.2">
      <c r="A63" s="291">
        <v>60</v>
      </c>
      <c r="B63" s="252" t="s">
        <v>327</v>
      </c>
      <c r="C63" s="17" t="s">
        <v>97</v>
      </c>
      <c r="D63" s="15" t="s">
        <v>101</v>
      </c>
      <c r="E63" s="250">
        <f t="shared" si="13"/>
        <v>4</v>
      </c>
      <c r="F63" s="98">
        <f t="shared" si="14"/>
        <v>42</v>
      </c>
      <c r="G63" s="251">
        <v>0</v>
      </c>
      <c r="H63" s="16"/>
      <c r="I63" s="145" t="str">
        <f t="shared" si="15"/>
        <v/>
      </c>
      <c r="J63" s="16"/>
      <c r="K63" s="145" t="str">
        <f t="shared" si="16"/>
        <v/>
      </c>
      <c r="L63" s="16"/>
      <c r="M63" s="145" t="str">
        <f t="shared" si="17"/>
        <v/>
      </c>
      <c r="N63" s="16"/>
      <c r="O63" s="145" t="str">
        <f t="shared" si="18"/>
        <v/>
      </c>
      <c r="P63" s="16"/>
      <c r="Q63" s="145" t="str">
        <f t="shared" si="19"/>
        <v/>
      </c>
      <c r="R63" s="16"/>
      <c r="S63" s="145" t="str">
        <f t="shared" si="20"/>
        <v/>
      </c>
      <c r="T63" s="16">
        <v>6</v>
      </c>
      <c r="U63" s="145">
        <f t="shared" si="21"/>
        <v>1</v>
      </c>
      <c r="V63" s="16">
        <v>16</v>
      </c>
      <c r="W63" s="145">
        <f t="shared" si="22"/>
        <v>2</v>
      </c>
      <c r="X63" s="16"/>
      <c r="Y63" s="145" t="str">
        <f t="shared" si="23"/>
        <v/>
      </c>
      <c r="Z63" s="16">
        <v>16</v>
      </c>
      <c r="AA63" s="145">
        <f t="shared" si="24"/>
        <v>1</v>
      </c>
      <c r="AB63" s="16"/>
      <c r="AC63" s="145" t="str">
        <f t="shared" si="25"/>
        <v/>
      </c>
    </row>
    <row r="64" spans="1:29" ht="15.9" customHeight="1" x14ac:dyDescent="0.2">
      <c r="A64" s="291">
        <v>61</v>
      </c>
      <c r="B64" s="252" t="s">
        <v>58</v>
      </c>
      <c r="C64" s="17">
        <v>3</v>
      </c>
      <c r="D64" s="15" t="s">
        <v>59</v>
      </c>
      <c r="E64" s="250">
        <f t="shared" si="13"/>
        <v>2</v>
      </c>
      <c r="F64" s="98">
        <f t="shared" si="14"/>
        <v>60</v>
      </c>
      <c r="G64" s="251">
        <v>2</v>
      </c>
      <c r="H64" s="16"/>
      <c r="I64" s="145" t="str">
        <f t="shared" si="15"/>
        <v/>
      </c>
      <c r="J64" s="16"/>
      <c r="K64" s="145" t="str">
        <f t="shared" si="16"/>
        <v/>
      </c>
      <c r="L64" s="16"/>
      <c r="M64" s="145" t="str">
        <f t="shared" si="17"/>
        <v/>
      </c>
      <c r="N64" s="16"/>
      <c r="O64" s="145" t="str">
        <f t="shared" si="18"/>
        <v/>
      </c>
      <c r="P64" s="16"/>
      <c r="Q64" s="145" t="str">
        <f t="shared" si="19"/>
        <v/>
      </c>
      <c r="R64" s="16"/>
      <c r="S64" s="145" t="str">
        <f t="shared" si="20"/>
        <v/>
      </c>
      <c r="T64" s="16"/>
      <c r="U64" s="145" t="str">
        <f t="shared" si="21"/>
        <v/>
      </c>
      <c r="V64" s="16"/>
      <c r="W64" s="145" t="str">
        <f t="shared" si="22"/>
        <v/>
      </c>
      <c r="X64" s="16"/>
      <c r="Y64" s="145" t="str">
        <f t="shared" si="23"/>
        <v/>
      </c>
      <c r="Z64" s="16"/>
      <c r="AA64" s="145" t="str">
        <f t="shared" si="24"/>
        <v/>
      </c>
      <c r="AB64" s="16"/>
      <c r="AC64" s="145" t="str">
        <f t="shared" si="25"/>
        <v/>
      </c>
    </row>
    <row r="65" spans="1:29" ht="15.9" customHeight="1" x14ac:dyDescent="0.2">
      <c r="A65" s="291">
        <v>62</v>
      </c>
      <c r="B65" s="255" t="s">
        <v>60</v>
      </c>
      <c r="C65" s="17">
        <v>3</v>
      </c>
      <c r="D65" s="15" t="s">
        <v>61</v>
      </c>
      <c r="E65" s="250">
        <f t="shared" si="13"/>
        <v>2</v>
      </c>
      <c r="F65" s="98">
        <f t="shared" si="14"/>
        <v>60</v>
      </c>
      <c r="G65" s="251">
        <v>2</v>
      </c>
      <c r="H65" s="16"/>
      <c r="I65" s="145" t="str">
        <f t="shared" si="15"/>
        <v/>
      </c>
      <c r="J65" s="16"/>
      <c r="K65" s="145" t="str">
        <f t="shared" si="16"/>
        <v/>
      </c>
      <c r="L65" s="16"/>
      <c r="M65" s="145" t="str">
        <f t="shared" si="17"/>
        <v/>
      </c>
      <c r="N65" s="16"/>
      <c r="O65" s="145" t="str">
        <f t="shared" si="18"/>
        <v/>
      </c>
      <c r="P65" s="16"/>
      <c r="Q65" s="145" t="str">
        <f t="shared" si="19"/>
        <v/>
      </c>
      <c r="R65" s="16"/>
      <c r="S65" s="145" t="str">
        <f t="shared" si="20"/>
        <v/>
      </c>
      <c r="T65" s="16"/>
      <c r="U65" s="145" t="str">
        <f t="shared" si="21"/>
        <v/>
      </c>
      <c r="V65" s="16"/>
      <c r="W65" s="145" t="str">
        <f t="shared" si="22"/>
        <v/>
      </c>
      <c r="X65" s="16"/>
      <c r="Y65" s="145" t="str">
        <f t="shared" si="23"/>
        <v/>
      </c>
      <c r="Z65" s="16"/>
      <c r="AA65" s="145" t="str">
        <f t="shared" si="24"/>
        <v/>
      </c>
      <c r="AB65" s="16"/>
      <c r="AC65" s="145" t="str">
        <f t="shared" si="25"/>
        <v/>
      </c>
    </row>
    <row r="66" spans="1:29" ht="15.9" customHeight="1" x14ac:dyDescent="0.2">
      <c r="A66" s="291">
        <v>63</v>
      </c>
      <c r="B66" s="152" t="s">
        <v>431</v>
      </c>
      <c r="C66" s="17">
        <v>2</v>
      </c>
      <c r="D66" s="15" t="s">
        <v>73</v>
      </c>
      <c r="E66" s="250">
        <f t="shared" si="13"/>
        <v>2</v>
      </c>
      <c r="F66" s="98">
        <f t="shared" si="14"/>
        <v>60</v>
      </c>
      <c r="G66" s="251">
        <v>0</v>
      </c>
      <c r="H66" s="16"/>
      <c r="I66" s="145" t="str">
        <f t="shared" si="15"/>
        <v/>
      </c>
      <c r="J66" s="16">
        <v>16</v>
      </c>
      <c r="K66" s="145">
        <f t="shared" si="16"/>
        <v>2</v>
      </c>
      <c r="L66" s="16"/>
      <c r="M66" s="145" t="str">
        <f t="shared" si="17"/>
        <v/>
      </c>
      <c r="N66" s="16"/>
      <c r="O66" s="145" t="str">
        <f t="shared" si="18"/>
        <v/>
      </c>
      <c r="P66" s="16"/>
      <c r="Q66" s="145" t="str">
        <f t="shared" si="19"/>
        <v/>
      </c>
      <c r="R66" s="16"/>
      <c r="S66" s="145" t="str">
        <f t="shared" si="20"/>
        <v/>
      </c>
      <c r="T66" s="16"/>
      <c r="U66" s="145" t="str">
        <f t="shared" si="21"/>
        <v/>
      </c>
      <c r="V66" s="16"/>
      <c r="W66" s="145" t="str">
        <f t="shared" si="22"/>
        <v/>
      </c>
      <c r="X66" s="16"/>
      <c r="Y66" s="145" t="str">
        <f t="shared" si="23"/>
        <v/>
      </c>
      <c r="Z66" s="16"/>
      <c r="AA66" s="145" t="str">
        <f t="shared" si="24"/>
        <v/>
      </c>
      <c r="AB66" s="16"/>
      <c r="AC66" s="145" t="str">
        <f t="shared" si="25"/>
        <v/>
      </c>
    </row>
    <row r="67" spans="1:29" ht="15.9" customHeight="1" x14ac:dyDescent="0.2">
      <c r="A67" s="291">
        <v>64</v>
      </c>
      <c r="B67" s="152" t="s">
        <v>436</v>
      </c>
      <c r="C67" s="17">
        <v>2</v>
      </c>
      <c r="D67" s="15" t="s">
        <v>437</v>
      </c>
      <c r="E67" s="250">
        <f t="shared" si="13"/>
        <v>2</v>
      </c>
      <c r="F67" s="98">
        <f t="shared" si="14"/>
        <v>60</v>
      </c>
      <c r="G67" s="251">
        <v>0</v>
      </c>
      <c r="H67" s="16"/>
      <c r="I67" s="145" t="str">
        <f t="shared" si="15"/>
        <v/>
      </c>
      <c r="J67" s="16">
        <v>32</v>
      </c>
      <c r="K67" s="145">
        <f t="shared" si="16"/>
        <v>1</v>
      </c>
      <c r="L67" s="16"/>
      <c r="M67" s="145" t="str">
        <f t="shared" si="17"/>
        <v/>
      </c>
      <c r="N67" s="16"/>
      <c r="O67" s="145" t="str">
        <f t="shared" si="18"/>
        <v/>
      </c>
      <c r="P67" s="16"/>
      <c r="Q67" s="145" t="str">
        <f t="shared" si="19"/>
        <v/>
      </c>
      <c r="R67" s="16"/>
      <c r="S67" s="145" t="str">
        <f t="shared" si="20"/>
        <v/>
      </c>
      <c r="T67" s="16"/>
      <c r="U67" s="145" t="str">
        <f t="shared" si="21"/>
        <v/>
      </c>
      <c r="V67" s="16"/>
      <c r="W67" s="145" t="str">
        <f t="shared" si="22"/>
        <v/>
      </c>
      <c r="X67" s="16">
        <v>32</v>
      </c>
      <c r="Y67" s="145">
        <f t="shared" si="23"/>
        <v>1</v>
      </c>
      <c r="Z67" s="16"/>
      <c r="AA67" s="145" t="str">
        <f t="shared" si="24"/>
        <v/>
      </c>
      <c r="AB67" s="16"/>
      <c r="AC67" s="145" t="str">
        <f t="shared" si="25"/>
        <v/>
      </c>
    </row>
    <row r="68" spans="1:29" ht="15.9" customHeight="1" x14ac:dyDescent="0.2">
      <c r="A68" s="291">
        <v>65</v>
      </c>
      <c r="B68" s="152" t="s">
        <v>430</v>
      </c>
      <c r="C68" s="17">
        <v>1</v>
      </c>
      <c r="D68" s="15" t="s">
        <v>22</v>
      </c>
      <c r="E68" s="250">
        <f t="shared" ref="E68:E99" si="26">SUM(G68,I68,K68,M68,O68,Q68,S68,U68,W68,Y68,AA68,AC68)</f>
        <v>2</v>
      </c>
      <c r="F68" s="98">
        <f t="shared" ref="F68:F99" si="27">RANK(E68,$E$4:$E$108)</f>
        <v>60</v>
      </c>
      <c r="G68" s="251">
        <v>0</v>
      </c>
      <c r="H68" s="16"/>
      <c r="I68" s="145" t="str">
        <f t="shared" ref="I68:I99" si="28">IF(H68="","",VLOOKUP(H68,H$119:I$139,2))</f>
        <v/>
      </c>
      <c r="J68" s="16">
        <v>16</v>
      </c>
      <c r="K68" s="145">
        <f t="shared" ref="K68:K99" si="29">IF(J68="","",VLOOKUP(J68,J$119:K$139,2))</f>
        <v>2</v>
      </c>
      <c r="L68" s="16"/>
      <c r="M68" s="145" t="str">
        <f t="shared" ref="M68:M99" si="30">IF(L68="","",VLOOKUP(L68,L$119:M$139,2))</f>
        <v/>
      </c>
      <c r="N68" s="16"/>
      <c r="O68" s="145" t="str">
        <f t="shared" ref="O68:O99" si="31">IF(N68="","",VLOOKUP(N68,N$119:O$141,2))</f>
        <v/>
      </c>
      <c r="P68" s="16"/>
      <c r="Q68" s="145" t="str">
        <f t="shared" ref="Q68:Q99" si="32">IF(P68="","",VLOOKUP(P68,P$119:Q$139,2))</f>
        <v/>
      </c>
      <c r="R68" s="16"/>
      <c r="S68" s="145" t="str">
        <f t="shared" ref="S68:S99" si="33">IF(R68="","",VLOOKUP(R68,R$119:S$141,2))</f>
        <v/>
      </c>
      <c r="T68" s="16"/>
      <c r="U68" s="145" t="str">
        <f t="shared" ref="U68:U99" si="34">IF(T68="","",VLOOKUP(T68,T$119:U$139,2))</f>
        <v/>
      </c>
      <c r="V68" s="16"/>
      <c r="W68" s="145" t="str">
        <f t="shared" ref="W68:W99" si="35">IF(V68="","",VLOOKUP(V68,V$119:W$139,2))</f>
        <v/>
      </c>
      <c r="X68" s="16"/>
      <c r="Y68" s="145" t="str">
        <f t="shared" ref="Y68:Y99" si="36">IF(X68="","",VLOOKUP(X68,X$119:Y$141,2))</f>
        <v/>
      </c>
      <c r="Z68" s="16"/>
      <c r="AA68" s="145" t="str">
        <f t="shared" ref="AA68:AA99" si="37">IF(Z68="","",VLOOKUP(Z68,Z$119:AA$139,2))</f>
        <v/>
      </c>
      <c r="AB68" s="16"/>
      <c r="AC68" s="145" t="str">
        <f t="shared" ref="AC68:AC99" si="38">IF(AB68="","",VLOOKUP(AB68,AB$119:AC$139,2))</f>
        <v/>
      </c>
    </row>
    <row r="69" spans="1:29" ht="15.9" customHeight="1" x14ac:dyDescent="0.2">
      <c r="A69" s="291">
        <v>66</v>
      </c>
      <c r="B69" s="255" t="s">
        <v>65</v>
      </c>
      <c r="C69" s="17">
        <v>3</v>
      </c>
      <c r="D69" s="15" t="s">
        <v>66</v>
      </c>
      <c r="E69" s="250">
        <f t="shared" si="26"/>
        <v>1.75</v>
      </c>
      <c r="F69" s="98">
        <f t="shared" si="27"/>
        <v>66</v>
      </c>
      <c r="G69" s="251">
        <v>1.75</v>
      </c>
      <c r="H69" s="16"/>
      <c r="I69" s="145" t="str">
        <f t="shared" si="28"/>
        <v/>
      </c>
      <c r="J69" s="16"/>
      <c r="K69" s="145" t="str">
        <f t="shared" si="29"/>
        <v/>
      </c>
      <c r="L69" s="16"/>
      <c r="M69" s="145" t="str">
        <f t="shared" si="30"/>
        <v/>
      </c>
      <c r="N69" s="16"/>
      <c r="O69" s="145" t="str">
        <f t="shared" si="31"/>
        <v/>
      </c>
      <c r="P69" s="16"/>
      <c r="Q69" s="145" t="str">
        <f t="shared" si="32"/>
        <v/>
      </c>
      <c r="R69" s="16"/>
      <c r="S69" s="145" t="str">
        <f t="shared" si="33"/>
        <v/>
      </c>
      <c r="T69" s="16"/>
      <c r="U69" s="145" t="str">
        <f t="shared" si="34"/>
        <v/>
      </c>
      <c r="V69" s="16"/>
      <c r="W69" s="145" t="str">
        <f t="shared" si="35"/>
        <v/>
      </c>
      <c r="X69" s="16"/>
      <c r="Y69" s="145" t="str">
        <f t="shared" si="36"/>
        <v/>
      </c>
      <c r="Z69" s="16"/>
      <c r="AA69" s="145" t="str">
        <f t="shared" si="37"/>
        <v/>
      </c>
      <c r="AB69" s="16"/>
      <c r="AC69" s="145" t="str">
        <f t="shared" si="38"/>
        <v/>
      </c>
    </row>
    <row r="70" spans="1:29" ht="15.9" customHeight="1" x14ac:dyDescent="0.2">
      <c r="A70" s="291">
        <v>67</v>
      </c>
      <c r="B70" s="252" t="s">
        <v>379</v>
      </c>
      <c r="C70" s="17">
        <v>3</v>
      </c>
      <c r="D70" s="15" t="s">
        <v>22</v>
      </c>
      <c r="E70" s="250">
        <f t="shared" si="26"/>
        <v>1.75</v>
      </c>
      <c r="F70" s="98">
        <f t="shared" si="27"/>
        <v>66</v>
      </c>
      <c r="G70" s="251">
        <v>1.75</v>
      </c>
      <c r="H70" s="16"/>
      <c r="I70" s="145" t="str">
        <f t="shared" si="28"/>
        <v/>
      </c>
      <c r="J70" s="16"/>
      <c r="K70" s="145" t="str">
        <f t="shared" si="29"/>
        <v/>
      </c>
      <c r="L70" s="16"/>
      <c r="M70" s="145" t="str">
        <f t="shared" si="30"/>
        <v/>
      </c>
      <c r="N70" s="16"/>
      <c r="O70" s="145" t="str">
        <f t="shared" si="31"/>
        <v/>
      </c>
      <c r="P70" s="16"/>
      <c r="Q70" s="145" t="str">
        <f t="shared" si="32"/>
        <v/>
      </c>
      <c r="R70" s="16"/>
      <c r="S70" s="145" t="str">
        <f t="shared" si="33"/>
        <v/>
      </c>
      <c r="T70" s="16"/>
      <c r="U70" s="145" t="str">
        <f t="shared" si="34"/>
        <v/>
      </c>
      <c r="V70" s="16"/>
      <c r="W70" s="145" t="str">
        <f t="shared" si="35"/>
        <v/>
      </c>
      <c r="X70" s="16"/>
      <c r="Y70" s="145" t="str">
        <f t="shared" si="36"/>
        <v/>
      </c>
      <c r="Z70" s="16"/>
      <c r="AA70" s="145" t="str">
        <f t="shared" si="37"/>
        <v/>
      </c>
      <c r="AB70" s="16"/>
      <c r="AC70" s="145" t="str">
        <f t="shared" si="38"/>
        <v/>
      </c>
    </row>
    <row r="71" spans="1:29" ht="15.9" customHeight="1" x14ac:dyDescent="0.2">
      <c r="A71" s="291">
        <v>68</v>
      </c>
      <c r="B71" s="152" t="s">
        <v>482</v>
      </c>
      <c r="C71" s="17">
        <v>2</v>
      </c>
      <c r="D71" s="15" t="s">
        <v>490</v>
      </c>
      <c r="E71" s="250">
        <f t="shared" si="26"/>
        <v>1.5</v>
      </c>
      <c r="F71" s="98">
        <f t="shared" si="27"/>
        <v>68</v>
      </c>
      <c r="G71" s="251">
        <v>0</v>
      </c>
      <c r="H71" s="16"/>
      <c r="I71" s="145" t="str">
        <f t="shared" si="28"/>
        <v/>
      </c>
      <c r="J71" s="16"/>
      <c r="K71" s="145" t="str">
        <f t="shared" si="29"/>
        <v/>
      </c>
      <c r="L71" s="16">
        <v>32</v>
      </c>
      <c r="M71" s="145">
        <f t="shared" si="30"/>
        <v>1.5</v>
      </c>
      <c r="N71" s="16"/>
      <c r="O71" s="145" t="str">
        <f t="shared" si="31"/>
        <v/>
      </c>
      <c r="P71" s="16"/>
      <c r="Q71" s="145" t="str">
        <f t="shared" si="32"/>
        <v/>
      </c>
      <c r="R71" s="16"/>
      <c r="S71" s="145" t="str">
        <f t="shared" si="33"/>
        <v/>
      </c>
      <c r="T71" s="16"/>
      <c r="U71" s="145" t="str">
        <f t="shared" si="34"/>
        <v/>
      </c>
      <c r="V71" s="16"/>
      <c r="W71" s="145" t="str">
        <f t="shared" si="35"/>
        <v/>
      </c>
      <c r="X71" s="16"/>
      <c r="Y71" s="145" t="str">
        <f t="shared" si="36"/>
        <v/>
      </c>
      <c r="Z71" s="16"/>
      <c r="AA71" s="145" t="str">
        <f t="shared" si="37"/>
        <v/>
      </c>
      <c r="AB71" s="16"/>
      <c r="AC71" s="145" t="str">
        <f t="shared" si="38"/>
        <v/>
      </c>
    </row>
    <row r="72" spans="1:29" ht="15.9" customHeight="1" x14ac:dyDescent="0.2">
      <c r="A72" s="291">
        <v>69</v>
      </c>
      <c r="B72" s="152" t="s">
        <v>494</v>
      </c>
      <c r="C72" s="17">
        <v>2</v>
      </c>
      <c r="D72" s="15" t="s">
        <v>495</v>
      </c>
      <c r="E72" s="250">
        <f t="shared" si="26"/>
        <v>1.5</v>
      </c>
      <c r="F72" s="98">
        <f t="shared" si="27"/>
        <v>68</v>
      </c>
      <c r="G72" s="251">
        <v>0</v>
      </c>
      <c r="H72" s="16"/>
      <c r="I72" s="145" t="str">
        <f t="shared" si="28"/>
        <v/>
      </c>
      <c r="J72" s="16"/>
      <c r="K72" s="145" t="str">
        <f t="shared" si="29"/>
        <v/>
      </c>
      <c r="L72" s="16">
        <v>32</v>
      </c>
      <c r="M72" s="145">
        <f t="shared" si="30"/>
        <v>1.5</v>
      </c>
      <c r="N72" s="16"/>
      <c r="O72" s="145" t="str">
        <f t="shared" si="31"/>
        <v/>
      </c>
      <c r="P72" s="16"/>
      <c r="Q72" s="145" t="str">
        <f t="shared" si="32"/>
        <v/>
      </c>
      <c r="R72" s="16"/>
      <c r="S72" s="145" t="str">
        <f t="shared" si="33"/>
        <v/>
      </c>
      <c r="T72" s="16"/>
      <c r="U72" s="145" t="str">
        <f t="shared" si="34"/>
        <v/>
      </c>
      <c r="V72" s="16"/>
      <c r="W72" s="145" t="str">
        <f t="shared" si="35"/>
        <v/>
      </c>
      <c r="X72" s="16"/>
      <c r="Y72" s="145" t="str">
        <f t="shared" si="36"/>
        <v/>
      </c>
      <c r="Z72" s="16"/>
      <c r="AA72" s="145" t="str">
        <f t="shared" si="37"/>
        <v/>
      </c>
      <c r="AB72" s="16"/>
      <c r="AC72" s="145" t="str">
        <f t="shared" si="38"/>
        <v/>
      </c>
    </row>
    <row r="73" spans="1:29" ht="15.9" customHeight="1" x14ac:dyDescent="0.2">
      <c r="A73" s="291">
        <v>70</v>
      </c>
      <c r="B73" s="152" t="s">
        <v>496</v>
      </c>
      <c r="C73" s="17">
        <v>2</v>
      </c>
      <c r="D73" s="15" t="s">
        <v>497</v>
      </c>
      <c r="E73" s="250">
        <f t="shared" si="26"/>
        <v>1.5</v>
      </c>
      <c r="F73" s="98">
        <f t="shared" si="27"/>
        <v>68</v>
      </c>
      <c r="G73" s="251">
        <v>0</v>
      </c>
      <c r="H73" s="16"/>
      <c r="I73" s="145" t="str">
        <f t="shared" si="28"/>
        <v/>
      </c>
      <c r="J73" s="16"/>
      <c r="K73" s="145" t="str">
        <f t="shared" si="29"/>
        <v/>
      </c>
      <c r="L73" s="16">
        <v>32</v>
      </c>
      <c r="M73" s="145">
        <f t="shared" si="30"/>
        <v>1.5</v>
      </c>
      <c r="N73" s="16"/>
      <c r="O73" s="145" t="str">
        <f t="shared" si="31"/>
        <v/>
      </c>
      <c r="P73" s="16"/>
      <c r="Q73" s="145" t="str">
        <f t="shared" si="32"/>
        <v/>
      </c>
      <c r="R73" s="16"/>
      <c r="S73" s="145" t="str">
        <f t="shared" si="33"/>
        <v/>
      </c>
      <c r="T73" s="16"/>
      <c r="U73" s="145" t="str">
        <f t="shared" si="34"/>
        <v/>
      </c>
      <c r="V73" s="16"/>
      <c r="W73" s="145" t="str">
        <f t="shared" si="35"/>
        <v/>
      </c>
      <c r="X73" s="16"/>
      <c r="Y73" s="145" t="str">
        <f t="shared" si="36"/>
        <v/>
      </c>
      <c r="Z73" s="16"/>
      <c r="AA73" s="145" t="str">
        <f t="shared" si="37"/>
        <v/>
      </c>
      <c r="AB73" s="16"/>
      <c r="AC73" s="145" t="str">
        <f t="shared" si="38"/>
        <v/>
      </c>
    </row>
    <row r="74" spans="1:29" ht="15.9" customHeight="1" x14ac:dyDescent="0.2">
      <c r="A74" s="291">
        <v>71</v>
      </c>
      <c r="B74" s="152" t="s">
        <v>493</v>
      </c>
      <c r="C74" s="17">
        <v>2</v>
      </c>
      <c r="D74" s="15" t="s">
        <v>491</v>
      </c>
      <c r="E74" s="250">
        <f t="shared" si="26"/>
        <v>1.5</v>
      </c>
      <c r="F74" s="98">
        <f t="shared" si="27"/>
        <v>68</v>
      </c>
      <c r="G74" s="251">
        <v>0</v>
      </c>
      <c r="H74" s="16"/>
      <c r="I74" s="145" t="str">
        <f t="shared" si="28"/>
        <v/>
      </c>
      <c r="J74" s="16"/>
      <c r="K74" s="145" t="str">
        <f t="shared" si="29"/>
        <v/>
      </c>
      <c r="L74" s="16">
        <v>32</v>
      </c>
      <c r="M74" s="145">
        <f t="shared" si="30"/>
        <v>1.5</v>
      </c>
      <c r="N74" s="16"/>
      <c r="O74" s="145" t="str">
        <f t="shared" si="31"/>
        <v/>
      </c>
      <c r="P74" s="16"/>
      <c r="Q74" s="145" t="str">
        <f t="shared" si="32"/>
        <v/>
      </c>
      <c r="R74" s="16"/>
      <c r="S74" s="145" t="str">
        <f t="shared" si="33"/>
        <v/>
      </c>
      <c r="T74" s="16"/>
      <c r="U74" s="145" t="str">
        <f t="shared" si="34"/>
        <v/>
      </c>
      <c r="V74" s="16"/>
      <c r="W74" s="145" t="str">
        <f t="shared" si="35"/>
        <v/>
      </c>
      <c r="X74" s="16"/>
      <c r="Y74" s="145" t="str">
        <f t="shared" si="36"/>
        <v/>
      </c>
      <c r="Z74" s="16"/>
      <c r="AA74" s="145" t="str">
        <f t="shared" si="37"/>
        <v/>
      </c>
      <c r="AB74" s="16"/>
      <c r="AC74" s="145" t="str">
        <f t="shared" si="38"/>
        <v/>
      </c>
    </row>
    <row r="75" spans="1:29" ht="15.9" customHeight="1" x14ac:dyDescent="0.2">
      <c r="A75" s="291">
        <v>72</v>
      </c>
      <c r="B75" s="252" t="s">
        <v>94</v>
      </c>
      <c r="C75" s="17">
        <v>2</v>
      </c>
      <c r="D75" s="15" t="s">
        <v>66</v>
      </c>
      <c r="E75" s="250">
        <f t="shared" si="26"/>
        <v>1.5</v>
      </c>
      <c r="F75" s="98">
        <f t="shared" si="27"/>
        <v>68</v>
      </c>
      <c r="G75" s="251">
        <v>0.5</v>
      </c>
      <c r="H75" s="16"/>
      <c r="I75" s="145" t="str">
        <f t="shared" si="28"/>
        <v/>
      </c>
      <c r="J75" s="16">
        <v>32</v>
      </c>
      <c r="K75" s="145">
        <f t="shared" si="29"/>
        <v>1</v>
      </c>
      <c r="L75" s="16"/>
      <c r="M75" s="145" t="str">
        <f t="shared" si="30"/>
        <v/>
      </c>
      <c r="N75" s="16"/>
      <c r="O75" s="145" t="str">
        <f t="shared" si="31"/>
        <v/>
      </c>
      <c r="P75" s="16"/>
      <c r="Q75" s="145" t="str">
        <f t="shared" si="32"/>
        <v/>
      </c>
      <c r="R75" s="16"/>
      <c r="S75" s="145" t="str">
        <f t="shared" si="33"/>
        <v/>
      </c>
      <c r="T75" s="16"/>
      <c r="U75" s="145" t="str">
        <f t="shared" si="34"/>
        <v/>
      </c>
      <c r="V75" s="16"/>
      <c r="W75" s="145" t="str">
        <f t="shared" si="35"/>
        <v/>
      </c>
      <c r="X75" s="16"/>
      <c r="Y75" s="145" t="str">
        <f t="shared" si="36"/>
        <v/>
      </c>
      <c r="Z75" s="16"/>
      <c r="AA75" s="145" t="str">
        <f t="shared" si="37"/>
        <v/>
      </c>
      <c r="AB75" s="16"/>
      <c r="AC75" s="145" t="str">
        <f t="shared" si="38"/>
        <v/>
      </c>
    </row>
    <row r="76" spans="1:29" ht="15.9" customHeight="1" x14ac:dyDescent="0.2">
      <c r="A76" s="291">
        <v>73</v>
      </c>
      <c r="B76" s="272" t="s">
        <v>492</v>
      </c>
      <c r="C76" s="267">
        <v>1</v>
      </c>
      <c r="D76" s="268" t="s">
        <v>491</v>
      </c>
      <c r="E76" s="269">
        <f t="shared" si="26"/>
        <v>1.5</v>
      </c>
      <c r="F76" s="270">
        <f t="shared" si="27"/>
        <v>68</v>
      </c>
      <c r="G76" s="271">
        <v>0</v>
      </c>
      <c r="H76" s="99"/>
      <c r="I76" s="143" t="str">
        <f t="shared" si="28"/>
        <v/>
      </c>
      <c r="J76" s="99"/>
      <c r="K76" s="143" t="str">
        <f t="shared" si="29"/>
        <v/>
      </c>
      <c r="L76" s="99">
        <v>32</v>
      </c>
      <c r="M76" s="143">
        <f t="shared" si="30"/>
        <v>1.5</v>
      </c>
      <c r="N76" s="99"/>
      <c r="O76" s="143" t="str">
        <f t="shared" si="31"/>
        <v/>
      </c>
      <c r="P76" s="99"/>
      <c r="Q76" s="143" t="str">
        <f t="shared" si="32"/>
        <v/>
      </c>
      <c r="R76" s="99"/>
      <c r="S76" s="143" t="str">
        <f t="shared" si="33"/>
        <v/>
      </c>
      <c r="T76" s="99"/>
      <c r="U76" s="143" t="str">
        <f t="shared" si="34"/>
        <v/>
      </c>
      <c r="V76" s="99"/>
      <c r="W76" s="143" t="str">
        <f t="shared" si="35"/>
        <v/>
      </c>
      <c r="X76" s="99"/>
      <c r="Y76" s="143" t="str">
        <f t="shared" si="36"/>
        <v/>
      </c>
      <c r="Z76" s="99"/>
      <c r="AA76" s="143" t="str">
        <f t="shared" si="37"/>
        <v/>
      </c>
      <c r="AB76" s="99"/>
      <c r="AC76" s="143" t="str">
        <f t="shared" si="38"/>
        <v/>
      </c>
    </row>
    <row r="77" spans="1:29" ht="15.9" customHeight="1" x14ac:dyDescent="0.2">
      <c r="A77" s="291">
        <v>74</v>
      </c>
      <c r="B77" s="252" t="s">
        <v>70</v>
      </c>
      <c r="C77" s="17">
        <v>3</v>
      </c>
      <c r="D77" s="15" t="s">
        <v>71</v>
      </c>
      <c r="E77" s="250">
        <f t="shared" si="26"/>
        <v>1.25</v>
      </c>
      <c r="F77" s="98">
        <f t="shared" si="27"/>
        <v>74</v>
      </c>
      <c r="G77" s="251">
        <v>1.25</v>
      </c>
      <c r="H77" s="16"/>
      <c r="I77" s="145" t="str">
        <f t="shared" si="28"/>
        <v/>
      </c>
      <c r="J77" s="16"/>
      <c r="K77" s="145" t="str">
        <f t="shared" si="29"/>
        <v/>
      </c>
      <c r="L77" s="16"/>
      <c r="M77" s="145" t="str">
        <f t="shared" si="30"/>
        <v/>
      </c>
      <c r="N77" s="16"/>
      <c r="O77" s="145" t="str">
        <f t="shared" si="31"/>
        <v/>
      </c>
      <c r="P77" s="16"/>
      <c r="Q77" s="145" t="str">
        <f t="shared" si="32"/>
        <v/>
      </c>
      <c r="R77" s="16"/>
      <c r="S77" s="145" t="str">
        <f t="shared" si="33"/>
        <v/>
      </c>
      <c r="T77" s="16"/>
      <c r="U77" s="145" t="str">
        <f t="shared" si="34"/>
        <v/>
      </c>
      <c r="V77" s="16"/>
      <c r="W77" s="145" t="str">
        <f t="shared" si="35"/>
        <v/>
      </c>
      <c r="X77" s="16"/>
      <c r="Y77" s="145" t="str">
        <f t="shared" si="36"/>
        <v/>
      </c>
      <c r="Z77" s="16"/>
      <c r="AA77" s="145" t="str">
        <f t="shared" si="37"/>
        <v/>
      </c>
      <c r="AB77" s="16"/>
      <c r="AC77" s="145" t="str">
        <f t="shared" si="38"/>
        <v/>
      </c>
    </row>
    <row r="78" spans="1:29" ht="15.9" customHeight="1" x14ac:dyDescent="0.2">
      <c r="A78" s="291">
        <v>75</v>
      </c>
      <c r="B78" s="252" t="s">
        <v>104</v>
      </c>
      <c r="C78" s="17" t="s">
        <v>97</v>
      </c>
      <c r="D78" s="15" t="s">
        <v>527</v>
      </c>
      <c r="E78" s="250">
        <f t="shared" si="26"/>
        <v>1</v>
      </c>
      <c r="F78" s="98">
        <f t="shared" si="27"/>
        <v>75</v>
      </c>
      <c r="G78" s="251">
        <v>0</v>
      </c>
      <c r="H78" s="16"/>
      <c r="I78" s="145" t="str">
        <f t="shared" si="28"/>
        <v/>
      </c>
      <c r="J78" s="16"/>
      <c r="K78" s="145" t="str">
        <f t="shared" si="29"/>
        <v/>
      </c>
      <c r="L78" s="16"/>
      <c r="M78" s="145" t="str">
        <f t="shared" si="30"/>
        <v/>
      </c>
      <c r="N78" s="16"/>
      <c r="O78" s="145" t="str">
        <f t="shared" si="31"/>
        <v/>
      </c>
      <c r="P78" s="16"/>
      <c r="Q78" s="145" t="str">
        <f t="shared" si="32"/>
        <v/>
      </c>
      <c r="R78" s="16"/>
      <c r="S78" s="145" t="str">
        <f t="shared" si="33"/>
        <v/>
      </c>
      <c r="T78" s="16"/>
      <c r="U78" s="145" t="str">
        <f t="shared" si="34"/>
        <v/>
      </c>
      <c r="V78" s="16"/>
      <c r="W78" s="145" t="str">
        <f t="shared" si="35"/>
        <v/>
      </c>
      <c r="X78" s="16"/>
      <c r="Y78" s="145" t="str">
        <f t="shared" si="36"/>
        <v/>
      </c>
      <c r="Z78" s="16">
        <v>16</v>
      </c>
      <c r="AA78" s="145">
        <f t="shared" si="37"/>
        <v>1</v>
      </c>
      <c r="AB78" s="16"/>
      <c r="AC78" s="145" t="str">
        <f t="shared" si="38"/>
        <v/>
      </c>
    </row>
    <row r="79" spans="1:29" ht="15.9" customHeight="1" x14ac:dyDescent="0.2">
      <c r="A79" s="291">
        <v>76</v>
      </c>
      <c r="B79" s="152" t="s">
        <v>526</v>
      </c>
      <c r="C79" s="72" t="s">
        <v>97</v>
      </c>
      <c r="D79" s="15" t="s">
        <v>520</v>
      </c>
      <c r="E79" s="250">
        <f t="shared" si="26"/>
        <v>1</v>
      </c>
      <c r="F79" s="98">
        <f t="shared" si="27"/>
        <v>75</v>
      </c>
      <c r="G79" s="251">
        <v>0</v>
      </c>
      <c r="H79" s="16"/>
      <c r="I79" s="145" t="str">
        <f t="shared" si="28"/>
        <v/>
      </c>
      <c r="J79" s="16"/>
      <c r="K79" s="145" t="str">
        <f t="shared" si="29"/>
        <v/>
      </c>
      <c r="L79" s="16"/>
      <c r="M79" s="145" t="str">
        <f t="shared" si="30"/>
        <v/>
      </c>
      <c r="N79" s="16"/>
      <c r="O79" s="145" t="str">
        <f t="shared" si="31"/>
        <v/>
      </c>
      <c r="P79" s="16"/>
      <c r="Q79" s="145" t="str">
        <f t="shared" si="32"/>
        <v/>
      </c>
      <c r="R79" s="16"/>
      <c r="S79" s="145" t="str">
        <f t="shared" si="33"/>
        <v/>
      </c>
      <c r="T79" s="16"/>
      <c r="U79" s="145" t="str">
        <f t="shared" si="34"/>
        <v/>
      </c>
      <c r="V79" s="16"/>
      <c r="W79" s="145" t="str">
        <f t="shared" si="35"/>
        <v/>
      </c>
      <c r="X79" s="16"/>
      <c r="Y79" s="145" t="str">
        <f t="shared" si="36"/>
        <v/>
      </c>
      <c r="Z79" s="16">
        <v>16</v>
      </c>
      <c r="AA79" s="145">
        <f t="shared" si="37"/>
        <v>1</v>
      </c>
      <c r="AB79" s="16"/>
      <c r="AC79" s="145" t="str">
        <f t="shared" si="38"/>
        <v/>
      </c>
    </row>
    <row r="80" spans="1:29" ht="15.9" customHeight="1" x14ac:dyDescent="0.2">
      <c r="A80" s="291">
        <v>77</v>
      </c>
      <c r="B80" s="252" t="s">
        <v>329</v>
      </c>
      <c r="C80" s="17" t="s">
        <v>97</v>
      </c>
      <c r="D80" s="268" t="s">
        <v>330</v>
      </c>
      <c r="E80" s="250">
        <f t="shared" si="26"/>
        <v>1</v>
      </c>
      <c r="F80" s="98">
        <f t="shared" si="27"/>
        <v>75</v>
      </c>
      <c r="G80" s="251">
        <v>0</v>
      </c>
      <c r="H80" s="16"/>
      <c r="I80" s="145" t="str">
        <f t="shared" si="28"/>
        <v/>
      </c>
      <c r="J80" s="16"/>
      <c r="K80" s="145" t="str">
        <f t="shared" si="29"/>
        <v/>
      </c>
      <c r="L80" s="16"/>
      <c r="M80" s="145" t="str">
        <f t="shared" si="30"/>
        <v/>
      </c>
      <c r="N80" s="16"/>
      <c r="O80" s="145" t="str">
        <f t="shared" si="31"/>
        <v/>
      </c>
      <c r="P80" s="16"/>
      <c r="Q80" s="145" t="str">
        <f t="shared" si="32"/>
        <v/>
      </c>
      <c r="R80" s="16"/>
      <c r="S80" s="145" t="str">
        <f t="shared" si="33"/>
        <v/>
      </c>
      <c r="T80" s="16">
        <v>8</v>
      </c>
      <c r="U80" s="145">
        <f t="shared" si="34"/>
        <v>1</v>
      </c>
      <c r="V80" s="16"/>
      <c r="W80" s="145" t="str">
        <f t="shared" si="35"/>
        <v/>
      </c>
      <c r="X80" s="16"/>
      <c r="Y80" s="145" t="str">
        <f t="shared" si="36"/>
        <v/>
      </c>
      <c r="Z80" s="16"/>
      <c r="AA80" s="145" t="str">
        <f t="shared" si="37"/>
        <v/>
      </c>
      <c r="AB80" s="16"/>
      <c r="AC80" s="145" t="str">
        <f t="shared" si="38"/>
        <v/>
      </c>
    </row>
    <row r="81" spans="1:29" ht="15.9" customHeight="1" x14ac:dyDescent="0.2">
      <c r="A81" s="291">
        <v>78</v>
      </c>
      <c r="B81" s="272" t="s">
        <v>245</v>
      </c>
      <c r="C81" s="273" t="s">
        <v>97</v>
      </c>
      <c r="D81" s="274" t="s">
        <v>179</v>
      </c>
      <c r="E81" s="269">
        <f t="shared" si="26"/>
        <v>1</v>
      </c>
      <c r="F81" s="270">
        <f t="shared" si="27"/>
        <v>75</v>
      </c>
      <c r="G81" s="271">
        <v>0</v>
      </c>
      <c r="H81" s="99"/>
      <c r="I81" s="143" t="str">
        <f t="shared" si="28"/>
        <v/>
      </c>
      <c r="J81" s="99"/>
      <c r="K81" s="143" t="str">
        <f t="shared" si="29"/>
        <v/>
      </c>
      <c r="L81" s="99"/>
      <c r="M81" s="143" t="str">
        <f t="shared" si="30"/>
        <v/>
      </c>
      <c r="N81" s="99"/>
      <c r="O81" s="143" t="str">
        <f t="shared" si="31"/>
        <v/>
      </c>
      <c r="P81" s="99"/>
      <c r="Q81" s="143" t="str">
        <f t="shared" si="32"/>
        <v/>
      </c>
      <c r="R81" s="99"/>
      <c r="S81" s="143" t="str">
        <f t="shared" si="33"/>
        <v/>
      </c>
      <c r="T81" s="99"/>
      <c r="U81" s="143" t="str">
        <f t="shared" si="34"/>
        <v/>
      </c>
      <c r="V81" s="99"/>
      <c r="W81" s="143" t="str">
        <f t="shared" si="35"/>
        <v/>
      </c>
      <c r="X81" s="99"/>
      <c r="Y81" s="143" t="str">
        <f t="shared" si="36"/>
        <v/>
      </c>
      <c r="Z81" s="99">
        <v>16</v>
      </c>
      <c r="AA81" s="143">
        <f t="shared" si="37"/>
        <v>1</v>
      </c>
      <c r="AB81" s="99"/>
      <c r="AC81" s="143" t="str">
        <f t="shared" si="38"/>
        <v/>
      </c>
    </row>
    <row r="82" spans="1:29" ht="15.9" customHeight="1" x14ac:dyDescent="0.2">
      <c r="A82" s="291">
        <v>79</v>
      </c>
      <c r="B82" s="152" t="s">
        <v>408</v>
      </c>
      <c r="C82" s="17" t="s">
        <v>111</v>
      </c>
      <c r="D82" s="15" t="s">
        <v>409</v>
      </c>
      <c r="E82" s="250">
        <f t="shared" si="26"/>
        <v>1</v>
      </c>
      <c r="F82" s="98">
        <f t="shared" si="27"/>
        <v>75</v>
      </c>
      <c r="G82" s="251">
        <v>0</v>
      </c>
      <c r="H82" s="16"/>
      <c r="I82" s="145" t="str">
        <f t="shared" si="28"/>
        <v/>
      </c>
      <c r="J82" s="16"/>
      <c r="K82" s="145" t="str">
        <f t="shared" si="29"/>
        <v/>
      </c>
      <c r="L82" s="16"/>
      <c r="M82" s="145" t="str">
        <f t="shared" si="30"/>
        <v/>
      </c>
      <c r="N82" s="16"/>
      <c r="O82" s="145" t="str">
        <f t="shared" si="31"/>
        <v/>
      </c>
      <c r="P82" s="16"/>
      <c r="Q82" s="145" t="str">
        <f t="shared" si="32"/>
        <v/>
      </c>
      <c r="R82" s="16">
        <v>8</v>
      </c>
      <c r="S82" s="145">
        <f t="shared" si="33"/>
        <v>1</v>
      </c>
      <c r="T82" s="16"/>
      <c r="U82" s="145" t="str">
        <f t="shared" si="34"/>
        <v/>
      </c>
      <c r="V82" s="16"/>
      <c r="W82" s="145" t="str">
        <f t="shared" si="35"/>
        <v/>
      </c>
      <c r="X82" s="16"/>
      <c r="Y82" s="145" t="str">
        <f t="shared" si="36"/>
        <v/>
      </c>
      <c r="Z82" s="16"/>
      <c r="AA82" s="145" t="str">
        <f t="shared" si="37"/>
        <v/>
      </c>
      <c r="AB82" s="16"/>
      <c r="AC82" s="145" t="str">
        <f t="shared" si="38"/>
        <v/>
      </c>
    </row>
    <row r="83" spans="1:29" ht="15.9" customHeight="1" x14ac:dyDescent="0.2">
      <c r="A83" s="291">
        <v>80</v>
      </c>
      <c r="B83" s="152" t="s">
        <v>410</v>
      </c>
      <c r="C83" s="17" t="s">
        <v>111</v>
      </c>
      <c r="D83" s="15" t="s">
        <v>411</v>
      </c>
      <c r="E83" s="250">
        <f t="shared" si="26"/>
        <v>1</v>
      </c>
      <c r="F83" s="98">
        <f t="shared" si="27"/>
        <v>75</v>
      </c>
      <c r="G83" s="251">
        <v>0</v>
      </c>
      <c r="H83" s="16"/>
      <c r="I83" s="145" t="str">
        <f t="shared" si="28"/>
        <v/>
      </c>
      <c r="J83" s="16"/>
      <c r="K83" s="145" t="str">
        <f t="shared" si="29"/>
        <v/>
      </c>
      <c r="L83" s="16"/>
      <c r="M83" s="145" t="str">
        <f t="shared" si="30"/>
        <v/>
      </c>
      <c r="N83" s="16"/>
      <c r="O83" s="145" t="str">
        <f t="shared" si="31"/>
        <v/>
      </c>
      <c r="P83" s="16"/>
      <c r="Q83" s="145" t="str">
        <f t="shared" si="32"/>
        <v/>
      </c>
      <c r="R83" s="16">
        <v>7</v>
      </c>
      <c r="S83" s="145">
        <f t="shared" si="33"/>
        <v>1</v>
      </c>
      <c r="T83" s="16"/>
      <c r="U83" s="145" t="str">
        <f t="shared" si="34"/>
        <v/>
      </c>
      <c r="V83" s="16"/>
      <c r="W83" s="145" t="str">
        <f t="shared" si="35"/>
        <v/>
      </c>
      <c r="X83" s="16"/>
      <c r="Y83" s="145" t="str">
        <f t="shared" si="36"/>
        <v/>
      </c>
      <c r="Z83" s="16"/>
      <c r="AA83" s="145" t="str">
        <f t="shared" si="37"/>
        <v/>
      </c>
      <c r="AB83" s="16"/>
      <c r="AC83" s="145" t="str">
        <f t="shared" si="38"/>
        <v/>
      </c>
    </row>
    <row r="84" spans="1:29" ht="15.9" customHeight="1" x14ac:dyDescent="0.2">
      <c r="A84" s="291">
        <v>81</v>
      </c>
      <c r="B84" s="152" t="s">
        <v>521</v>
      </c>
      <c r="C84" s="17" t="s">
        <v>522</v>
      </c>
      <c r="D84" s="15" t="s">
        <v>520</v>
      </c>
      <c r="E84" s="250">
        <f t="shared" si="26"/>
        <v>1</v>
      </c>
      <c r="F84" s="98">
        <f t="shared" si="27"/>
        <v>75</v>
      </c>
      <c r="G84" s="251">
        <v>0</v>
      </c>
      <c r="H84" s="16"/>
      <c r="I84" s="145" t="str">
        <f t="shared" si="28"/>
        <v/>
      </c>
      <c r="J84" s="16"/>
      <c r="K84" s="145" t="str">
        <f t="shared" si="29"/>
        <v/>
      </c>
      <c r="L84" s="16"/>
      <c r="M84" s="145" t="str">
        <f t="shared" si="30"/>
        <v/>
      </c>
      <c r="N84" s="16"/>
      <c r="O84" s="145" t="str">
        <f t="shared" si="31"/>
        <v/>
      </c>
      <c r="P84" s="16"/>
      <c r="Q84" s="145" t="str">
        <f t="shared" si="32"/>
        <v/>
      </c>
      <c r="R84" s="16"/>
      <c r="S84" s="145" t="str">
        <f t="shared" si="33"/>
        <v/>
      </c>
      <c r="T84" s="16"/>
      <c r="U84" s="145" t="str">
        <f t="shared" si="34"/>
        <v/>
      </c>
      <c r="V84" s="16"/>
      <c r="W84" s="145" t="str">
        <f t="shared" si="35"/>
        <v/>
      </c>
      <c r="X84" s="16"/>
      <c r="Y84" s="145" t="str">
        <f t="shared" si="36"/>
        <v/>
      </c>
      <c r="Z84" s="16">
        <v>16</v>
      </c>
      <c r="AA84" s="145">
        <f t="shared" si="37"/>
        <v>1</v>
      </c>
      <c r="AB84" s="16"/>
      <c r="AC84" s="145" t="str">
        <f t="shared" si="38"/>
        <v/>
      </c>
    </row>
    <row r="85" spans="1:29" ht="15.9" customHeight="1" x14ac:dyDescent="0.2">
      <c r="A85" s="291">
        <v>82</v>
      </c>
      <c r="B85" s="152" t="s">
        <v>507</v>
      </c>
      <c r="C85" s="17">
        <v>2</v>
      </c>
      <c r="D85" s="15" t="s">
        <v>508</v>
      </c>
      <c r="E85" s="250">
        <f t="shared" si="26"/>
        <v>1</v>
      </c>
      <c r="F85" s="98">
        <f t="shared" si="27"/>
        <v>75</v>
      </c>
      <c r="G85" s="251">
        <v>0</v>
      </c>
      <c r="H85" s="16"/>
      <c r="I85" s="145" t="str">
        <f t="shared" si="28"/>
        <v/>
      </c>
      <c r="J85" s="16"/>
      <c r="K85" s="145" t="str">
        <f t="shared" si="29"/>
        <v/>
      </c>
      <c r="L85" s="16"/>
      <c r="M85" s="145" t="str">
        <f t="shared" si="30"/>
        <v/>
      </c>
      <c r="N85" s="16"/>
      <c r="O85" s="145" t="str">
        <f t="shared" si="31"/>
        <v/>
      </c>
      <c r="P85" s="16"/>
      <c r="Q85" s="145" t="str">
        <f t="shared" si="32"/>
        <v/>
      </c>
      <c r="R85" s="16"/>
      <c r="S85" s="145" t="str">
        <f t="shared" si="33"/>
        <v/>
      </c>
      <c r="T85" s="16"/>
      <c r="U85" s="145" t="str">
        <f t="shared" si="34"/>
        <v/>
      </c>
      <c r="V85" s="16"/>
      <c r="W85" s="145" t="str">
        <f t="shared" si="35"/>
        <v/>
      </c>
      <c r="X85" s="16">
        <v>32</v>
      </c>
      <c r="Y85" s="145">
        <f t="shared" si="36"/>
        <v>1</v>
      </c>
      <c r="Z85" s="16"/>
      <c r="AA85" s="145" t="str">
        <f t="shared" si="37"/>
        <v/>
      </c>
      <c r="AB85" s="16"/>
      <c r="AC85" s="145" t="str">
        <f t="shared" si="38"/>
        <v/>
      </c>
    </row>
    <row r="86" spans="1:29" ht="15.9" customHeight="1" x14ac:dyDescent="0.2">
      <c r="A86" s="291">
        <v>83</v>
      </c>
      <c r="B86" s="152" t="s">
        <v>506</v>
      </c>
      <c r="C86" s="17">
        <v>2</v>
      </c>
      <c r="D86" s="15" t="s">
        <v>386</v>
      </c>
      <c r="E86" s="250">
        <f t="shared" si="26"/>
        <v>1</v>
      </c>
      <c r="F86" s="98">
        <f t="shared" si="27"/>
        <v>75</v>
      </c>
      <c r="G86" s="251">
        <v>0</v>
      </c>
      <c r="H86" s="16"/>
      <c r="I86" s="145" t="str">
        <f t="shared" si="28"/>
        <v/>
      </c>
      <c r="J86" s="16"/>
      <c r="K86" s="145" t="str">
        <f t="shared" si="29"/>
        <v/>
      </c>
      <c r="L86" s="16"/>
      <c r="M86" s="145" t="str">
        <f t="shared" si="30"/>
        <v/>
      </c>
      <c r="N86" s="16"/>
      <c r="O86" s="145" t="str">
        <f t="shared" si="31"/>
        <v/>
      </c>
      <c r="P86" s="16"/>
      <c r="Q86" s="145" t="str">
        <f t="shared" si="32"/>
        <v/>
      </c>
      <c r="R86" s="16"/>
      <c r="S86" s="145" t="str">
        <f t="shared" si="33"/>
        <v/>
      </c>
      <c r="T86" s="16"/>
      <c r="U86" s="145" t="str">
        <f t="shared" si="34"/>
        <v/>
      </c>
      <c r="V86" s="16"/>
      <c r="W86" s="145" t="str">
        <f t="shared" si="35"/>
        <v/>
      </c>
      <c r="X86" s="16">
        <v>32</v>
      </c>
      <c r="Y86" s="145">
        <f t="shared" si="36"/>
        <v>1</v>
      </c>
      <c r="Z86" s="16"/>
      <c r="AA86" s="145" t="str">
        <f t="shared" si="37"/>
        <v/>
      </c>
      <c r="AB86" s="16"/>
      <c r="AC86" s="145" t="str">
        <f t="shared" si="38"/>
        <v/>
      </c>
    </row>
    <row r="87" spans="1:29" ht="15.9" customHeight="1" x14ac:dyDescent="0.2">
      <c r="A87" s="291">
        <v>84</v>
      </c>
      <c r="B87" s="152" t="s">
        <v>524</v>
      </c>
      <c r="C87" s="17">
        <v>2</v>
      </c>
      <c r="D87" s="15" t="s">
        <v>501</v>
      </c>
      <c r="E87" s="250">
        <f t="shared" si="26"/>
        <v>1</v>
      </c>
      <c r="F87" s="98">
        <f t="shared" si="27"/>
        <v>75</v>
      </c>
      <c r="G87" s="251">
        <v>0</v>
      </c>
      <c r="H87" s="16"/>
      <c r="I87" s="145" t="str">
        <f t="shared" si="28"/>
        <v/>
      </c>
      <c r="J87" s="16"/>
      <c r="K87" s="145" t="str">
        <f t="shared" si="29"/>
        <v/>
      </c>
      <c r="L87" s="16"/>
      <c r="M87" s="145" t="str">
        <f t="shared" si="30"/>
        <v/>
      </c>
      <c r="N87" s="16"/>
      <c r="O87" s="145" t="str">
        <f t="shared" si="31"/>
        <v/>
      </c>
      <c r="P87" s="16"/>
      <c r="Q87" s="145" t="str">
        <f t="shared" si="32"/>
        <v/>
      </c>
      <c r="R87" s="16"/>
      <c r="S87" s="145" t="str">
        <f t="shared" si="33"/>
        <v/>
      </c>
      <c r="T87" s="16"/>
      <c r="U87" s="145" t="str">
        <f t="shared" si="34"/>
        <v/>
      </c>
      <c r="V87" s="16"/>
      <c r="W87" s="145" t="str">
        <f t="shared" si="35"/>
        <v/>
      </c>
      <c r="X87" s="16">
        <v>32</v>
      </c>
      <c r="Y87" s="145">
        <f t="shared" si="36"/>
        <v>1</v>
      </c>
      <c r="Z87" s="16"/>
      <c r="AA87" s="145" t="str">
        <f t="shared" si="37"/>
        <v/>
      </c>
      <c r="AB87" s="16"/>
      <c r="AC87" s="145" t="str">
        <f t="shared" si="38"/>
        <v/>
      </c>
    </row>
    <row r="88" spans="1:29" ht="15.9" customHeight="1" x14ac:dyDescent="0.2">
      <c r="A88" s="291">
        <v>85</v>
      </c>
      <c r="B88" s="152" t="s">
        <v>525</v>
      </c>
      <c r="C88" s="17">
        <v>2</v>
      </c>
      <c r="D88" s="15" t="s">
        <v>501</v>
      </c>
      <c r="E88" s="250">
        <f t="shared" si="26"/>
        <v>1</v>
      </c>
      <c r="F88" s="98">
        <f t="shared" si="27"/>
        <v>75</v>
      </c>
      <c r="G88" s="251">
        <v>0</v>
      </c>
      <c r="H88" s="16"/>
      <c r="I88" s="145" t="str">
        <f t="shared" si="28"/>
        <v/>
      </c>
      <c r="J88" s="16"/>
      <c r="K88" s="145" t="str">
        <f t="shared" si="29"/>
        <v/>
      </c>
      <c r="L88" s="16"/>
      <c r="M88" s="145" t="str">
        <f t="shared" si="30"/>
        <v/>
      </c>
      <c r="N88" s="16"/>
      <c r="O88" s="145" t="str">
        <f t="shared" si="31"/>
        <v/>
      </c>
      <c r="P88" s="16"/>
      <c r="Q88" s="145" t="str">
        <f t="shared" si="32"/>
        <v/>
      </c>
      <c r="R88" s="16"/>
      <c r="S88" s="145" t="str">
        <f t="shared" si="33"/>
        <v/>
      </c>
      <c r="T88" s="16"/>
      <c r="U88" s="145" t="str">
        <f t="shared" si="34"/>
        <v/>
      </c>
      <c r="V88" s="16"/>
      <c r="W88" s="145" t="str">
        <f t="shared" si="35"/>
        <v/>
      </c>
      <c r="X88" s="16">
        <v>32</v>
      </c>
      <c r="Y88" s="145">
        <f t="shared" si="36"/>
        <v>1</v>
      </c>
      <c r="Z88" s="16"/>
      <c r="AA88" s="145" t="str">
        <f t="shared" si="37"/>
        <v/>
      </c>
      <c r="AB88" s="16"/>
      <c r="AC88" s="145" t="str">
        <f t="shared" si="38"/>
        <v/>
      </c>
    </row>
    <row r="89" spans="1:29" ht="15.9" customHeight="1" x14ac:dyDescent="0.2">
      <c r="A89" s="291">
        <v>86</v>
      </c>
      <c r="B89" s="152" t="s">
        <v>504</v>
      </c>
      <c r="C89" s="17">
        <v>2</v>
      </c>
      <c r="D89" s="15" t="s">
        <v>505</v>
      </c>
      <c r="E89" s="250">
        <f t="shared" si="26"/>
        <v>1</v>
      </c>
      <c r="F89" s="98">
        <f t="shared" si="27"/>
        <v>75</v>
      </c>
      <c r="G89" s="251">
        <v>0</v>
      </c>
      <c r="H89" s="16"/>
      <c r="I89" s="145" t="str">
        <f t="shared" si="28"/>
        <v/>
      </c>
      <c r="J89" s="16"/>
      <c r="K89" s="145" t="str">
        <f t="shared" si="29"/>
        <v/>
      </c>
      <c r="L89" s="16"/>
      <c r="M89" s="145" t="str">
        <f t="shared" si="30"/>
        <v/>
      </c>
      <c r="N89" s="16"/>
      <c r="O89" s="145" t="str">
        <f t="shared" si="31"/>
        <v/>
      </c>
      <c r="P89" s="16"/>
      <c r="Q89" s="145" t="str">
        <f t="shared" si="32"/>
        <v/>
      </c>
      <c r="R89" s="16"/>
      <c r="S89" s="145" t="str">
        <f t="shared" si="33"/>
        <v/>
      </c>
      <c r="T89" s="16"/>
      <c r="U89" s="145" t="str">
        <f t="shared" si="34"/>
        <v/>
      </c>
      <c r="V89" s="16"/>
      <c r="W89" s="145" t="str">
        <f t="shared" si="35"/>
        <v/>
      </c>
      <c r="X89" s="16">
        <v>32</v>
      </c>
      <c r="Y89" s="145">
        <f t="shared" si="36"/>
        <v>1</v>
      </c>
      <c r="Z89" s="16"/>
      <c r="AA89" s="145" t="str">
        <f t="shared" si="37"/>
        <v/>
      </c>
      <c r="AB89" s="16"/>
      <c r="AC89" s="145" t="str">
        <f t="shared" si="38"/>
        <v/>
      </c>
    </row>
    <row r="90" spans="1:29" ht="15.9" customHeight="1" x14ac:dyDescent="0.2">
      <c r="A90" s="291">
        <v>87</v>
      </c>
      <c r="B90" s="152" t="s">
        <v>502</v>
      </c>
      <c r="C90" s="17">
        <v>2</v>
      </c>
      <c r="D90" s="15" t="s">
        <v>503</v>
      </c>
      <c r="E90" s="250">
        <f t="shared" si="26"/>
        <v>1</v>
      </c>
      <c r="F90" s="98">
        <f t="shared" si="27"/>
        <v>75</v>
      </c>
      <c r="G90" s="251">
        <v>0</v>
      </c>
      <c r="H90" s="16"/>
      <c r="I90" s="145" t="str">
        <f t="shared" si="28"/>
        <v/>
      </c>
      <c r="J90" s="16"/>
      <c r="K90" s="145" t="str">
        <f t="shared" si="29"/>
        <v/>
      </c>
      <c r="L90" s="16"/>
      <c r="M90" s="145" t="str">
        <f t="shared" si="30"/>
        <v/>
      </c>
      <c r="N90" s="16"/>
      <c r="O90" s="145" t="str">
        <f t="shared" si="31"/>
        <v/>
      </c>
      <c r="P90" s="16"/>
      <c r="Q90" s="145" t="str">
        <f t="shared" si="32"/>
        <v/>
      </c>
      <c r="R90" s="16"/>
      <c r="S90" s="145" t="str">
        <f t="shared" si="33"/>
        <v/>
      </c>
      <c r="T90" s="16"/>
      <c r="U90" s="145" t="str">
        <f t="shared" si="34"/>
        <v/>
      </c>
      <c r="V90" s="16"/>
      <c r="W90" s="145" t="str">
        <f t="shared" si="35"/>
        <v/>
      </c>
      <c r="X90" s="16">
        <v>32</v>
      </c>
      <c r="Y90" s="145">
        <f t="shared" si="36"/>
        <v>1</v>
      </c>
      <c r="Z90" s="16"/>
      <c r="AA90" s="145" t="str">
        <f t="shared" si="37"/>
        <v/>
      </c>
      <c r="AB90" s="16"/>
      <c r="AC90" s="145" t="str">
        <f t="shared" si="38"/>
        <v/>
      </c>
    </row>
    <row r="91" spans="1:29" ht="15.9" customHeight="1" x14ac:dyDescent="0.2">
      <c r="A91" s="291">
        <v>88</v>
      </c>
      <c r="B91" s="152" t="s">
        <v>432</v>
      </c>
      <c r="C91" s="17">
        <v>2</v>
      </c>
      <c r="D91" s="15" t="s">
        <v>38</v>
      </c>
      <c r="E91" s="250">
        <f t="shared" si="26"/>
        <v>1</v>
      </c>
      <c r="F91" s="98">
        <f t="shared" si="27"/>
        <v>75</v>
      </c>
      <c r="G91" s="251">
        <v>0</v>
      </c>
      <c r="H91" s="16"/>
      <c r="I91" s="145" t="str">
        <f t="shared" si="28"/>
        <v/>
      </c>
      <c r="J91" s="16">
        <v>32</v>
      </c>
      <c r="K91" s="145">
        <f t="shared" si="29"/>
        <v>1</v>
      </c>
      <c r="L91" s="16"/>
      <c r="M91" s="145" t="str">
        <f t="shared" si="30"/>
        <v/>
      </c>
      <c r="N91" s="16"/>
      <c r="O91" s="145" t="str">
        <f t="shared" si="31"/>
        <v/>
      </c>
      <c r="P91" s="16"/>
      <c r="Q91" s="145" t="str">
        <f t="shared" si="32"/>
        <v/>
      </c>
      <c r="R91" s="16"/>
      <c r="S91" s="145" t="str">
        <f t="shared" si="33"/>
        <v/>
      </c>
      <c r="T91" s="16"/>
      <c r="U91" s="145" t="str">
        <f t="shared" si="34"/>
        <v/>
      </c>
      <c r="V91" s="16"/>
      <c r="W91" s="145" t="str">
        <f t="shared" si="35"/>
        <v/>
      </c>
      <c r="X91" s="16"/>
      <c r="Y91" s="145" t="str">
        <f t="shared" si="36"/>
        <v/>
      </c>
      <c r="Z91" s="16"/>
      <c r="AA91" s="145" t="str">
        <f t="shared" si="37"/>
        <v/>
      </c>
      <c r="AB91" s="16"/>
      <c r="AC91" s="145" t="str">
        <f t="shared" si="38"/>
        <v/>
      </c>
    </row>
    <row r="92" spans="1:29" ht="15.9" customHeight="1" x14ac:dyDescent="0.2">
      <c r="A92" s="291">
        <v>89</v>
      </c>
      <c r="B92" s="152" t="s">
        <v>460</v>
      </c>
      <c r="C92" s="72">
        <v>2</v>
      </c>
      <c r="D92" s="154" t="s">
        <v>73</v>
      </c>
      <c r="E92" s="250">
        <f t="shared" si="26"/>
        <v>1</v>
      </c>
      <c r="F92" s="98">
        <f t="shared" si="27"/>
        <v>75</v>
      </c>
      <c r="G92" s="251">
        <v>0</v>
      </c>
      <c r="H92" s="16"/>
      <c r="I92" s="145" t="str">
        <f t="shared" si="28"/>
        <v/>
      </c>
      <c r="J92" s="16"/>
      <c r="K92" s="145" t="str">
        <f t="shared" si="29"/>
        <v/>
      </c>
      <c r="L92" s="16"/>
      <c r="M92" s="145" t="str">
        <f t="shared" si="30"/>
        <v/>
      </c>
      <c r="N92" s="16"/>
      <c r="O92" s="145" t="str">
        <f t="shared" si="31"/>
        <v/>
      </c>
      <c r="P92" s="16"/>
      <c r="Q92" s="145" t="str">
        <f t="shared" si="32"/>
        <v/>
      </c>
      <c r="R92" s="16"/>
      <c r="S92" s="145" t="str">
        <f t="shared" si="33"/>
        <v/>
      </c>
      <c r="T92" s="16"/>
      <c r="U92" s="145" t="str">
        <f t="shared" si="34"/>
        <v/>
      </c>
      <c r="V92" s="16"/>
      <c r="W92" s="145" t="str">
        <f t="shared" si="35"/>
        <v/>
      </c>
      <c r="X92" s="16">
        <v>32</v>
      </c>
      <c r="Y92" s="145">
        <f t="shared" si="36"/>
        <v>1</v>
      </c>
      <c r="Z92" s="16"/>
      <c r="AA92" s="145" t="str">
        <f t="shared" si="37"/>
        <v/>
      </c>
      <c r="AB92" s="16"/>
      <c r="AC92" s="145" t="str">
        <f t="shared" si="38"/>
        <v/>
      </c>
    </row>
    <row r="93" spans="1:29" ht="15.9" customHeight="1" x14ac:dyDescent="0.2">
      <c r="A93" s="291">
        <v>90</v>
      </c>
      <c r="B93" s="152" t="s">
        <v>510</v>
      </c>
      <c r="C93" s="17">
        <v>2</v>
      </c>
      <c r="D93" s="15" t="s">
        <v>511</v>
      </c>
      <c r="E93" s="250">
        <f t="shared" si="26"/>
        <v>1</v>
      </c>
      <c r="F93" s="98">
        <f t="shared" si="27"/>
        <v>75</v>
      </c>
      <c r="G93" s="251">
        <v>0</v>
      </c>
      <c r="H93" s="16"/>
      <c r="I93" s="145" t="str">
        <f t="shared" si="28"/>
        <v/>
      </c>
      <c r="J93" s="16"/>
      <c r="K93" s="145" t="str">
        <f t="shared" si="29"/>
        <v/>
      </c>
      <c r="L93" s="16"/>
      <c r="M93" s="145" t="str">
        <f t="shared" si="30"/>
        <v/>
      </c>
      <c r="N93" s="16"/>
      <c r="O93" s="145" t="str">
        <f t="shared" si="31"/>
        <v/>
      </c>
      <c r="P93" s="16"/>
      <c r="Q93" s="145" t="str">
        <f t="shared" si="32"/>
        <v/>
      </c>
      <c r="R93" s="16"/>
      <c r="S93" s="145" t="str">
        <f t="shared" si="33"/>
        <v/>
      </c>
      <c r="T93" s="16"/>
      <c r="U93" s="145" t="str">
        <f t="shared" si="34"/>
        <v/>
      </c>
      <c r="V93" s="16"/>
      <c r="W93" s="145" t="str">
        <f t="shared" si="35"/>
        <v/>
      </c>
      <c r="X93" s="16">
        <v>32</v>
      </c>
      <c r="Y93" s="145">
        <f t="shared" si="36"/>
        <v>1</v>
      </c>
      <c r="Z93" s="16"/>
      <c r="AA93" s="145" t="str">
        <f t="shared" si="37"/>
        <v/>
      </c>
      <c r="AB93" s="16"/>
      <c r="AC93" s="145" t="str">
        <f t="shared" si="38"/>
        <v/>
      </c>
    </row>
    <row r="94" spans="1:29" ht="15.9" customHeight="1" x14ac:dyDescent="0.2">
      <c r="A94" s="291">
        <v>91</v>
      </c>
      <c r="B94" s="152" t="s">
        <v>433</v>
      </c>
      <c r="C94" s="17">
        <v>2</v>
      </c>
      <c r="D94" s="15" t="s">
        <v>434</v>
      </c>
      <c r="E94" s="250">
        <f t="shared" si="26"/>
        <v>1</v>
      </c>
      <c r="F94" s="98">
        <f t="shared" si="27"/>
        <v>75</v>
      </c>
      <c r="G94" s="251">
        <v>0</v>
      </c>
      <c r="H94" s="16"/>
      <c r="I94" s="145" t="str">
        <f t="shared" si="28"/>
        <v/>
      </c>
      <c r="J94" s="16">
        <v>32</v>
      </c>
      <c r="K94" s="145">
        <f t="shared" si="29"/>
        <v>1</v>
      </c>
      <c r="L94" s="16"/>
      <c r="M94" s="145" t="str">
        <f t="shared" si="30"/>
        <v/>
      </c>
      <c r="N94" s="16"/>
      <c r="O94" s="145" t="str">
        <f t="shared" si="31"/>
        <v/>
      </c>
      <c r="P94" s="16"/>
      <c r="Q94" s="145" t="str">
        <f t="shared" si="32"/>
        <v/>
      </c>
      <c r="R94" s="16"/>
      <c r="S94" s="145" t="str">
        <f t="shared" si="33"/>
        <v/>
      </c>
      <c r="T94" s="16"/>
      <c r="U94" s="145" t="str">
        <f t="shared" si="34"/>
        <v/>
      </c>
      <c r="V94" s="16"/>
      <c r="W94" s="145" t="str">
        <f t="shared" si="35"/>
        <v/>
      </c>
      <c r="X94" s="16"/>
      <c r="Y94" s="145" t="str">
        <f t="shared" si="36"/>
        <v/>
      </c>
      <c r="Z94" s="16"/>
      <c r="AA94" s="145" t="str">
        <f t="shared" si="37"/>
        <v/>
      </c>
      <c r="AB94" s="16"/>
      <c r="AC94" s="145" t="str">
        <f t="shared" si="38"/>
        <v/>
      </c>
    </row>
    <row r="95" spans="1:29" ht="15.9" customHeight="1" x14ac:dyDescent="0.2">
      <c r="A95" s="291">
        <v>92</v>
      </c>
      <c r="B95" s="152" t="s">
        <v>509</v>
      </c>
      <c r="C95" s="17">
        <v>2</v>
      </c>
      <c r="D95" s="15" t="s">
        <v>434</v>
      </c>
      <c r="E95" s="250">
        <f t="shared" si="26"/>
        <v>1</v>
      </c>
      <c r="F95" s="98">
        <f t="shared" si="27"/>
        <v>75</v>
      </c>
      <c r="G95" s="251">
        <v>0</v>
      </c>
      <c r="H95" s="16"/>
      <c r="I95" s="145" t="str">
        <f t="shared" si="28"/>
        <v/>
      </c>
      <c r="J95" s="16"/>
      <c r="K95" s="145" t="str">
        <f t="shared" si="29"/>
        <v/>
      </c>
      <c r="L95" s="16"/>
      <c r="M95" s="145" t="str">
        <f t="shared" si="30"/>
        <v/>
      </c>
      <c r="N95" s="16"/>
      <c r="O95" s="145" t="str">
        <f t="shared" si="31"/>
        <v/>
      </c>
      <c r="P95" s="16"/>
      <c r="Q95" s="145" t="str">
        <f t="shared" si="32"/>
        <v/>
      </c>
      <c r="R95" s="16"/>
      <c r="S95" s="145" t="str">
        <f t="shared" si="33"/>
        <v/>
      </c>
      <c r="T95" s="16"/>
      <c r="U95" s="145" t="str">
        <f t="shared" si="34"/>
        <v/>
      </c>
      <c r="V95" s="16"/>
      <c r="W95" s="145" t="str">
        <f t="shared" si="35"/>
        <v/>
      </c>
      <c r="X95" s="16">
        <v>32</v>
      </c>
      <c r="Y95" s="145">
        <f t="shared" si="36"/>
        <v>1</v>
      </c>
      <c r="Z95" s="16"/>
      <c r="AA95" s="145" t="str">
        <f t="shared" si="37"/>
        <v/>
      </c>
      <c r="AB95" s="16"/>
      <c r="AC95" s="145" t="str">
        <f t="shared" si="38"/>
        <v/>
      </c>
    </row>
    <row r="96" spans="1:29" ht="15.9" customHeight="1" x14ac:dyDescent="0.2">
      <c r="A96" s="291">
        <v>93</v>
      </c>
      <c r="B96" s="152" t="s">
        <v>523</v>
      </c>
      <c r="C96" s="17">
        <v>1</v>
      </c>
      <c r="D96" s="15" t="s">
        <v>73</v>
      </c>
      <c r="E96" s="250">
        <f t="shared" si="26"/>
        <v>1</v>
      </c>
      <c r="F96" s="98">
        <f t="shared" si="27"/>
        <v>75</v>
      </c>
      <c r="G96" s="251">
        <v>0</v>
      </c>
      <c r="H96" s="16"/>
      <c r="I96" s="145" t="str">
        <f t="shared" si="28"/>
        <v/>
      </c>
      <c r="J96" s="16"/>
      <c r="K96" s="145" t="str">
        <f t="shared" si="29"/>
        <v/>
      </c>
      <c r="L96" s="16"/>
      <c r="M96" s="145" t="str">
        <f t="shared" si="30"/>
        <v/>
      </c>
      <c r="N96" s="16"/>
      <c r="O96" s="145" t="str">
        <f t="shared" si="31"/>
        <v/>
      </c>
      <c r="P96" s="16"/>
      <c r="Q96" s="145" t="str">
        <f t="shared" si="32"/>
        <v/>
      </c>
      <c r="R96" s="16"/>
      <c r="S96" s="145" t="str">
        <f t="shared" si="33"/>
        <v/>
      </c>
      <c r="T96" s="16"/>
      <c r="U96" s="145" t="str">
        <f t="shared" si="34"/>
        <v/>
      </c>
      <c r="V96" s="16"/>
      <c r="W96" s="145" t="str">
        <f t="shared" si="35"/>
        <v/>
      </c>
      <c r="X96" s="16">
        <v>32</v>
      </c>
      <c r="Y96" s="145">
        <f t="shared" si="36"/>
        <v>1</v>
      </c>
      <c r="Z96" s="16"/>
      <c r="AA96" s="145" t="str">
        <f t="shared" si="37"/>
        <v/>
      </c>
      <c r="AB96" s="16"/>
      <c r="AC96" s="145" t="str">
        <f t="shared" si="38"/>
        <v/>
      </c>
    </row>
    <row r="97" spans="1:29" ht="15.9" customHeight="1" x14ac:dyDescent="0.2">
      <c r="A97" s="291">
        <v>94</v>
      </c>
      <c r="B97" s="252" t="s">
        <v>75</v>
      </c>
      <c r="C97" s="17">
        <v>1</v>
      </c>
      <c r="D97" s="15" t="s">
        <v>351</v>
      </c>
      <c r="E97" s="250">
        <f t="shared" si="26"/>
        <v>1</v>
      </c>
      <c r="F97" s="98">
        <f t="shared" si="27"/>
        <v>75</v>
      </c>
      <c r="G97" s="251">
        <v>1</v>
      </c>
      <c r="H97" s="16"/>
      <c r="I97" s="145" t="str">
        <f t="shared" si="28"/>
        <v/>
      </c>
      <c r="J97" s="16"/>
      <c r="K97" s="145" t="str">
        <f t="shared" si="29"/>
        <v/>
      </c>
      <c r="L97" s="16"/>
      <c r="M97" s="145" t="str">
        <f t="shared" si="30"/>
        <v/>
      </c>
      <c r="N97" s="16"/>
      <c r="O97" s="145" t="str">
        <f t="shared" si="31"/>
        <v/>
      </c>
      <c r="P97" s="16"/>
      <c r="Q97" s="145" t="str">
        <f t="shared" si="32"/>
        <v/>
      </c>
      <c r="R97" s="16"/>
      <c r="S97" s="145" t="str">
        <f t="shared" si="33"/>
        <v/>
      </c>
      <c r="T97" s="16"/>
      <c r="U97" s="145" t="str">
        <f t="shared" si="34"/>
        <v/>
      </c>
      <c r="V97" s="16"/>
      <c r="W97" s="145" t="str">
        <f t="shared" si="35"/>
        <v/>
      </c>
      <c r="X97" s="16"/>
      <c r="Y97" s="145" t="str">
        <f t="shared" si="36"/>
        <v/>
      </c>
      <c r="Z97" s="16"/>
      <c r="AA97" s="145" t="str">
        <f t="shared" si="37"/>
        <v/>
      </c>
      <c r="AB97" s="16"/>
      <c r="AC97" s="145" t="str">
        <f t="shared" si="38"/>
        <v/>
      </c>
    </row>
    <row r="98" spans="1:29" ht="15.9" customHeight="1" x14ac:dyDescent="0.2">
      <c r="A98" s="291">
        <v>95</v>
      </c>
      <c r="B98" s="252" t="s">
        <v>79</v>
      </c>
      <c r="C98" s="17">
        <v>3</v>
      </c>
      <c r="D98" s="15" t="s">
        <v>32</v>
      </c>
      <c r="E98" s="250">
        <f t="shared" si="26"/>
        <v>0.5</v>
      </c>
      <c r="F98" s="98">
        <f t="shared" si="27"/>
        <v>95</v>
      </c>
      <c r="G98" s="251">
        <v>0.5</v>
      </c>
      <c r="H98" s="16"/>
      <c r="I98" s="145" t="str">
        <f t="shared" si="28"/>
        <v/>
      </c>
      <c r="J98" s="16"/>
      <c r="K98" s="145" t="str">
        <f t="shared" si="29"/>
        <v/>
      </c>
      <c r="L98" s="16"/>
      <c r="M98" s="145" t="str">
        <f t="shared" si="30"/>
        <v/>
      </c>
      <c r="N98" s="16"/>
      <c r="O98" s="145" t="str">
        <f t="shared" si="31"/>
        <v/>
      </c>
      <c r="P98" s="16"/>
      <c r="Q98" s="145" t="str">
        <f t="shared" si="32"/>
        <v/>
      </c>
      <c r="R98" s="16"/>
      <c r="S98" s="145" t="str">
        <f t="shared" si="33"/>
        <v/>
      </c>
      <c r="T98" s="16"/>
      <c r="U98" s="145" t="str">
        <f t="shared" si="34"/>
        <v/>
      </c>
      <c r="V98" s="16"/>
      <c r="W98" s="145" t="str">
        <f t="shared" si="35"/>
        <v/>
      </c>
      <c r="X98" s="16"/>
      <c r="Y98" s="145" t="str">
        <f t="shared" si="36"/>
        <v/>
      </c>
      <c r="Z98" s="16"/>
      <c r="AA98" s="145" t="str">
        <f t="shared" si="37"/>
        <v/>
      </c>
      <c r="AB98" s="16"/>
      <c r="AC98" s="145" t="str">
        <f t="shared" si="38"/>
        <v/>
      </c>
    </row>
    <row r="99" spans="1:29" ht="15.9" customHeight="1" x14ac:dyDescent="0.2">
      <c r="A99" s="291">
        <v>96</v>
      </c>
      <c r="B99" s="252" t="s">
        <v>80</v>
      </c>
      <c r="C99" s="17">
        <v>3</v>
      </c>
      <c r="D99" s="15" t="s">
        <v>53</v>
      </c>
      <c r="E99" s="250">
        <f t="shared" si="26"/>
        <v>0.5</v>
      </c>
      <c r="F99" s="98">
        <f t="shared" si="27"/>
        <v>95</v>
      </c>
      <c r="G99" s="251">
        <v>0.5</v>
      </c>
      <c r="H99" s="16"/>
      <c r="I99" s="145" t="str">
        <f t="shared" si="28"/>
        <v/>
      </c>
      <c r="J99" s="16"/>
      <c r="K99" s="145" t="str">
        <f t="shared" si="29"/>
        <v/>
      </c>
      <c r="L99" s="16"/>
      <c r="M99" s="145" t="str">
        <f t="shared" si="30"/>
        <v/>
      </c>
      <c r="N99" s="16"/>
      <c r="O99" s="145" t="str">
        <f t="shared" si="31"/>
        <v/>
      </c>
      <c r="P99" s="16"/>
      <c r="Q99" s="145" t="str">
        <f t="shared" si="32"/>
        <v/>
      </c>
      <c r="R99" s="16"/>
      <c r="S99" s="145" t="str">
        <f t="shared" si="33"/>
        <v/>
      </c>
      <c r="T99" s="16"/>
      <c r="U99" s="145" t="str">
        <f t="shared" si="34"/>
        <v/>
      </c>
      <c r="V99" s="16"/>
      <c r="W99" s="145" t="str">
        <f t="shared" si="35"/>
        <v/>
      </c>
      <c r="X99" s="16"/>
      <c r="Y99" s="145" t="str">
        <f t="shared" si="36"/>
        <v/>
      </c>
      <c r="Z99" s="16"/>
      <c r="AA99" s="145" t="str">
        <f t="shared" si="37"/>
        <v/>
      </c>
      <c r="AB99" s="16"/>
      <c r="AC99" s="145" t="str">
        <f t="shared" si="38"/>
        <v/>
      </c>
    </row>
    <row r="100" spans="1:29" ht="15.9" customHeight="1" x14ac:dyDescent="0.2">
      <c r="A100" s="291">
        <v>97</v>
      </c>
      <c r="B100" s="252" t="s">
        <v>81</v>
      </c>
      <c r="C100" s="17">
        <v>3</v>
      </c>
      <c r="D100" s="15" t="s">
        <v>53</v>
      </c>
      <c r="E100" s="250">
        <f t="shared" ref="E100:E111" si="39">SUM(G100,I100,K100,M100,O100,Q100,S100,U100,W100,Y100,AA100,AC100)</f>
        <v>0.5</v>
      </c>
      <c r="F100" s="98">
        <f t="shared" ref="F100:F108" si="40">RANK(E100,$E$4:$E$108)</f>
        <v>95</v>
      </c>
      <c r="G100" s="251">
        <v>0.5</v>
      </c>
      <c r="H100" s="16"/>
      <c r="I100" s="145" t="str">
        <f t="shared" ref="I100:I111" si="41">IF(H100="","",VLOOKUP(H100,H$119:I$139,2))</f>
        <v/>
      </c>
      <c r="J100" s="16"/>
      <c r="K100" s="145" t="str">
        <f t="shared" ref="K100:K111" si="42">IF(J100="","",VLOOKUP(J100,J$119:K$139,2))</f>
        <v/>
      </c>
      <c r="L100" s="16"/>
      <c r="M100" s="145" t="str">
        <f t="shared" ref="M100:M111" si="43">IF(L100="","",VLOOKUP(L100,L$119:M$139,2))</f>
        <v/>
      </c>
      <c r="N100" s="16"/>
      <c r="O100" s="145" t="str">
        <f t="shared" ref="O100:O111" si="44">IF(N100="","",VLOOKUP(N100,N$119:O$141,2))</f>
        <v/>
      </c>
      <c r="P100" s="16"/>
      <c r="Q100" s="145" t="str">
        <f t="shared" ref="Q100:Q111" si="45">IF(P100="","",VLOOKUP(P100,P$119:Q$139,2))</f>
        <v/>
      </c>
      <c r="R100" s="16"/>
      <c r="S100" s="145" t="str">
        <f t="shared" ref="S100:S111" si="46">IF(R100="","",VLOOKUP(R100,R$119:S$141,2))</f>
        <v/>
      </c>
      <c r="T100" s="16"/>
      <c r="U100" s="145" t="str">
        <f t="shared" ref="U100:U111" si="47">IF(T100="","",VLOOKUP(T100,T$119:U$139,2))</f>
        <v/>
      </c>
      <c r="V100" s="16"/>
      <c r="W100" s="145" t="str">
        <f t="shared" ref="W100:W111" si="48">IF(V100="","",VLOOKUP(V100,V$119:W$139,2))</f>
        <v/>
      </c>
      <c r="X100" s="16"/>
      <c r="Y100" s="145" t="str">
        <f t="shared" ref="Y100:Y111" si="49">IF(X100="","",VLOOKUP(X100,X$119:Y$141,2))</f>
        <v/>
      </c>
      <c r="Z100" s="16"/>
      <c r="AA100" s="145" t="str">
        <f t="shared" ref="AA100:AA111" si="50">IF(Z100="","",VLOOKUP(Z100,Z$119:AA$139,2))</f>
        <v/>
      </c>
      <c r="AB100" s="16"/>
      <c r="AC100" s="145" t="str">
        <f t="shared" ref="AC100:AC111" si="51">IF(AB100="","",VLOOKUP(AB100,AB$119:AC$139,2))</f>
        <v/>
      </c>
    </row>
    <row r="101" spans="1:29" ht="15.9" customHeight="1" x14ac:dyDescent="0.2">
      <c r="A101" s="291">
        <v>98</v>
      </c>
      <c r="B101" s="255" t="s">
        <v>82</v>
      </c>
      <c r="C101" s="17">
        <v>3</v>
      </c>
      <c r="D101" s="15" t="s">
        <v>83</v>
      </c>
      <c r="E101" s="250">
        <f t="shared" si="39"/>
        <v>0.5</v>
      </c>
      <c r="F101" s="98">
        <f t="shared" si="40"/>
        <v>95</v>
      </c>
      <c r="G101" s="251">
        <v>0.5</v>
      </c>
      <c r="H101" s="16"/>
      <c r="I101" s="145" t="str">
        <f t="shared" si="41"/>
        <v/>
      </c>
      <c r="J101" s="16"/>
      <c r="K101" s="145" t="str">
        <f t="shared" si="42"/>
        <v/>
      </c>
      <c r="L101" s="16"/>
      <c r="M101" s="145" t="str">
        <f t="shared" si="43"/>
        <v/>
      </c>
      <c r="N101" s="16"/>
      <c r="O101" s="145" t="str">
        <f t="shared" si="44"/>
        <v/>
      </c>
      <c r="P101" s="16"/>
      <c r="Q101" s="145" t="str">
        <f t="shared" si="45"/>
        <v/>
      </c>
      <c r="R101" s="16"/>
      <c r="S101" s="145" t="str">
        <f t="shared" si="46"/>
        <v/>
      </c>
      <c r="T101" s="16"/>
      <c r="U101" s="145" t="str">
        <f t="shared" si="47"/>
        <v/>
      </c>
      <c r="V101" s="16"/>
      <c r="W101" s="145" t="str">
        <f t="shared" si="48"/>
        <v/>
      </c>
      <c r="X101" s="16"/>
      <c r="Y101" s="145" t="str">
        <f t="shared" si="49"/>
        <v/>
      </c>
      <c r="Z101" s="16"/>
      <c r="AA101" s="145" t="str">
        <f t="shared" si="50"/>
        <v/>
      </c>
      <c r="AB101" s="16"/>
      <c r="AC101" s="145" t="str">
        <f t="shared" si="51"/>
        <v/>
      </c>
    </row>
    <row r="102" spans="1:29" ht="15.9" customHeight="1" x14ac:dyDescent="0.2">
      <c r="A102" s="291">
        <v>99</v>
      </c>
      <c r="B102" s="252" t="s">
        <v>381</v>
      </c>
      <c r="C102" s="17">
        <v>3</v>
      </c>
      <c r="D102" s="15" t="s">
        <v>84</v>
      </c>
      <c r="E102" s="250">
        <f t="shared" si="39"/>
        <v>0.5</v>
      </c>
      <c r="F102" s="98">
        <f t="shared" si="40"/>
        <v>95</v>
      </c>
      <c r="G102" s="251">
        <v>0.5</v>
      </c>
      <c r="H102" s="16"/>
      <c r="I102" s="145" t="str">
        <f t="shared" si="41"/>
        <v/>
      </c>
      <c r="J102" s="16"/>
      <c r="K102" s="145" t="str">
        <f t="shared" si="42"/>
        <v/>
      </c>
      <c r="L102" s="16"/>
      <c r="M102" s="145" t="str">
        <f t="shared" si="43"/>
        <v/>
      </c>
      <c r="N102" s="16"/>
      <c r="O102" s="145" t="str">
        <f t="shared" si="44"/>
        <v/>
      </c>
      <c r="P102" s="16"/>
      <c r="Q102" s="145" t="str">
        <f t="shared" si="45"/>
        <v/>
      </c>
      <c r="R102" s="16"/>
      <c r="S102" s="145" t="str">
        <f t="shared" si="46"/>
        <v/>
      </c>
      <c r="T102" s="16"/>
      <c r="U102" s="145" t="str">
        <f t="shared" si="47"/>
        <v/>
      </c>
      <c r="V102" s="16"/>
      <c r="W102" s="145" t="str">
        <f t="shared" si="48"/>
        <v/>
      </c>
      <c r="X102" s="16"/>
      <c r="Y102" s="145" t="str">
        <f t="shared" si="49"/>
        <v/>
      </c>
      <c r="Z102" s="16"/>
      <c r="AA102" s="145" t="str">
        <f t="shared" si="50"/>
        <v/>
      </c>
      <c r="AB102" s="16"/>
      <c r="AC102" s="145" t="str">
        <f t="shared" si="51"/>
        <v/>
      </c>
    </row>
    <row r="103" spans="1:29" ht="15.9" customHeight="1" x14ac:dyDescent="0.2">
      <c r="A103" s="291">
        <v>100</v>
      </c>
      <c r="B103" s="252" t="s">
        <v>85</v>
      </c>
      <c r="C103" s="17">
        <v>3</v>
      </c>
      <c r="D103" s="15" t="s">
        <v>86</v>
      </c>
      <c r="E103" s="250">
        <f t="shared" si="39"/>
        <v>0.5</v>
      </c>
      <c r="F103" s="98">
        <f t="shared" si="40"/>
        <v>95</v>
      </c>
      <c r="G103" s="251">
        <v>0.5</v>
      </c>
      <c r="H103" s="16"/>
      <c r="I103" s="145" t="str">
        <f t="shared" si="41"/>
        <v/>
      </c>
      <c r="J103" s="16"/>
      <c r="K103" s="145" t="str">
        <f t="shared" si="42"/>
        <v/>
      </c>
      <c r="L103" s="16"/>
      <c r="M103" s="145" t="str">
        <f t="shared" si="43"/>
        <v/>
      </c>
      <c r="N103" s="16"/>
      <c r="O103" s="145" t="str">
        <f t="shared" si="44"/>
        <v/>
      </c>
      <c r="P103" s="16"/>
      <c r="Q103" s="145" t="str">
        <f t="shared" si="45"/>
        <v/>
      </c>
      <c r="R103" s="16"/>
      <c r="S103" s="145" t="str">
        <f t="shared" si="46"/>
        <v/>
      </c>
      <c r="T103" s="16"/>
      <c r="U103" s="145" t="str">
        <f t="shared" si="47"/>
        <v/>
      </c>
      <c r="V103" s="16"/>
      <c r="W103" s="145" t="str">
        <f t="shared" si="48"/>
        <v/>
      </c>
      <c r="X103" s="16"/>
      <c r="Y103" s="145" t="str">
        <f t="shared" si="49"/>
        <v/>
      </c>
      <c r="Z103" s="16"/>
      <c r="AA103" s="145" t="str">
        <f t="shared" si="50"/>
        <v/>
      </c>
      <c r="AB103" s="16"/>
      <c r="AC103" s="145" t="str">
        <f t="shared" si="51"/>
        <v/>
      </c>
    </row>
    <row r="104" spans="1:29" ht="15.9" customHeight="1" x14ac:dyDescent="0.2">
      <c r="A104" s="291">
        <v>101</v>
      </c>
      <c r="B104" s="252" t="s">
        <v>499</v>
      </c>
      <c r="C104" s="17">
        <v>3</v>
      </c>
      <c r="D104" s="15" t="s">
        <v>87</v>
      </c>
      <c r="E104" s="250">
        <f t="shared" si="39"/>
        <v>0.5</v>
      </c>
      <c r="F104" s="98">
        <f t="shared" si="40"/>
        <v>95</v>
      </c>
      <c r="G104" s="251">
        <v>0.5</v>
      </c>
      <c r="H104" s="16"/>
      <c r="I104" s="145" t="str">
        <f t="shared" si="41"/>
        <v/>
      </c>
      <c r="J104" s="16"/>
      <c r="K104" s="145" t="str">
        <f t="shared" si="42"/>
        <v/>
      </c>
      <c r="L104" s="16"/>
      <c r="M104" s="145" t="str">
        <f t="shared" si="43"/>
        <v/>
      </c>
      <c r="N104" s="16"/>
      <c r="O104" s="145" t="str">
        <f t="shared" si="44"/>
        <v/>
      </c>
      <c r="P104" s="16"/>
      <c r="Q104" s="145" t="str">
        <f t="shared" si="45"/>
        <v/>
      </c>
      <c r="R104" s="16"/>
      <c r="S104" s="145" t="str">
        <f t="shared" si="46"/>
        <v/>
      </c>
      <c r="T104" s="16"/>
      <c r="U104" s="145" t="str">
        <f t="shared" si="47"/>
        <v/>
      </c>
      <c r="V104" s="16"/>
      <c r="W104" s="145" t="str">
        <f t="shared" si="48"/>
        <v/>
      </c>
      <c r="X104" s="16"/>
      <c r="Y104" s="145" t="str">
        <f t="shared" si="49"/>
        <v/>
      </c>
      <c r="Z104" s="16"/>
      <c r="AA104" s="145" t="str">
        <f t="shared" si="50"/>
        <v/>
      </c>
      <c r="AB104" s="16"/>
      <c r="AC104" s="145" t="str">
        <f t="shared" si="51"/>
        <v/>
      </c>
    </row>
    <row r="105" spans="1:29" ht="15.9" customHeight="1" x14ac:dyDescent="0.2">
      <c r="A105" s="291">
        <v>102</v>
      </c>
      <c r="B105" s="252" t="s">
        <v>88</v>
      </c>
      <c r="C105" s="17">
        <v>3</v>
      </c>
      <c r="D105" s="15" t="s">
        <v>30</v>
      </c>
      <c r="E105" s="250">
        <f t="shared" si="39"/>
        <v>0.5</v>
      </c>
      <c r="F105" s="98">
        <f t="shared" si="40"/>
        <v>95</v>
      </c>
      <c r="G105" s="251">
        <v>0.5</v>
      </c>
      <c r="H105" s="16"/>
      <c r="I105" s="145" t="str">
        <f t="shared" si="41"/>
        <v/>
      </c>
      <c r="J105" s="16"/>
      <c r="K105" s="145" t="str">
        <f t="shared" si="42"/>
        <v/>
      </c>
      <c r="L105" s="16"/>
      <c r="M105" s="145" t="str">
        <f t="shared" si="43"/>
        <v/>
      </c>
      <c r="N105" s="16"/>
      <c r="O105" s="145" t="str">
        <f t="shared" si="44"/>
        <v/>
      </c>
      <c r="P105" s="16"/>
      <c r="Q105" s="145" t="str">
        <f t="shared" si="45"/>
        <v/>
      </c>
      <c r="R105" s="16"/>
      <c r="S105" s="145" t="str">
        <f t="shared" si="46"/>
        <v/>
      </c>
      <c r="T105" s="16"/>
      <c r="U105" s="145" t="str">
        <f t="shared" si="47"/>
        <v/>
      </c>
      <c r="V105" s="16"/>
      <c r="W105" s="145" t="str">
        <f t="shared" si="48"/>
        <v/>
      </c>
      <c r="X105" s="16"/>
      <c r="Y105" s="145" t="str">
        <f t="shared" si="49"/>
        <v/>
      </c>
      <c r="Z105" s="16"/>
      <c r="AA105" s="145" t="str">
        <f t="shared" si="50"/>
        <v/>
      </c>
      <c r="AB105" s="16"/>
      <c r="AC105" s="145" t="str">
        <f t="shared" si="51"/>
        <v/>
      </c>
    </row>
    <row r="106" spans="1:29" ht="15.9" customHeight="1" x14ac:dyDescent="0.2">
      <c r="A106" s="291">
        <v>103</v>
      </c>
      <c r="B106" s="252" t="s">
        <v>91</v>
      </c>
      <c r="C106" s="17">
        <v>2</v>
      </c>
      <c r="D106" s="15" t="s">
        <v>73</v>
      </c>
      <c r="E106" s="250">
        <f t="shared" si="39"/>
        <v>0.5</v>
      </c>
      <c r="F106" s="98">
        <f t="shared" si="40"/>
        <v>95</v>
      </c>
      <c r="G106" s="251">
        <v>0.5</v>
      </c>
      <c r="H106" s="16"/>
      <c r="I106" s="145" t="str">
        <f t="shared" si="41"/>
        <v/>
      </c>
      <c r="J106" s="16"/>
      <c r="K106" s="145" t="str">
        <f t="shared" si="42"/>
        <v/>
      </c>
      <c r="L106" s="16"/>
      <c r="M106" s="145" t="str">
        <f t="shared" si="43"/>
        <v/>
      </c>
      <c r="N106" s="16"/>
      <c r="O106" s="145" t="str">
        <f t="shared" si="44"/>
        <v/>
      </c>
      <c r="P106" s="16"/>
      <c r="Q106" s="145" t="str">
        <f t="shared" si="45"/>
        <v/>
      </c>
      <c r="R106" s="16"/>
      <c r="S106" s="145" t="str">
        <f t="shared" si="46"/>
        <v/>
      </c>
      <c r="T106" s="16"/>
      <c r="U106" s="145" t="str">
        <f t="shared" si="47"/>
        <v/>
      </c>
      <c r="V106" s="16"/>
      <c r="W106" s="145" t="str">
        <f t="shared" si="48"/>
        <v/>
      </c>
      <c r="X106" s="16"/>
      <c r="Y106" s="145" t="str">
        <f t="shared" si="49"/>
        <v/>
      </c>
      <c r="Z106" s="16"/>
      <c r="AA106" s="145" t="str">
        <f t="shared" si="50"/>
        <v/>
      </c>
      <c r="AB106" s="16"/>
      <c r="AC106" s="145" t="str">
        <f t="shared" si="51"/>
        <v/>
      </c>
    </row>
    <row r="107" spans="1:29" ht="15.9" customHeight="1" x14ac:dyDescent="0.2">
      <c r="A107" s="291">
        <v>104</v>
      </c>
      <c r="B107" s="252" t="s">
        <v>102</v>
      </c>
      <c r="C107" s="17" t="s">
        <v>97</v>
      </c>
      <c r="D107" s="15" t="s">
        <v>103</v>
      </c>
      <c r="E107" s="250">
        <f t="shared" si="39"/>
        <v>0</v>
      </c>
      <c r="F107" s="98">
        <f t="shared" si="40"/>
        <v>104</v>
      </c>
      <c r="G107" s="251">
        <v>0</v>
      </c>
      <c r="H107" s="16"/>
      <c r="I107" s="145" t="str">
        <f t="shared" si="41"/>
        <v/>
      </c>
      <c r="J107" s="16"/>
      <c r="K107" s="145" t="str">
        <f t="shared" si="42"/>
        <v/>
      </c>
      <c r="L107" s="16"/>
      <c r="M107" s="145" t="str">
        <f t="shared" si="43"/>
        <v/>
      </c>
      <c r="N107" s="16"/>
      <c r="O107" s="145" t="str">
        <f t="shared" si="44"/>
        <v/>
      </c>
      <c r="P107" s="16"/>
      <c r="Q107" s="145" t="str">
        <f t="shared" si="45"/>
        <v/>
      </c>
      <c r="R107" s="16"/>
      <c r="S107" s="145" t="str">
        <f t="shared" si="46"/>
        <v/>
      </c>
      <c r="T107" s="16"/>
      <c r="U107" s="145" t="str">
        <f t="shared" si="47"/>
        <v/>
      </c>
      <c r="V107" s="16"/>
      <c r="W107" s="145" t="str">
        <f t="shared" si="48"/>
        <v/>
      </c>
      <c r="X107" s="16"/>
      <c r="Y107" s="145" t="str">
        <f t="shared" si="49"/>
        <v/>
      </c>
      <c r="Z107" s="16"/>
      <c r="AA107" s="145" t="str">
        <f t="shared" si="50"/>
        <v/>
      </c>
      <c r="AB107" s="16"/>
      <c r="AC107" s="145" t="str">
        <f t="shared" si="51"/>
        <v/>
      </c>
    </row>
    <row r="108" spans="1:29" ht="15.9" customHeight="1" x14ac:dyDescent="0.2">
      <c r="A108" s="291">
        <v>105</v>
      </c>
      <c r="B108" s="252" t="s">
        <v>106</v>
      </c>
      <c r="C108" s="17" t="s">
        <v>97</v>
      </c>
      <c r="D108" s="15" t="s">
        <v>107</v>
      </c>
      <c r="E108" s="250">
        <f t="shared" si="39"/>
        <v>0</v>
      </c>
      <c r="F108" s="98">
        <f t="shared" si="40"/>
        <v>104</v>
      </c>
      <c r="G108" s="251">
        <v>0</v>
      </c>
      <c r="H108" s="16"/>
      <c r="I108" s="145" t="str">
        <f t="shared" si="41"/>
        <v/>
      </c>
      <c r="J108" s="16"/>
      <c r="K108" s="145" t="str">
        <f t="shared" si="42"/>
        <v/>
      </c>
      <c r="L108" s="16"/>
      <c r="M108" s="145" t="str">
        <f t="shared" si="43"/>
        <v/>
      </c>
      <c r="N108" s="16"/>
      <c r="O108" s="145" t="str">
        <f t="shared" si="44"/>
        <v/>
      </c>
      <c r="P108" s="16"/>
      <c r="Q108" s="145" t="str">
        <f t="shared" si="45"/>
        <v/>
      </c>
      <c r="R108" s="16"/>
      <c r="S108" s="145" t="str">
        <f t="shared" si="46"/>
        <v/>
      </c>
      <c r="T108" s="16"/>
      <c r="U108" s="145" t="str">
        <f t="shared" si="47"/>
        <v/>
      </c>
      <c r="V108" s="16"/>
      <c r="W108" s="145" t="str">
        <f t="shared" si="48"/>
        <v/>
      </c>
      <c r="X108" s="16"/>
      <c r="Y108" s="145" t="str">
        <f t="shared" si="49"/>
        <v/>
      </c>
      <c r="Z108" s="16"/>
      <c r="AA108" s="145" t="str">
        <f t="shared" si="50"/>
        <v/>
      </c>
      <c r="AB108" s="16"/>
      <c r="AC108" s="145" t="str">
        <f t="shared" si="51"/>
        <v/>
      </c>
    </row>
    <row r="109" spans="1:29" ht="15.9" customHeight="1" x14ac:dyDescent="0.2">
      <c r="A109" s="291">
        <v>106</v>
      </c>
      <c r="B109" s="152"/>
      <c r="C109" s="17"/>
      <c r="D109" s="15"/>
      <c r="E109" s="250">
        <f t="shared" si="39"/>
        <v>0</v>
      </c>
      <c r="F109" s="98" t="e">
        <f>RANK(E109,$E$4:$E$97)</f>
        <v>#N/A</v>
      </c>
      <c r="G109" s="251">
        <v>0</v>
      </c>
      <c r="H109" s="16"/>
      <c r="I109" s="145" t="str">
        <f t="shared" si="41"/>
        <v/>
      </c>
      <c r="J109" s="16"/>
      <c r="K109" s="145" t="str">
        <f t="shared" si="42"/>
        <v/>
      </c>
      <c r="L109" s="16"/>
      <c r="M109" s="145" t="str">
        <f t="shared" si="43"/>
        <v/>
      </c>
      <c r="N109" s="16"/>
      <c r="O109" s="145" t="str">
        <f t="shared" si="44"/>
        <v/>
      </c>
      <c r="P109" s="16"/>
      <c r="Q109" s="145" t="str">
        <f t="shared" si="45"/>
        <v/>
      </c>
      <c r="R109" s="16"/>
      <c r="S109" s="145" t="str">
        <f t="shared" si="46"/>
        <v/>
      </c>
      <c r="T109" s="16"/>
      <c r="U109" s="145" t="str">
        <f t="shared" si="47"/>
        <v/>
      </c>
      <c r="V109" s="16"/>
      <c r="W109" s="145" t="str">
        <f t="shared" si="48"/>
        <v/>
      </c>
      <c r="X109" s="16"/>
      <c r="Y109" s="145" t="str">
        <f t="shared" si="49"/>
        <v/>
      </c>
      <c r="Z109" s="16"/>
      <c r="AA109" s="145" t="str">
        <f t="shared" si="50"/>
        <v/>
      </c>
      <c r="AB109" s="16"/>
      <c r="AC109" s="145" t="str">
        <f t="shared" si="51"/>
        <v/>
      </c>
    </row>
    <row r="110" spans="1:29" ht="15.9" customHeight="1" x14ac:dyDescent="0.2">
      <c r="A110" s="291">
        <v>107</v>
      </c>
      <c r="B110" s="152"/>
      <c r="C110" s="17"/>
      <c r="D110" s="15"/>
      <c r="E110" s="250">
        <f t="shared" si="39"/>
        <v>0</v>
      </c>
      <c r="F110" s="98" t="e">
        <f>RANK(E110,$E$4:$E$97)</f>
        <v>#N/A</v>
      </c>
      <c r="G110" s="251">
        <v>0</v>
      </c>
      <c r="H110" s="16"/>
      <c r="I110" s="145" t="str">
        <f t="shared" si="41"/>
        <v/>
      </c>
      <c r="J110" s="16"/>
      <c r="K110" s="145" t="str">
        <f t="shared" si="42"/>
        <v/>
      </c>
      <c r="L110" s="16"/>
      <c r="M110" s="145" t="str">
        <f t="shared" si="43"/>
        <v/>
      </c>
      <c r="N110" s="16"/>
      <c r="O110" s="145" t="str">
        <f t="shared" si="44"/>
        <v/>
      </c>
      <c r="P110" s="16"/>
      <c r="Q110" s="145" t="str">
        <f t="shared" si="45"/>
        <v/>
      </c>
      <c r="R110" s="16"/>
      <c r="S110" s="145" t="str">
        <f t="shared" si="46"/>
        <v/>
      </c>
      <c r="T110" s="16"/>
      <c r="U110" s="145" t="str">
        <f t="shared" si="47"/>
        <v/>
      </c>
      <c r="V110" s="16"/>
      <c r="W110" s="145" t="str">
        <f t="shared" si="48"/>
        <v/>
      </c>
      <c r="X110" s="16"/>
      <c r="Y110" s="145" t="str">
        <f t="shared" si="49"/>
        <v/>
      </c>
      <c r="Z110" s="16"/>
      <c r="AA110" s="145" t="str">
        <f t="shared" si="50"/>
        <v/>
      </c>
      <c r="AB110" s="16"/>
      <c r="AC110" s="145" t="str">
        <f t="shared" si="51"/>
        <v/>
      </c>
    </row>
    <row r="111" spans="1:29" ht="15.9" customHeight="1" x14ac:dyDescent="0.2">
      <c r="A111" s="291">
        <v>108</v>
      </c>
      <c r="B111" s="152"/>
      <c r="C111" s="17"/>
      <c r="D111" s="15"/>
      <c r="E111" s="250">
        <f t="shared" si="39"/>
        <v>0</v>
      </c>
      <c r="F111" s="98" t="e">
        <f>RANK(E111,$E$4:$E$97)</f>
        <v>#N/A</v>
      </c>
      <c r="G111" s="251">
        <v>0</v>
      </c>
      <c r="H111" s="16"/>
      <c r="I111" s="145" t="str">
        <f t="shared" si="41"/>
        <v/>
      </c>
      <c r="J111" s="16"/>
      <c r="K111" s="145" t="str">
        <f t="shared" si="42"/>
        <v/>
      </c>
      <c r="L111" s="16"/>
      <c r="M111" s="145" t="str">
        <f t="shared" si="43"/>
        <v/>
      </c>
      <c r="N111" s="16"/>
      <c r="O111" s="145" t="str">
        <f t="shared" si="44"/>
        <v/>
      </c>
      <c r="P111" s="16"/>
      <c r="Q111" s="145" t="str">
        <f t="shared" si="45"/>
        <v/>
      </c>
      <c r="R111" s="16"/>
      <c r="S111" s="145" t="str">
        <f t="shared" si="46"/>
        <v/>
      </c>
      <c r="T111" s="16"/>
      <c r="U111" s="145" t="str">
        <f t="shared" si="47"/>
        <v/>
      </c>
      <c r="V111" s="16"/>
      <c r="W111" s="145" t="str">
        <f t="shared" si="48"/>
        <v/>
      </c>
      <c r="X111" s="16"/>
      <c r="Y111" s="145" t="str">
        <f t="shared" si="49"/>
        <v/>
      </c>
      <c r="Z111" s="16"/>
      <c r="AA111" s="145" t="str">
        <f t="shared" si="50"/>
        <v/>
      </c>
      <c r="AB111" s="16"/>
      <c r="AC111" s="145" t="str">
        <f t="shared" si="51"/>
        <v/>
      </c>
    </row>
    <row r="112" spans="1:29" ht="15.9" customHeight="1" x14ac:dyDescent="0.2">
      <c r="A112" s="27"/>
      <c r="B112" s="146"/>
      <c r="C112" s="2"/>
      <c r="D112" s="19"/>
      <c r="E112" s="283"/>
      <c r="F112" s="284"/>
      <c r="G112" s="20"/>
      <c r="H112" s="23"/>
      <c r="I112" s="285"/>
      <c r="J112" s="23"/>
      <c r="K112" s="285"/>
      <c r="L112" s="23"/>
      <c r="M112" s="285"/>
      <c r="N112" s="23"/>
      <c r="O112" s="285"/>
      <c r="P112" s="23"/>
      <c r="Q112" s="285"/>
      <c r="R112" s="23"/>
      <c r="S112" s="285"/>
      <c r="T112" s="23"/>
      <c r="U112" s="285"/>
      <c r="V112" s="23"/>
      <c r="W112" s="285"/>
      <c r="X112" s="23"/>
      <c r="Y112" s="285"/>
      <c r="Z112" s="23"/>
      <c r="AA112" s="285"/>
      <c r="AB112" s="23"/>
      <c r="AC112" s="285"/>
    </row>
    <row r="113" spans="1:29" ht="15.9" customHeight="1" x14ac:dyDescent="0.2">
      <c r="A113" s="27"/>
      <c r="B113" s="146"/>
      <c r="C113" s="2"/>
      <c r="D113" s="19"/>
      <c r="E113" s="283"/>
      <c r="F113" s="284"/>
      <c r="G113" s="20"/>
      <c r="H113" s="23"/>
      <c r="I113" s="285"/>
      <c r="J113" s="23"/>
      <c r="K113" s="285"/>
      <c r="L113" s="23"/>
      <c r="M113" s="285"/>
      <c r="N113" s="23"/>
      <c r="O113" s="285"/>
      <c r="P113" s="23"/>
      <c r="Q113" s="285"/>
      <c r="R113" s="23"/>
      <c r="S113" s="285"/>
      <c r="T113" s="23"/>
      <c r="U113" s="285"/>
      <c r="V113" s="23"/>
      <c r="W113" s="285"/>
      <c r="X113" s="23"/>
      <c r="Y113" s="285"/>
      <c r="Z113" s="23"/>
      <c r="AA113" s="285"/>
      <c r="AB113" s="23"/>
      <c r="AC113" s="285"/>
    </row>
    <row r="114" spans="1:29" x14ac:dyDescent="0.2">
      <c r="A114" s="27"/>
      <c r="C114" s="2"/>
      <c r="D114" s="19"/>
      <c r="E114" s="20"/>
      <c r="F114" s="21"/>
      <c r="G114" s="22"/>
      <c r="H114" s="23"/>
      <c r="I114" s="24"/>
      <c r="J114" s="23"/>
      <c r="K114" s="24"/>
      <c r="L114" s="25"/>
      <c r="M114" s="24"/>
      <c r="N114" s="23"/>
      <c r="O114" s="24"/>
      <c r="P114" s="23"/>
      <c r="Q114" s="24"/>
      <c r="R114" s="23"/>
      <c r="S114" s="24"/>
      <c r="T114" s="23"/>
      <c r="U114" s="24"/>
      <c r="V114" s="23"/>
      <c r="W114" s="24"/>
      <c r="X114" s="26"/>
      <c r="Y114" s="24"/>
      <c r="Z114" s="26"/>
      <c r="AA114" s="24"/>
      <c r="AB114" s="26"/>
      <c r="AC114" s="24"/>
    </row>
    <row r="115" spans="1:29" x14ac:dyDescent="0.2">
      <c r="A115" s="27"/>
      <c r="C115" s="2"/>
      <c r="D115" s="19"/>
      <c r="E115" s="20"/>
      <c r="F115" s="21"/>
      <c r="G115" s="22"/>
      <c r="H115" s="23"/>
      <c r="I115" s="24"/>
      <c r="J115" s="23"/>
      <c r="K115" s="24"/>
      <c r="L115" s="25"/>
      <c r="M115" s="24"/>
      <c r="N115" s="23"/>
      <c r="O115" s="24"/>
      <c r="P115" s="23"/>
      <c r="Q115" s="24"/>
      <c r="R115" s="23"/>
      <c r="S115" s="24"/>
      <c r="T115" s="23"/>
      <c r="U115" s="24"/>
      <c r="V115" s="23"/>
      <c r="W115" s="24"/>
      <c r="X115" s="26"/>
      <c r="Y115" s="24"/>
      <c r="Z115" s="26"/>
      <c r="AA115" s="24"/>
      <c r="AB115" s="26"/>
      <c r="AC115" s="24"/>
    </row>
    <row r="116" spans="1:29" x14ac:dyDescent="0.2">
      <c r="A116" s="27"/>
      <c r="C116" s="2"/>
      <c r="D116" s="19"/>
      <c r="E116" s="20"/>
      <c r="F116" s="21"/>
      <c r="G116" s="22"/>
      <c r="H116" s="23"/>
      <c r="I116" s="24"/>
      <c r="J116" s="23"/>
      <c r="K116" s="24"/>
      <c r="L116" s="25"/>
      <c r="M116" s="24"/>
      <c r="N116" s="23"/>
      <c r="O116" s="24"/>
      <c r="P116" s="23"/>
      <c r="Q116" s="24"/>
      <c r="R116" s="23"/>
      <c r="S116" s="24"/>
      <c r="T116" s="23"/>
      <c r="U116" s="24"/>
      <c r="V116" s="23"/>
      <c r="W116" s="24"/>
      <c r="X116" s="26"/>
      <c r="Y116" s="24"/>
      <c r="Z116" s="26"/>
      <c r="AA116" s="24"/>
      <c r="AB116" s="26"/>
      <c r="AC116" s="24"/>
    </row>
    <row r="117" spans="1:29" ht="13.8" thickBot="1" x14ac:dyDescent="0.25"/>
    <row r="118" spans="1:29" ht="173.4" thickBot="1" x14ac:dyDescent="0.25">
      <c r="H118" s="28" t="str">
        <f>H3</f>
        <v>令和５年度ＩＨ予選</v>
      </c>
      <c r="I118" s="29" t="s">
        <v>113</v>
      </c>
      <c r="J118" s="28" t="str">
        <f>J3</f>
        <v>令和５年度強化練習会</v>
      </c>
      <c r="K118" s="29" t="s">
        <v>113</v>
      </c>
      <c r="L118" s="28" t="str">
        <f>L3</f>
        <v>令和５年度新人大会</v>
      </c>
      <c r="M118" s="29" t="s">
        <v>113</v>
      </c>
      <c r="N118" s="28" t="str">
        <f>N3</f>
        <v>令和５年度全日本JrU18</v>
      </c>
      <c r="O118" s="29" t="s">
        <v>113</v>
      </c>
      <c r="P118" s="28" t="str">
        <f>P3</f>
        <v>令和５年度全日本JrU16</v>
      </c>
      <c r="Q118" s="29" t="s">
        <v>113</v>
      </c>
      <c r="R118" s="28" t="str">
        <f>R3</f>
        <v>令和５年度全日本JrU14</v>
      </c>
      <c r="S118" s="29" t="s">
        <v>113</v>
      </c>
      <c r="T118" s="30" t="str">
        <f>T3</f>
        <v>令和５年度岐阜県中学</v>
      </c>
      <c r="U118" s="29" t="s">
        <v>113</v>
      </c>
      <c r="V118" s="30" t="str">
        <f>V3</f>
        <v>令和５年度選抜室内Ｊ</v>
      </c>
      <c r="W118" s="29" t="s">
        <v>113</v>
      </c>
      <c r="X118" s="30" t="str">
        <f>X3</f>
        <v>令和５年度東海毎日U18</v>
      </c>
      <c r="Y118" s="29" t="s">
        <v>113</v>
      </c>
      <c r="Z118" s="30" t="str">
        <f>Z3</f>
        <v>令和５年度東海毎日U16</v>
      </c>
      <c r="AA118" s="29" t="s">
        <v>113</v>
      </c>
      <c r="AB118" s="30" t="str">
        <f>AB3</f>
        <v>令和５年度MUFGJU16</v>
      </c>
      <c r="AC118" s="29" t="s">
        <v>113</v>
      </c>
    </row>
    <row r="119" spans="1:29" x14ac:dyDescent="0.2">
      <c r="H119" s="31">
        <v>1</v>
      </c>
      <c r="I119" s="32">
        <v>33</v>
      </c>
      <c r="J119" s="31"/>
      <c r="K119" s="32">
        <v>33</v>
      </c>
      <c r="L119" s="33">
        <v>1</v>
      </c>
      <c r="M119" s="34">
        <v>33</v>
      </c>
      <c r="N119" s="31"/>
      <c r="O119" s="32">
        <v>33</v>
      </c>
      <c r="P119" s="31"/>
      <c r="Q119" s="32">
        <v>33</v>
      </c>
      <c r="R119" s="35"/>
      <c r="S119" s="32">
        <v>33</v>
      </c>
      <c r="T119" s="35"/>
      <c r="U119" s="32">
        <v>33</v>
      </c>
      <c r="V119" s="31"/>
      <c r="W119" s="32">
        <v>33</v>
      </c>
      <c r="X119" s="31"/>
      <c r="Y119" s="32">
        <v>33</v>
      </c>
      <c r="Z119" s="36"/>
      <c r="AA119" s="34">
        <v>33</v>
      </c>
      <c r="AB119" s="31"/>
      <c r="AC119" s="32">
        <v>33</v>
      </c>
    </row>
    <row r="120" spans="1:29" x14ac:dyDescent="0.2">
      <c r="H120" s="37"/>
      <c r="I120" s="38">
        <v>22</v>
      </c>
      <c r="J120" s="37">
        <v>1</v>
      </c>
      <c r="K120" s="38">
        <v>22</v>
      </c>
      <c r="L120" s="39"/>
      <c r="M120" s="40">
        <v>22</v>
      </c>
      <c r="N120" s="37">
        <v>1</v>
      </c>
      <c r="O120" s="38">
        <v>22</v>
      </c>
      <c r="P120" s="37"/>
      <c r="Q120" s="38">
        <v>22</v>
      </c>
      <c r="R120" s="41"/>
      <c r="S120" s="42">
        <v>22</v>
      </c>
      <c r="T120" s="41"/>
      <c r="U120" s="42">
        <v>22</v>
      </c>
      <c r="V120" s="37">
        <v>1</v>
      </c>
      <c r="W120" s="38">
        <v>22</v>
      </c>
      <c r="X120" s="37">
        <v>1</v>
      </c>
      <c r="Y120" s="38">
        <v>22</v>
      </c>
      <c r="Z120" s="43"/>
      <c r="AA120" s="40">
        <v>22</v>
      </c>
      <c r="AB120" s="37"/>
      <c r="AC120" s="38">
        <v>22</v>
      </c>
    </row>
    <row r="121" spans="1:29" x14ac:dyDescent="0.2">
      <c r="H121" s="37">
        <v>2</v>
      </c>
      <c r="I121" s="38">
        <v>21</v>
      </c>
      <c r="J121" s="37"/>
      <c r="K121" s="38">
        <v>21</v>
      </c>
      <c r="L121" s="39">
        <v>2</v>
      </c>
      <c r="M121" s="40">
        <v>21</v>
      </c>
      <c r="N121" s="37"/>
      <c r="O121" s="38">
        <v>21</v>
      </c>
      <c r="P121" s="37"/>
      <c r="Q121" s="38">
        <v>21</v>
      </c>
      <c r="R121" s="41"/>
      <c r="S121" s="42">
        <v>21</v>
      </c>
      <c r="T121" s="41"/>
      <c r="U121" s="42">
        <v>21</v>
      </c>
      <c r="V121" s="37"/>
      <c r="W121" s="38">
        <v>21</v>
      </c>
      <c r="X121" s="37"/>
      <c r="Y121" s="38">
        <v>21</v>
      </c>
      <c r="Z121" s="43"/>
      <c r="AA121" s="40">
        <v>21</v>
      </c>
      <c r="AB121" s="37"/>
      <c r="AC121" s="38">
        <v>21</v>
      </c>
    </row>
    <row r="122" spans="1:29" x14ac:dyDescent="0.2">
      <c r="H122" s="37">
        <v>3</v>
      </c>
      <c r="I122" s="38">
        <v>16</v>
      </c>
      <c r="J122" s="37"/>
      <c r="K122" s="38">
        <v>16</v>
      </c>
      <c r="L122" s="39">
        <v>3</v>
      </c>
      <c r="M122" s="40">
        <v>16</v>
      </c>
      <c r="N122" s="37"/>
      <c r="O122" s="38">
        <v>16</v>
      </c>
      <c r="P122" s="37"/>
      <c r="Q122" s="38">
        <v>16</v>
      </c>
      <c r="R122" s="41"/>
      <c r="S122" s="42">
        <v>16</v>
      </c>
      <c r="T122" s="41"/>
      <c r="U122" s="42">
        <v>16</v>
      </c>
      <c r="V122" s="37"/>
      <c r="W122" s="38">
        <v>16</v>
      </c>
      <c r="X122" s="37"/>
      <c r="Y122" s="38">
        <v>16</v>
      </c>
      <c r="Z122" s="43"/>
      <c r="AA122" s="40">
        <v>16</v>
      </c>
      <c r="AB122" s="37"/>
      <c r="AC122" s="38">
        <v>16</v>
      </c>
    </row>
    <row r="123" spans="1:29" x14ac:dyDescent="0.2">
      <c r="H123" s="37"/>
      <c r="I123" s="38">
        <v>14</v>
      </c>
      <c r="J123" s="37">
        <v>2</v>
      </c>
      <c r="K123" s="38">
        <v>14</v>
      </c>
      <c r="L123" s="39"/>
      <c r="M123" s="40">
        <v>14</v>
      </c>
      <c r="N123" s="37">
        <v>2</v>
      </c>
      <c r="O123" s="38">
        <v>14</v>
      </c>
      <c r="P123" s="37"/>
      <c r="Q123" s="38">
        <v>14</v>
      </c>
      <c r="R123" s="41"/>
      <c r="S123" s="42">
        <v>14</v>
      </c>
      <c r="T123" s="41"/>
      <c r="U123" s="42">
        <v>14</v>
      </c>
      <c r="V123" s="37">
        <v>2</v>
      </c>
      <c r="W123" s="38">
        <v>14</v>
      </c>
      <c r="X123" s="37">
        <v>2</v>
      </c>
      <c r="Y123" s="38">
        <v>14</v>
      </c>
      <c r="Z123" s="43"/>
      <c r="AA123" s="40">
        <v>14</v>
      </c>
      <c r="AB123" s="37"/>
      <c r="AC123" s="38">
        <v>14</v>
      </c>
    </row>
    <row r="124" spans="1:29" x14ac:dyDescent="0.2">
      <c r="H124" s="37">
        <v>4</v>
      </c>
      <c r="I124" s="38">
        <v>12</v>
      </c>
      <c r="J124" s="37"/>
      <c r="K124" s="38">
        <v>12</v>
      </c>
      <c r="L124" s="39">
        <v>4</v>
      </c>
      <c r="M124" s="40">
        <v>12</v>
      </c>
      <c r="N124" s="37"/>
      <c r="O124" s="38">
        <v>12</v>
      </c>
      <c r="P124" s="37"/>
      <c r="Q124" s="38">
        <v>12</v>
      </c>
      <c r="R124" s="41"/>
      <c r="S124" s="42">
        <v>12</v>
      </c>
      <c r="T124" s="41"/>
      <c r="U124" s="42">
        <v>12</v>
      </c>
      <c r="V124" s="37"/>
      <c r="W124" s="38">
        <v>12</v>
      </c>
      <c r="X124" s="37"/>
      <c r="Y124" s="38">
        <v>12</v>
      </c>
      <c r="Z124" s="43"/>
      <c r="AA124" s="40">
        <v>12</v>
      </c>
      <c r="AB124" s="37"/>
      <c r="AC124" s="38">
        <v>12</v>
      </c>
    </row>
    <row r="125" spans="1:29" x14ac:dyDescent="0.2">
      <c r="H125" s="37"/>
      <c r="I125" s="38">
        <v>11</v>
      </c>
      <c r="J125" s="37">
        <v>3</v>
      </c>
      <c r="K125" s="38">
        <v>11</v>
      </c>
      <c r="L125" s="39"/>
      <c r="M125" s="40">
        <v>11</v>
      </c>
      <c r="N125" s="37"/>
      <c r="O125" s="38">
        <v>11</v>
      </c>
      <c r="P125" s="37">
        <v>1</v>
      </c>
      <c r="Q125" s="38">
        <v>11</v>
      </c>
      <c r="R125" s="41"/>
      <c r="S125" s="42">
        <v>11</v>
      </c>
      <c r="T125" s="41"/>
      <c r="U125" s="42">
        <v>11</v>
      </c>
      <c r="V125" s="37"/>
      <c r="W125" s="38">
        <v>11</v>
      </c>
      <c r="X125" s="37"/>
      <c r="Y125" s="38">
        <v>11</v>
      </c>
      <c r="Z125" s="37">
        <v>1</v>
      </c>
      <c r="AA125" s="38">
        <v>11</v>
      </c>
      <c r="AB125" s="37"/>
      <c r="AC125" s="38">
        <v>11</v>
      </c>
    </row>
    <row r="126" spans="1:29" x14ac:dyDescent="0.2">
      <c r="H126" s="37">
        <v>5</v>
      </c>
      <c r="I126" s="38">
        <v>10</v>
      </c>
      <c r="J126" s="37"/>
      <c r="K126" s="38">
        <v>10</v>
      </c>
      <c r="L126" s="39">
        <v>5</v>
      </c>
      <c r="M126" s="40">
        <v>10</v>
      </c>
      <c r="N126" s="37">
        <v>3</v>
      </c>
      <c r="O126" s="38">
        <v>10</v>
      </c>
      <c r="P126" s="37"/>
      <c r="Q126" s="38">
        <v>10</v>
      </c>
      <c r="R126" s="41"/>
      <c r="S126" s="42">
        <v>10</v>
      </c>
      <c r="T126" s="35"/>
      <c r="U126" s="44">
        <v>10</v>
      </c>
      <c r="V126" s="37">
        <v>3</v>
      </c>
      <c r="W126" s="38">
        <v>10</v>
      </c>
      <c r="X126" s="37">
        <v>3</v>
      </c>
      <c r="Y126" s="38">
        <v>10</v>
      </c>
      <c r="Z126" s="31"/>
      <c r="AA126" s="45">
        <v>10</v>
      </c>
      <c r="AB126" s="43"/>
      <c r="AC126" s="38">
        <v>10</v>
      </c>
    </row>
    <row r="127" spans="1:29" x14ac:dyDescent="0.2">
      <c r="H127" s="37">
        <v>6</v>
      </c>
      <c r="I127" s="38">
        <v>9</v>
      </c>
      <c r="J127" s="37"/>
      <c r="K127" s="38">
        <v>9</v>
      </c>
      <c r="L127" s="39">
        <v>6</v>
      </c>
      <c r="M127" s="40">
        <v>9</v>
      </c>
      <c r="N127" s="37">
        <v>4</v>
      </c>
      <c r="O127" s="46">
        <v>10</v>
      </c>
      <c r="P127" s="37"/>
      <c r="Q127" s="38">
        <v>9</v>
      </c>
      <c r="R127" s="41"/>
      <c r="S127" s="47">
        <v>10</v>
      </c>
      <c r="T127" s="41"/>
      <c r="U127" s="42">
        <v>9</v>
      </c>
      <c r="V127" s="37">
        <v>4</v>
      </c>
      <c r="W127" s="38">
        <v>10</v>
      </c>
      <c r="X127" s="37">
        <v>4</v>
      </c>
      <c r="Y127" s="46">
        <v>10</v>
      </c>
      <c r="Z127" s="37"/>
      <c r="AA127" s="38">
        <v>9</v>
      </c>
      <c r="AB127" s="43"/>
      <c r="AC127" s="38">
        <v>9</v>
      </c>
    </row>
    <row r="128" spans="1:29" x14ac:dyDescent="0.2">
      <c r="H128" s="37">
        <v>7</v>
      </c>
      <c r="I128" s="38">
        <v>8</v>
      </c>
      <c r="J128" s="37">
        <v>4</v>
      </c>
      <c r="K128" s="38">
        <v>8</v>
      </c>
      <c r="L128" s="39">
        <v>7</v>
      </c>
      <c r="M128" s="40">
        <v>8</v>
      </c>
      <c r="N128" s="37"/>
      <c r="O128" s="38">
        <v>9</v>
      </c>
      <c r="P128" s="37"/>
      <c r="Q128" s="38">
        <v>8</v>
      </c>
      <c r="R128" s="41"/>
      <c r="S128" s="42">
        <v>9</v>
      </c>
      <c r="T128" s="41"/>
      <c r="U128" s="42">
        <v>8</v>
      </c>
      <c r="V128" s="37"/>
      <c r="W128" s="38">
        <v>9</v>
      </c>
      <c r="X128" s="37"/>
      <c r="Y128" s="38">
        <v>9</v>
      </c>
      <c r="Z128" s="37"/>
      <c r="AA128" s="38">
        <v>8</v>
      </c>
      <c r="AB128" s="43"/>
      <c r="AC128" s="38">
        <v>8</v>
      </c>
    </row>
    <row r="129" spans="8:29" x14ac:dyDescent="0.2">
      <c r="H129" s="37"/>
      <c r="I129" s="38">
        <v>7</v>
      </c>
      <c r="J129" s="37">
        <v>5</v>
      </c>
      <c r="K129" s="38">
        <v>7</v>
      </c>
      <c r="L129" s="39"/>
      <c r="M129" s="40">
        <v>7</v>
      </c>
      <c r="N129" s="37"/>
      <c r="O129" s="38">
        <v>8</v>
      </c>
      <c r="P129" s="37">
        <v>2</v>
      </c>
      <c r="Q129" s="38">
        <v>7</v>
      </c>
      <c r="R129" s="41"/>
      <c r="S129" s="42">
        <v>8</v>
      </c>
      <c r="T129" s="41"/>
      <c r="U129" s="42">
        <v>7</v>
      </c>
      <c r="V129" s="37">
        <v>5</v>
      </c>
      <c r="W129" s="38">
        <v>6</v>
      </c>
      <c r="X129" s="37"/>
      <c r="Y129" s="38">
        <v>8</v>
      </c>
      <c r="Z129" s="37">
        <v>2</v>
      </c>
      <c r="AA129" s="38">
        <v>7</v>
      </c>
      <c r="AB129" s="43"/>
      <c r="AC129" s="38">
        <v>7</v>
      </c>
    </row>
    <row r="130" spans="8:29" x14ac:dyDescent="0.2">
      <c r="H130" s="37">
        <v>8</v>
      </c>
      <c r="I130" s="38">
        <v>6</v>
      </c>
      <c r="J130" s="37">
        <v>6</v>
      </c>
      <c r="K130" s="38">
        <v>6</v>
      </c>
      <c r="L130" s="39">
        <v>8</v>
      </c>
      <c r="M130" s="40">
        <v>6</v>
      </c>
      <c r="N130" s="37">
        <v>5</v>
      </c>
      <c r="O130" s="38">
        <v>7</v>
      </c>
      <c r="P130" s="37">
        <v>3</v>
      </c>
      <c r="Q130" s="38">
        <v>5</v>
      </c>
      <c r="R130" s="41"/>
      <c r="S130" s="42">
        <v>7</v>
      </c>
      <c r="T130" s="41">
        <v>1</v>
      </c>
      <c r="U130" s="42">
        <v>6</v>
      </c>
      <c r="V130" s="37">
        <v>6</v>
      </c>
      <c r="W130" s="38">
        <v>6</v>
      </c>
      <c r="X130" s="37">
        <v>5</v>
      </c>
      <c r="Y130" s="38">
        <v>7</v>
      </c>
      <c r="Z130" s="37"/>
      <c r="AA130" s="38">
        <v>6</v>
      </c>
      <c r="AB130" s="43">
        <v>1</v>
      </c>
      <c r="AC130" s="38">
        <v>6</v>
      </c>
    </row>
    <row r="131" spans="8:29" x14ac:dyDescent="0.2">
      <c r="H131" s="37"/>
      <c r="I131" s="38">
        <v>5</v>
      </c>
      <c r="J131" s="37">
        <v>7</v>
      </c>
      <c r="K131" s="38">
        <v>5</v>
      </c>
      <c r="L131" s="39"/>
      <c r="M131" s="40">
        <v>5</v>
      </c>
      <c r="N131" s="37">
        <v>6</v>
      </c>
      <c r="O131" s="38">
        <v>7</v>
      </c>
      <c r="P131" s="37">
        <v>4</v>
      </c>
      <c r="Q131" s="38">
        <v>5</v>
      </c>
      <c r="R131" s="41"/>
      <c r="S131" s="42">
        <v>7</v>
      </c>
      <c r="T131" s="41"/>
      <c r="U131" s="42">
        <v>5</v>
      </c>
      <c r="V131" s="37">
        <v>7</v>
      </c>
      <c r="W131" s="38">
        <v>6</v>
      </c>
      <c r="X131" s="37">
        <v>6</v>
      </c>
      <c r="Y131" s="38">
        <v>7</v>
      </c>
      <c r="Z131" s="37">
        <v>3</v>
      </c>
      <c r="AA131" s="38">
        <v>5</v>
      </c>
      <c r="AB131" s="43"/>
      <c r="AC131" s="38">
        <v>5</v>
      </c>
    </row>
    <row r="132" spans="8:29" x14ac:dyDescent="0.2">
      <c r="H132" s="37"/>
      <c r="I132" s="38">
        <v>4</v>
      </c>
      <c r="J132" s="37">
        <v>8</v>
      </c>
      <c r="K132" s="38">
        <v>4</v>
      </c>
      <c r="L132" s="39"/>
      <c r="M132" s="40">
        <v>4</v>
      </c>
      <c r="N132" s="37"/>
      <c r="O132" s="38">
        <v>6</v>
      </c>
      <c r="P132" s="37">
        <v>5</v>
      </c>
      <c r="Q132" s="38">
        <v>4</v>
      </c>
      <c r="R132" s="41">
        <v>1</v>
      </c>
      <c r="S132" s="42">
        <v>6</v>
      </c>
      <c r="T132" s="41">
        <v>2</v>
      </c>
      <c r="U132" s="42">
        <v>4</v>
      </c>
      <c r="V132" s="37">
        <v>8</v>
      </c>
      <c r="W132" s="38">
        <v>6</v>
      </c>
      <c r="X132" s="37"/>
      <c r="Y132" s="38">
        <v>6</v>
      </c>
      <c r="Z132" s="37">
        <v>4</v>
      </c>
      <c r="AA132" s="38">
        <v>5</v>
      </c>
      <c r="AB132" s="43">
        <v>2</v>
      </c>
      <c r="AC132" s="38">
        <v>4</v>
      </c>
    </row>
    <row r="133" spans="8:29" x14ac:dyDescent="0.2">
      <c r="H133" s="37">
        <v>16</v>
      </c>
      <c r="I133" s="38">
        <v>3</v>
      </c>
      <c r="J133" s="37"/>
      <c r="K133" s="38">
        <v>3</v>
      </c>
      <c r="L133" s="39">
        <v>16</v>
      </c>
      <c r="M133" s="40">
        <v>3</v>
      </c>
      <c r="N133" s="37">
        <v>7</v>
      </c>
      <c r="O133" s="38">
        <v>5</v>
      </c>
      <c r="P133" s="37">
        <v>6</v>
      </c>
      <c r="Q133" s="38">
        <v>4</v>
      </c>
      <c r="R133" s="41"/>
      <c r="S133" s="42">
        <v>5</v>
      </c>
      <c r="T133" s="41">
        <v>3</v>
      </c>
      <c r="U133" s="42">
        <v>3</v>
      </c>
      <c r="V133" s="37"/>
      <c r="W133" s="38">
        <v>7</v>
      </c>
      <c r="X133" s="37">
        <v>7</v>
      </c>
      <c r="Y133" s="38">
        <v>5</v>
      </c>
      <c r="Z133" s="37">
        <v>5</v>
      </c>
      <c r="AA133" s="38">
        <v>4</v>
      </c>
      <c r="AB133" s="43">
        <v>3</v>
      </c>
      <c r="AC133" s="38">
        <v>3</v>
      </c>
    </row>
    <row r="134" spans="8:29" x14ac:dyDescent="0.2">
      <c r="H134" s="37"/>
      <c r="I134" s="38">
        <v>2.5</v>
      </c>
      <c r="J134" s="37">
        <v>16</v>
      </c>
      <c r="K134" s="38">
        <v>2</v>
      </c>
      <c r="L134" s="39"/>
      <c r="M134" s="40">
        <v>2.5</v>
      </c>
      <c r="N134" s="37">
        <v>8</v>
      </c>
      <c r="O134" s="38">
        <v>5</v>
      </c>
      <c r="P134" s="37">
        <v>7</v>
      </c>
      <c r="Q134" s="38">
        <v>2</v>
      </c>
      <c r="R134" s="41"/>
      <c r="S134" s="42">
        <v>5</v>
      </c>
      <c r="T134" s="41"/>
      <c r="U134" s="42">
        <v>2.5</v>
      </c>
      <c r="V134" s="37"/>
      <c r="W134" s="38">
        <v>6</v>
      </c>
      <c r="X134" s="37">
        <v>8</v>
      </c>
      <c r="Y134" s="38">
        <v>5</v>
      </c>
      <c r="Z134" s="37">
        <v>6</v>
      </c>
      <c r="AA134" s="38">
        <v>4</v>
      </c>
      <c r="AB134" s="43"/>
      <c r="AC134" s="38">
        <v>2.5</v>
      </c>
    </row>
    <row r="135" spans="8:29" x14ac:dyDescent="0.2">
      <c r="H135" s="37"/>
      <c r="I135" s="38">
        <v>2</v>
      </c>
      <c r="J135" s="37"/>
      <c r="K135" s="38">
        <v>2</v>
      </c>
      <c r="L135" s="39"/>
      <c r="M135" s="40">
        <v>2</v>
      </c>
      <c r="N135" s="37">
        <v>9</v>
      </c>
      <c r="O135" s="38">
        <v>2</v>
      </c>
      <c r="P135" s="37">
        <v>8</v>
      </c>
      <c r="Q135" s="38">
        <v>2</v>
      </c>
      <c r="R135" s="41">
        <v>2</v>
      </c>
      <c r="S135" s="42">
        <v>4</v>
      </c>
      <c r="T135" s="41">
        <v>4</v>
      </c>
      <c r="U135" s="42">
        <v>2</v>
      </c>
      <c r="V135" s="37"/>
      <c r="W135" s="38">
        <v>5</v>
      </c>
      <c r="X135" s="37"/>
      <c r="Y135" s="38">
        <v>4</v>
      </c>
      <c r="Z135" s="37">
        <v>7</v>
      </c>
      <c r="AA135" s="38">
        <v>2</v>
      </c>
      <c r="AB135" s="43">
        <v>4</v>
      </c>
      <c r="AC135" s="38">
        <v>2</v>
      </c>
    </row>
    <row r="136" spans="8:29" x14ac:dyDescent="0.2">
      <c r="H136" s="37">
        <v>32</v>
      </c>
      <c r="I136" s="38">
        <v>1.5</v>
      </c>
      <c r="J136" s="37"/>
      <c r="K136" s="38">
        <v>1.5</v>
      </c>
      <c r="L136" s="39">
        <v>32</v>
      </c>
      <c r="M136" s="40">
        <v>1.5</v>
      </c>
      <c r="N136" s="37">
        <v>10</v>
      </c>
      <c r="O136" s="38">
        <v>2</v>
      </c>
      <c r="P136" s="37">
        <v>16</v>
      </c>
      <c r="Q136" s="38">
        <v>1</v>
      </c>
      <c r="R136" s="41">
        <v>3</v>
      </c>
      <c r="S136" s="42">
        <v>3</v>
      </c>
      <c r="T136" s="41">
        <v>5</v>
      </c>
      <c r="U136" s="42">
        <v>1</v>
      </c>
      <c r="V136" s="37"/>
      <c r="W136" s="38">
        <v>4</v>
      </c>
      <c r="X136" s="37"/>
      <c r="Y136" s="38">
        <v>3</v>
      </c>
      <c r="Z136" s="37">
        <v>8</v>
      </c>
      <c r="AA136" s="38">
        <v>2</v>
      </c>
      <c r="AB136" s="43"/>
      <c r="AC136" s="38">
        <v>1.5</v>
      </c>
    </row>
    <row r="137" spans="8:29" x14ac:dyDescent="0.2">
      <c r="H137" s="37"/>
      <c r="I137" s="48">
        <v>1.25</v>
      </c>
      <c r="J137" s="37"/>
      <c r="K137" s="48">
        <v>1.25</v>
      </c>
      <c r="L137" s="39"/>
      <c r="M137" s="49">
        <v>1.25</v>
      </c>
      <c r="N137" s="50">
        <v>12</v>
      </c>
      <c r="O137" s="51">
        <v>2</v>
      </c>
      <c r="P137" s="37"/>
      <c r="Q137" s="38">
        <v>1</v>
      </c>
      <c r="R137" s="52">
        <v>4</v>
      </c>
      <c r="S137" s="53">
        <v>3</v>
      </c>
      <c r="T137" s="41">
        <v>6</v>
      </c>
      <c r="U137" s="42">
        <v>1</v>
      </c>
      <c r="V137" s="37"/>
      <c r="W137" s="38">
        <v>3</v>
      </c>
      <c r="X137" s="50"/>
      <c r="Y137" s="51">
        <v>2.5</v>
      </c>
      <c r="Z137" s="37">
        <v>9</v>
      </c>
      <c r="AA137" s="38">
        <v>1</v>
      </c>
      <c r="AB137" s="43"/>
      <c r="AC137" s="48">
        <v>1.25</v>
      </c>
    </row>
    <row r="138" spans="8:29" ht="13.8" thickBot="1" x14ac:dyDescent="0.25">
      <c r="H138" s="54"/>
      <c r="I138" s="55">
        <v>1</v>
      </c>
      <c r="J138" s="54">
        <v>32</v>
      </c>
      <c r="K138" s="55">
        <v>1</v>
      </c>
      <c r="L138" s="56"/>
      <c r="M138" s="57">
        <v>1</v>
      </c>
      <c r="N138" s="37">
        <v>16</v>
      </c>
      <c r="O138" s="38">
        <v>2</v>
      </c>
      <c r="P138" s="54"/>
      <c r="Q138" s="55">
        <v>1</v>
      </c>
      <c r="R138" s="41">
        <v>5</v>
      </c>
      <c r="S138" s="42">
        <v>2</v>
      </c>
      <c r="T138" s="41">
        <v>7</v>
      </c>
      <c r="U138" s="42">
        <v>1</v>
      </c>
      <c r="V138" s="37"/>
      <c r="W138" s="38">
        <v>2.5</v>
      </c>
      <c r="X138" s="37">
        <v>16</v>
      </c>
      <c r="Y138" s="38">
        <v>2</v>
      </c>
      <c r="Z138" s="37">
        <v>10</v>
      </c>
      <c r="AA138" s="38">
        <v>1</v>
      </c>
      <c r="AB138" s="58"/>
      <c r="AC138" s="55">
        <v>1</v>
      </c>
    </row>
    <row r="139" spans="8:29" ht="13.8" thickBot="1" x14ac:dyDescent="0.25">
      <c r="N139" s="37"/>
      <c r="O139" s="38">
        <v>1.5</v>
      </c>
      <c r="R139" s="41">
        <v>6</v>
      </c>
      <c r="S139" s="42">
        <v>2</v>
      </c>
      <c r="T139" s="59">
        <v>8</v>
      </c>
      <c r="U139" s="60">
        <v>1</v>
      </c>
      <c r="V139" s="37">
        <v>16</v>
      </c>
      <c r="W139" s="38">
        <v>2</v>
      </c>
      <c r="X139" s="37"/>
      <c r="Y139" s="38">
        <v>1.5</v>
      </c>
      <c r="Z139" s="61">
        <v>16</v>
      </c>
      <c r="AA139" s="62">
        <v>1</v>
      </c>
    </row>
    <row r="140" spans="8:29" x14ac:dyDescent="0.2">
      <c r="N140" s="37"/>
      <c r="O140" s="48">
        <v>1.25</v>
      </c>
      <c r="R140" s="41">
        <v>7</v>
      </c>
      <c r="S140" s="42">
        <v>1</v>
      </c>
      <c r="T140" s="63"/>
      <c r="U140" s="63"/>
      <c r="V140" s="37"/>
      <c r="W140" s="38">
        <v>1.5</v>
      </c>
      <c r="X140" s="37"/>
      <c r="Y140" s="48">
        <v>1.25</v>
      </c>
    </row>
    <row r="141" spans="8:29" ht="13.8" thickBot="1" x14ac:dyDescent="0.25">
      <c r="N141" s="54">
        <v>32</v>
      </c>
      <c r="O141" s="55">
        <v>1</v>
      </c>
      <c r="R141" s="64">
        <v>8</v>
      </c>
      <c r="S141" s="65">
        <v>1</v>
      </c>
      <c r="T141" s="63"/>
      <c r="U141" s="63"/>
      <c r="V141" s="37"/>
      <c r="W141" s="48">
        <v>1.25</v>
      </c>
      <c r="X141" s="54">
        <v>32</v>
      </c>
      <c r="Y141" s="55">
        <v>1</v>
      </c>
    </row>
    <row r="142" spans="8:29" ht="13.8" thickBot="1" x14ac:dyDescent="0.25">
      <c r="V142" s="54"/>
      <c r="W142" s="55">
        <v>1</v>
      </c>
      <c r="X142" s="66"/>
      <c r="Y142" s="67"/>
      <c r="Z142" s="66"/>
      <c r="AA142" s="67"/>
    </row>
  </sheetData>
  <autoFilter ref="A3:AC111" xr:uid="{00000000-0009-0000-0000-000000000000}">
    <sortState xmlns:xlrd2="http://schemas.microsoft.com/office/spreadsheetml/2017/richdata2" ref="A4:AC111">
      <sortCondition descending="1" ref="E3:E111"/>
    </sortState>
  </autoFilter>
  <mergeCells count="3">
    <mergeCell ref="A1:AC1"/>
    <mergeCell ref="H2:M2"/>
    <mergeCell ref="N2:AC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54" fitToHeight="0" orientation="portrait" r:id="rId1"/>
  <rowBreaks count="1" manualBreakCount="1">
    <brk id="76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C2A12-DF45-4D41-A3E9-81983A87BF22}">
  <sheetPr>
    <tabColor rgb="FF92D050"/>
    <pageSetUpPr fitToPage="1"/>
  </sheetPr>
  <dimension ref="A1:AC128"/>
  <sheetViews>
    <sheetView view="pageBreakPreview" zoomScale="55" zoomScaleNormal="80" zoomScaleSheetLayoutView="55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2" x14ac:dyDescent="0.2"/>
  <cols>
    <col min="1" max="1" width="6.109375" style="178" customWidth="1"/>
    <col min="2" max="2" width="12.6640625" style="192" customWidth="1"/>
    <col min="3" max="3" width="4.88671875" style="193" customWidth="1"/>
    <col min="4" max="4" width="10.88671875" style="194" customWidth="1"/>
    <col min="5" max="5" width="9.33203125" style="178" customWidth="1"/>
    <col min="6" max="6" width="7.6640625" style="178" customWidth="1"/>
    <col min="7" max="7" width="9.33203125" style="195" customWidth="1"/>
    <col min="8" max="17" width="5.6640625" style="178" customWidth="1"/>
    <col min="18" max="21" width="5.6640625" style="146" customWidth="1"/>
    <col min="22" max="25" width="5.6640625" style="178" customWidth="1"/>
    <col min="26" max="26" width="5.88671875" style="196" customWidth="1"/>
    <col min="27" max="29" width="5.88671875" style="178" customWidth="1"/>
    <col min="30" max="16384" width="9" style="178"/>
  </cols>
  <sheetData>
    <row r="1" spans="1:29" ht="28.35" customHeight="1" x14ac:dyDescent="0.2">
      <c r="A1" s="295" t="s">
        <v>557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</row>
    <row r="2" spans="1:29" ht="18.899999999999999" customHeight="1" thickBot="1" x14ac:dyDescent="0.25">
      <c r="A2" s="91"/>
      <c r="B2" s="91"/>
      <c r="C2" s="92"/>
      <c r="D2" s="93"/>
      <c r="G2" s="94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</row>
    <row r="3" spans="1:29" s="186" customFormat="1" ht="177.75" customHeight="1" thickBot="1" x14ac:dyDescent="0.25">
      <c r="A3" s="3" t="s">
        <v>114</v>
      </c>
      <c r="B3" s="219" t="s">
        <v>1</v>
      </c>
      <c r="C3" s="220" t="s">
        <v>2</v>
      </c>
      <c r="D3" s="221" t="s">
        <v>3</v>
      </c>
      <c r="E3" s="179" t="s">
        <v>4</v>
      </c>
      <c r="F3" s="180" t="s">
        <v>5</v>
      </c>
      <c r="G3" s="181" t="s">
        <v>6</v>
      </c>
      <c r="H3" s="182" t="s">
        <v>7</v>
      </c>
      <c r="I3" s="9" t="s">
        <v>8</v>
      </c>
      <c r="J3" s="183" t="s">
        <v>9</v>
      </c>
      <c r="K3" s="9" t="s">
        <v>8</v>
      </c>
      <c r="L3" s="184" t="s">
        <v>10</v>
      </c>
      <c r="M3" s="9" t="s">
        <v>8</v>
      </c>
      <c r="N3" s="183" t="s">
        <v>11</v>
      </c>
      <c r="O3" s="185" t="s">
        <v>376</v>
      </c>
      <c r="P3" s="183" t="s">
        <v>12</v>
      </c>
      <c r="Q3" s="9" t="s">
        <v>8</v>
      </c>
      <c r="R3" s="151" t="s">
        <v>13</v>
      </c>
      <c r="S3" s="12" t="s">
        <v>8</v>
      </c>
      <c r="T3" s="151" t="s">
        <v>14</v>
      </c>
      <c r="U3" s="12" t="s">
        <v>8</v>
      </c>
      <c r="V3" s="184" t="s">
        <v>115</v>
      </c>
      <c r="W3" s="5" t="s">
        <v>8</v>
      </c>
      <c r="X3" s="183" t="s">
        <v>16</v>
      </c>
      <c r="Y3" s="9" t="s">
        <v>8</v>
      </c>
      <c r="Z3" s="183" t="s">
        <v>17</v>
      </c>
      <c r="AA3" s="9" t="s">
        <v>8</v>
      </c>
      <c r="AB3" s="183" t="s">
        <v>116</v>
      </c>
      <c r="AC3" s="9" t="s">
        <v>8</v>
      </c>
    </row>
    <row r="4" spans="1:29" s="146" customFormat="1" ht="15.9" customHeight="1" x14ac:dyDescent="0.2">
      <c r="A4" s="226">
        <v>1</v>
      </c>
      <c r="B4" s="256" t="s">
        <v>118</v>
      </c>
      <c r="C4" s="257">
        <v>2</v>
      </c>
      <c r="D4" s="258" t="s">
        <v>20</v>
      </c>
      <c r="E4" s="245">
        <f t="shared" ref="E4:E67" si="0">SUM(G4,I4,K4,M4,O4,Q4,S4,U4,W4,Y4,AA4,AC4)</f>
        <v>158.5</v>
      </c>
      <c r="F4" s="188">
        <f t="shared" ref="F4:F67" si="1">RANK(E4,$E$4:$E$89)</f>
        <v>1</v>
      </c>
      <c r="G4" s="247">
        <v>45.5</v>
      </c>
      <c r="H4" s="99">
        <v>1</v>
      </c>
      <c r="I4" s="143">
        <f t="shared" ref="I4:I67" si="2">IF(H4="","",VLOOKUP(H4,H$93:I$116,2))</f>
        <v>33</v>
      </c>
      <c r="J4" s="99">
        <v>1</v>
      </c>
      <c r="K4" s="143">
        <f t="shared" ref="K4:K67" si="3">IF(J4="","",VLOOKUP(J4,J$93:K$116,2))</f>
        <v>22</v>
      </c>
      <c r="L4" s="99">
        <v>3</v>
      </c>
      <c r="M4" s="143">
        <f t="shared" ref="M4:M67" si="4">IF(L4="","",VLOOKUP(L4,L$93:M$116,2))</f>
        <v>16</v>
      </c>
      <c r="N4" s="99">
        <v>1</v>
      </c>
      <c r="O4" s="143">
        <f t="shared" ref="O4:O67" si="5">IF(N4="","",VLOOKUP(N4,N$93:O$115,2))</f>
        <v>22</v>
      </c>
      <c r="P4" s="99"/>
      <c r="Q4" s="143" t="str">
        <f t="shared" ref="Q4:Q67" si="6">IF(P4="","",VLOOKUP(P4,P$93:Q$116,2))</f>
        <v/>
      </c>
      <c r="R4" s="99"/>
      <c r="S4" s="143" t="str">
        <f t="shared" ref="S4:S67" si="7">IF(R4="","",VLOOKUP(R4,R$93:S$115,2))</f>
        <v/>
      </c>
      <c r="T4" s="99"/>
      <c r="U4" s="143" t="str">
        <f t="shared" ref="U4:U67" si="8">IF(T4="","",VLOOKUP(T4,T$93:U$116,2))</f>
        <v/>
      </c>
      <c r="V4" s="99">
        <v>8</v>
      </c>
      <c r="W4" s="143">
        <f t="shared" ref="W4:W67" si="9">IF(V4="","",VLOOKUP(V4,V$93:W$116,2))</f>
        <v>6</v>
      </c>
      <c r="X4" s="99">
        <v>2</v>
      </c>
      <c r="Y4" s="143">
        <f t="shared" ref="Y4:Y67" si="10">IF(X4="","",VLOOKUP(X4,X$93:Y$116,2))</f>
        <v>14</v>
      </c>
      <c r="Z4" s="99"/>
      <c r="AA4" s="143" t="str">
        <f t="shared" ref="AA4:AA67" si="11">IF(Z4="","",VLOOKUP(Z4,Z$93:AA$116,2))</f>
        <v/>
      </c>
      <c r="AB4" s="99"/>
      <c r="AC4" s="143" t="str">
        <f t="shared" ref="AC4:AC67" si="12">IF(AB4="","",VLOOKUP(AB4,AB$93:AC$116,2))</f>
        <v/>
      </c>
    </row>
    <row r="5" spans="1:29" ht="15.9" customHeight="1" x14ac:dyDescent="0.2">
      <c r="A5" s="226">
        <v>2</v>
      </c>
      <c r="B5" s="141" t="s">
        <v>123</v>
      </c>
      <c r="C5" s="189">
        <v>2</v>
      </c>
      <c r="D5" s="144" t="s">
        <v>83</v>
      </c>
      <c r="E5" s="246">
        <f t="shared" si="0"/>
        <v>113.5</v>
      </c>
      <c r="F5" s="190">
        <f t="shared" si="1"/>
        <v>2</v>
      </c>
      <c r="G5" s="248">
        <v>34.5</v>
      </c>
      <c r="H5" s="16">
        <v>7</v>
      </c>
      <c r="I5" s="145">
        <f t="shared" si="2"/>
        <v>8</v>
      </c>
      <c r="J5" s="16">
        <v>5</v>
      </c>
      <c r="K5" s="145">
        <f t="shared" si="3"/>
        <v>7</v>
      </c>
      <c r="L5" s="16">
        <v>1</v>
      </c>
      <c r="M5" s="145">
        <f t="shared" si="4"/>
        <v>33</v>
      </c>
      <c r="N5" s="16">
        <v>5</v>
      </c>
      <c r="O5" s="145">
        <f t="shared" si="5"/>
        <v>7</v>
      </c>
      <c r="P5" s="16"/>
      <c r="Q5" s="145" t="str">
        <f t="shared" si="6"/>
        <v/>
      </c>
      <c r="R5" s="16"/>
      <c r="S5" s="145" t="str">
        <f t="shared" si="7"/>
        <v/>
      </c>
      <c r="T5" s="16"/>
      <c r="U5" s="145" t="str">
        <f t="shared" si="8"/>
        <v/>
      </c>
      <c r="V5" s="16">
        <v>2</v>
      </c>
      <c r="W5" s="145">
        <f t="shared" si="9"/>
        <v>14</v>
      </c>
      <c r="X5" s="16">
        <v>4</v>
      </c>
      <c r="Y5" s="145">
        <f t="shared" si="10"/>
        <v>10</v>
      </c>
      <c r="Z5" s="16"/>
      <c r="AA5" s="145" t="str">
        <f t="shared" si="11"/>
        <v/>
      </c>
      <c r="AB5" s="16"/>
      <c r="AC5" s="145" t="str">
        <f t="shared" si="12"/>
        <v/>
      </c>
    </row>
    <row r="6" spans="1:29" ht="15.9" customHeight="1" x14ac:dyDescent="0.2">
      <c r="A6" s="226">
        <v>3</v>
      </c>
      <c r="B6" s="141" t="s">
        <v>124</v>
      </c>
      <c r="C6" s="189">
        <v>2</v>
      </c>
      <c r="D6" s="144" t="s">
        <v>105</v>
      </c>
      <c r="E6" s="246">
        <f t="shared" si="0"/>
        <v>90</v>
      </c>
      <c r="F6" s="190">
        <f t="shared" si="1"/>
        <v>3</v>
      </c>
      <c r="G6" s="248">
        <v>27</v>
      </c>
      <c r="H6" s="16">
        <v>5</v>
      </c>
      <c r="I6" s="145">
        <f t="shared" si="2"/>
        <v>10</v>
      </c>
      <c r="J6" s="16">
        <v>3</v>
      </c>
      <c r="K6" s="145">
        <f t="shared" si="3"/>
        <v>11</v>
      </c>
      <c r="L6" s="16"/>
      <c r="M6" s="145" t="str">
        <f t="shared" si="4"/>
        <v/>
      </c>
      <c r="N6" s="16">
        <v>4</v>
      </c>
      <c r="O6" s="145">
        <f t="shared" si="5"/>
        <v>10</v>
      </c>
      <c r="P6" s="16"/>
      <c r="Q6" s="145" t="str">
        <f t="shared" si="6"/>
        <v/>
      </c>
      <c r="R6" s="16"/>
      <c r="S6" s="145" t="str">
        <f t="shared" si="7"/>
        <v/>
      </c>
      <c r="T6" s="16"/>
      <c r="U6" s="145" t="str">
        <f t="shared" si="8"/>
        <v/>
      </c>
      <c r="V6" s="16">
        <v>4</v>
      </c>
      <c r="W6" s="145">
        <f t="shared" si="9"/>
        <v>10</v>
      </c>
      <c r="X6" s="16">
        <v>1</v>
      </c>
      <c r="Y6" s="145">
        <f t="shared" si="10"/>
        <v>22</v>
      </c>
      <c r="Z6" s="16"/>
      <c r="AA6" s="145" t="str">
        <f t="shared" si="11"/>
        <v/>
      </c>
      <c r="AB6" s="16"/>
      <c r="AC6" s="145" t="str">
        <f t="shared" si="12"/>
        <v/>
      </c>
    </row>
    <row r="7" spans="1:29" ht="15.9" customHeight="1" x14ac:dyDescent="0.2">
      <c r="A7" s="226">
        <v>4</v>
      </c>
      <c r="B7" s="141" t="s">
        <v>122</v>
      </c>
      <c r="C7" s="189">
        <v>2</v>
      </c>
      <c r="D7" s="139" t="s">
        <v>20</v>
      </c>
      <c r="E7" s="246">
        <f t="shared" si="0"/>
        <v>88.25</v>
      </c>
      <c r="F7" s="190">
        <f t="shared" si="1"/>
        <v>4</v>
      </c>
      <c r="G7" s="248">
        <v>35.25</v>
      </c>
      <c r="H7" s="16">
        <v>16</v>
      </c>
      <c r="I7" s="145">
        <f t="shared" si="2"/>
        <v>3</v>
      </c>
      <c r="J7" s="16">
        <v>6</v>
      </c>
      <c r="K7" s="145">
        <f t="shared" si="3"/>
        <v>6</v>
      </c>
      <c r="L7" s="16">
        <v>2</v>
      </c>
      <c r="M7" s="145">
        <f t="shared" si="4"/>
        <v>21</v>
      </c>
      <c r="N7" s="16">
        <v>6</v>
      </c>
      <c r="O7" s="145">
        <f t="shared" si="5"/>
        <v>7</v>
      </c>
      <c r="P7" s="16"/>
      <c r="Q7" s="145" t="str">
        <f t="shared" si="6"/>
        <v/>
      </c>
      <c r="R7" s="16"/>
      <c r="S7" s="145" t="str">
        <f t="shared" si="7"/>
        <v/>
      </c>
      <c r="T7" s="16"/>
      <c r="U7" s="145" t="str">
        <f t="shared" si="8"/>
        <v/>
      </c>
      <c r="V7" s="16">
        <v>8</v>
      </c>
      <c r="W7" s="145">
        <f t="shared" si="9"/>
        <v>6</v>
      </c>
      <c r="X7" s="16">
        <v>3</v>
      </c>
      <c r="Y7" s="145">
        <f t="shared" si="10"/>
        <v>10</v>
      </c>
      <c r="Z7" s="16"/>
      <c r="AA7" s="145" t="str">
        <f t="shared" si="11"/>
        <v/>
      </c>
      <c r="AB7" s="16"/>
      <c r="AC7" s="145" t="str">
        <f t="shared" si="12"/>
        <v/>
      </c>
    </row>
    <row r="8" spans="1:29" ht="15.9" customHeight="1" x14ac:dyDescent="0.2">
      <c r="A8" s="226">
        <v>5</v>
      </c>
      <c r="B8" s="141" t="s">
        <v>121</v>
      </c>
      <c r="C8" s="189">
        <v>2</v>
      </c>
      <c r="D8" s="144" t="s">
        <v>20</v>
      </c>
      <c r="E8" s="246">
        <f t="shared" si="0"/>
        <v>76</v>
      </c>
      <c r="F8" s="190">
        <f t="shared" si="1"/>
        <v>5</v>
      </c>
      <c r="G8" s="248">
        <v>37</v>
      </c>
      <c r="H8" s="16">
        <v>6</v>
      </c>
      <c r="I8" s="145">
        <f t="shared" si="2"/>
        <v>9</v>
      </c>
      <c r="J8" s="16">
        <v>7</v>
      </c>
      <c r="K8" s="145">
        <f t="shared" si="3"/>
        <v>5</v>
      </c>
      <c r="L8" s="16">
        <v>5</v>
      </c>
      <c r="M8" s="145">
        <f t="shared" si="4"/>
        <v>10</v>
      </c>
      <c r="N8" s="16">
        <v>16</v>
      </c>
      <c r="O8" s="145">
        <f t="shared" si="5"/>
        <v>2</v>
      </c>
      <c r="P8" s="16"/>
      <c r="Q8" s="145" t="str">
        <f t="shared" si="6"/>
        <v/>
      </c>
      <c r="R8" s="16"/>
      <c r="S8" s="145" t="str">
        <f t="shared" si="7"/>
        <v/>
      </c>
      <c r="T8" s="16"/>
      <c r="U8" s="145" t="str">
        <f t="shared" si="8"/>
        <v/>
      </c>
      <c r="V8" s="16">
        <v>8</v>
      </c>
      <c r="W8" s="145">
        <f t="shared" si="9"/>
        <v>6</v>
      </c>
      <c r="X8" s="16">
        <v>5</v>
      </c>
      <c r="Y8" s="145">
        <f t="shared" si="10"/>
        <v>7</v>
      </c>
      <c r="Z8" s="16"/>
      <c r="AA8" s="145" t="str">
        <f t="shared" si="11"/>
        <v/>
      </c>
      <c r="AB8" s="16"/>
      <c r="AC8" s="145" t="str">
        <f t="shared" si="12"/>
        <v/>
      </c>
    </row>
    <row r="9" spans="1:29" ht="15.9" customHeight="1" x14ac:dyDescent="0.2">
      <c r="A9" s="226">
        <v>6</v>
      </c>
      <c r="B9" s="141" t="s">
        <v>117</v>
      </c>
      <c r="C9" s="189">
        <v>3</v>
      </c>
      <c r="D9" s="144" t="s">
        <v>20</v>
      </c>
      <c r="E9" s="246">
        <f t="shared" si="0"/>
        <v>75.5</v>
      </c>
      <c r="F9" s="190">
        <f t="shared" si="1"/>
        <v>6</v>
      </c>
      <c r="G9" s="248">
        <v>54.5</v>
      </c>
      <c r="H9" s="16">
        <v>2</v>
      </c>
      <c r="I9" s="145">
        <f t="shared" si="2"/>
        <v>21</v>
      </c>
      <c r="J9" s="16"/>
      <c r="K9" s="145" t="str">
        <f t="shared" si="3"/>
        <v/>
      </c>
      <c r="L9" s="16"/>
      <c r="M9" s="145" t="str">
        <f t="shared" si="4"/>
        <v/>
      </c>
      <c r="N9" s="16"/>
      <c r="O9" s="145" t="str">
        <f t="shared" si="5"/>
        <v/>
      </c>
      <c r="P9" s="16"/>
      <c r="Q9" s="145" t="str">
        <f t="shared" si="6"/>
        <v/>
      </c>
      <c r="R9" s="16"/>
      <c r="S9" s="145" t="str">
        <f t="shared" si="7"/>
        <v/>
      </c>
      <c r="T9" s="16"/>
      <c r="U9" s="145" t="str">
        <f t="shared" si="8"/>
        <v/>
      </c>
      <c r="V9" s="16"/>
      <c r="W9" s="145" t="str">
        <f t="shared" si="9"/>
        <v/>
      </c>
      <c r="X9" s="16"/>
      <c r="Y9" s="145" t="str">
        <f t="shared" si="10"/>
        <v/>
      </c>
      <c r="Z9" s="16"/>
      <c r="AA9" s="145" t="str">
        <f t="shared" si="11"/>
        <v/>
      </c>
      <c r="AB9" s="16"/>
      <c r="AC9" s="145" t="str">
        <f t="shared" si="12"/>
        <v/>
      </c>
    </row>
    <row r="10" spans="1:29" ht="15.9" customHeight="1" x14ac:dyDescent="0.2">
      <c r="A10" s="226">
        <v>7</v>
      </c>
      <c r="B10" s="141" t="s">
        <v>119</v>
      </c>
      <c r="C10" s="189">
        <v>3</v>
      </c>
      <c r="D10" s="144" t="s">
        <v>120</v>
      </c>
      <c r="E10" s="246">
        <f t="shared" si="0"/>
        <v>70</v>
      </c>
      <c r="F10" s="190">
        <f t="shared" si="1"/>
        <v>7</v>
      </c>
      <c r="G10" s="248">
        <v>44</v>
      </c>
      <c r="H10" s="16">
        <v>4</v>
      </c>
      <c r="I10" s="145">
        <f t="shared" si="2"/>
        <v>12</v>
      </c>
      <c r="J10" s="16"/>
      <c r="K10" s="145" t="str">
        <f t="shared" si="3"/>
        <v/>
      </c>
      <c r="L10" s="16"/>
      <c r="M10" s="145" t="str">
        <f t="shared" si="4"/>
        <v/>
      </c>
      <c r="N10" s="16">
        <v>2</v>
      </c>
      <c r="O10" s="145">
        <f t="shared" si="5"/>
        <v>14</v>
      </c>
      <c r="P10" s="16"/>
      <c r="Q10" s="145" t="str">
        <f t="shared" si="6"/>
        <v/>
      </c>
      <c r="R10" s="16"/>
      <c r="S10" s="145" t="str">
        <f t="shared" si="7"/>
        <v/>
      </c>
      <c r="T10" s="16"/>
      <c r="U10" s="145" t="str">
        <f t="shared" si="8"/>
        <v/>
      </c>
      <c r="V10" s="16"/>
      <c r="W10" s="145" t="str">
        <f t="shared" si="9"/>
        <v/>
      </c>
      <c r="X10" s="16"/>
      <c r="Y10" s="145" t="str">
        <f t="shared" si="10"/>
        <v/>
      </c>
      <c r="Z10" s="16"/>
      <c r="AA10" s="145" t="str">
        <f t="shared" si="11"/>
        <v/>
      </c>
      <c r="AB10" s="16"/>
      <c r="AC10" s="145" t="str">
        <f t="shared" si="12"/>
        <v/>
      </c>
    </row>
    <row r="11" spans="1:29" ht="15.9" customHeight="1" x14ac:dyDescent="0.2">
      <c r="A11" s="226">
        <v>8</v>
      </c>
      <c r="B11" s="141" t="s">
        <v>247</v>
      </c>
      <c r="C11" s="189">
        <v>2</v>
      </c>
      <c r="D11" s="144" t="s">
        <v>20</v>
      </c>
      <c r="E11" s="246">
        <f t="shared" si="0"/>
        <v>67.5</v>
      </c>
      <c r="F11" s="190">
        <f t="shared" si="1"/>
        <v>8</v>
      </c>
      <c r="G11" s="248">
        <v>16.5</v>
      </c>
      <c r="H11" s="16">
        <v>8</v>
      </c>
      <c r="I11" s="145">
        <f t="shared" si="2"/>
        <v>6</v>
      </c>
      <c r="J11" s="16">
        <v>2</v>
      </c>
      <c r="K11" s="145">
        <f t="shared" si="3"/>
        <v>14</v>
      </c>
      <c r="L11" s="16">
        <v>6</v>
      </c>
      <c r="M11" s="145">
        <f t="shared" si="4"/>
        <v>9</v>
      </c>
      <c r="N11" s="16">
        <v>7</v>
      </c>
      <c r="O11" s="145">
        <f t="shared" si="5"/>
        <v>5</v>
      </c>
      <c r="P11" s="16"/>
      <c r="Q11" s="145" t="str">
        <f t="shared" si="6"/>
        <v/>
      </c>
      <c r="R11" s="16"/>
      <c r="S11" s="145" t="str">
        <f t="shared" si="7"/>
        <v/>
      </c>
      <c r="T11" s="16"/>
      <c r="U11" s="145" t="str">
        <f t="shared" si="8"/>
        <v/>
      </c>
      <c r="V11" s="16">
        <v>3</v>
      </c>
      <c r="W11" s="145">
        <f t="shared" si="9"/>
        <v>10</v>
      </c>
      <c r="X11" s="16">
        <v>6</v>
      </c>
      <c r="Y11" s="145">
        <f t="shared" si="10"/>
        <v>7</v>
      </c>
      <c r="Z11" s="16"/>
      <c r="AA11" s="145" t="str">
        <f t="shared" si="11"/>
        <v/>
      </c>
      <c r="AB11" s="16"/>
      <c r="AC11" s="145" t="str">
        <f t="shared" si="12"/>
        <v/>
      </c>
    </row>
    <row r="12" spans="1:29" ht="15.9" customHeight="1" x14ac:dyDescent="0.2">
      <c r="A12" s="226">
        <v>9</v>
      </c>
      <c r="B12" s="141" t="s">
        <v>125</v>
      </c>
      <c r="C12" s="189">
        <v>2</v>
      </c>
      <c r="D12" s="144" t="s">
        <v>83</v>
      </c>
      <c r="E12" s="246">
        <f t="shared" si="0"/>
        <v>61</v>
      </c>
      <c r="F12" s="190">
        <f t="shared" si="1"/>
        <v>9</v>
      </c>
      <c r="G12" s="248">
        <v>10</v>
      </c>
      <c r="H12" s="16">
        <v>3</v>
      </c>
      <c r="I12" s="145">
        <f t="shared" si="2"/>
        <v>16</v>
      </c>
      <c r="J12" s="16">
        <v>4</v>
      </c>
      <c r="K12" s="145">
        <f t="shared" si="3"/>
        <v>8</v>
      </c>
      <c r="L12" s="16">
        <v>4</v>
      </c>
      <c r="M12" s="145">
        <f t="shared" si="4"/>
        <v>12</v>
      </c>
      <c r="N12" s="16"/>
      <c r="O12" s="145" t="str">
        <f t="shared" si="5"/>
        <v/>
      </c>
      <c r="P12" s="16">
        <v>5</v>
      </c>
      <c r="Q12" s="145">
        <f t="shared" si="6"/>
        <v>4</v>
      </c>
      <c r="R12" s="16"/>
      <c r="S12" s="145" t="str">
        <f t="shared" si="7"/>
        <v/>
      </c>
      <c r="T12" s="16"/>
      <c r="U12" s="145" t="str">
        <f t="shared" si="8"/>
        <v/>
      </c>
      <c r="V12" s="16">
        <v>8</v>
      </c>
      <c r="W12" s="145">
        <f t="shared" si="9"/>
        <v>6</v>
      </c>
      <c r="X12" s="16">
        <v>8</v>
      </c>
      <c r="Y12" s="145">
        <f t="shared" si="10"/>
        <v>5</v>
      </c>
      <c r="Z12" s="16"/>
      <c r="AA12" s="145" t="str">
        <f t="shared" si="11"/>
        <v/>
      </c>
      <c r="AB12" s="16"/>
      <c r="AC12" s="145" t="str">
        <f t="shared" si="12"/>
        <v/>
      </c>
    </row>
    <row r="13" spans="1:29" ht="15.9" customHeight="1" x14ac:dyDescent="0.2">
      <c r="A13" s="226">
        <v>10</v>
      </c>
      <c r="B13" s="141" t="s">
        <v>176</v>
      </c>
      <c r="C13" s="189" t="s">
        <v>97</v>
      </c>
      <c r="D13" s="144" t="s">
        <v>177</v>
      </c>
      <c r="E13" s="246">
        <f t="shared" si="0"/>
        <v>56</v>
      </c>
      <c r="F13" s="190">
        <f t="shared" si="1"/>
        <v>10</v>
      </c>
      <c r="G13" s="248">
        <v>0</v>
      </c>
      <c r="H13" s="16"/>
      <c r="I13" s="145" t="str">
        <f t="shared" si="2"/>
        <v/>
      </c>
      <c r="J13" s="16"/>
      <c r="K13" s="145" t="str">
        <f t="shared" si="3"/>
        <v/>
      </c>
      <c r="L13" s="16"/>
      <c r="M13" s="145" t="str">
        <f t="shared" si="4"/>
        <v/>
      </c>
      <c r="N13" s="16"/>
      <c r="O13" s="145" t="str">
        <f t="shared" si="5"/>
        <v/>
      </c>
      <c r="P13" s="16">
        <v>1</v>
      </c>
      <c r="Q13" s="145">
        <f t="shared" si="6"/>
        <v>11</v>
      </c>
      <c r="R13" s="16"/>
      <c r="S13" s="145" t="str">
        <f t="shared" si="7"/>
        <v/>
      </c>
      <c r="T13" s="16">
        <v>1</v>
      </c>
      <c r="U13" s="145">
        <f t="shared" si="8"/>
        <v>6</v>
      </c>
      <c r="V13" s="16">
        <v>1</v>
      </c>
      <c r="W13" s="145">
        <f t="shared" si="9"/>
        <v>22</v>
      </c>
      <c r="X13" s="16"/>
      <c r="Y13" s="145" t="str">
        <f t="shared" si="10"/>
        <v/>
      </c>
      <c r="Z13" s="16">
        <v>1</v>
      </c>
      <c r="AA13" s="145">
        <f t="shared" si="11"/>
        <v>11</v>
      </c>
      <c r="AB13" s="16">
        <v>1</v>
      </c>
      <c r="AC13" s="145">
        <f t="shared" si="12"/>
        <v>6</v>
      </c>
    </row>
    <row r="14" spans="1:29" ht="15.9" customHeight="1" x14ac:dyDescent="0.2">
      <c r="A14" s="226">
        <v>11</v>
      </c>
      <c r="B14" s="141" t="s">
        <v>133</v>
      </c>
      <c r="C14" s="189">
        <v>2</v>
      </c>
      <c r="D14" s="144" t="s">
        <v>83</v>
      </c>
      <c r="E14" s="246">
        <f t="shared" si="0"/>
        <v>26.5</v>
      </c>
      <c r="F14" s="190">
        <f t="shared" si="1"/>
        <v>11</v>
      </c>
      <c r="G14" s="248">
        <v>4.5</v>
      </c>
      <c r="H14" s="16">
        <v>16</v>
      </c>
      <c r="I14" s="145">
        <f t="shared" si="2"/>
        <v>3</v>
      </c>
      <c r="J14" s="16">
        <v>16</v>
      </c>
      <c r="K14" s="145">
        <f t="shared" si="3"/>
        <v>2</v>
      </c>
      <c r="L14" s="16">
        <v>7</v>
      </c>
      <c r="M14" s="145">
        <f t="shared" si="4"/>
        <v>8</v>
      </c>
      <c r="N14" s="16"/>
      <c r="O14" s="145" t="str">
        <f t="shared" si="5"/>
        <v/>
      </c>
      <c r="P14" s="16">
        <v>7</v>
      </c>
      <c r="Q14" s="145">
        <f t="shared" si="6"/>
        <v>2</v>
      </c>
      <c r="R14" s="16"/>
      <c r="S14" s="145" t="str">
        <f t="shared" si="7"/>
        <v/>
      </c>
      <c r="T14" s="16"/>
      <c r="U14" s="145" t="str">
        <f t="shared" si="8"/>
        <v/>
      </c>
      <c r="V14" s="16">
        <v>16</v>
      </c>
      <c r="W14" s="145">
        <f t="shared" si="9"/>
        <v>2</v>
      </c>
      <c r="X14" s="16">
        <v>7</v>
      </c>
      <c r="Y14" s="145">
        <f t="shared" si="10"/>
        <v>5</v>
      </c>
      <c r="Z14" s="16"/>
      <c r="AA14" s="145" t="str">
        <f t="shared" si="11"/>
        <v/>
      </c>
      <c r="AB14" s="16"/>
      <c r="AC14" s="145" t="str">
        <f t="shared" si="12"/>
        <v/>
      </c>
    </row>
    <row r="15" spans="1:29" ht="15.9" customHeight="1" x14ac:dyDescent="0.2">
      <c r="A15" s="226">
        <v>12</v>
      </c>
      <c r="B15" s="141" t="s">
        <v>127</v>
      </c>
      <c r="C15" s="189">
        <v>3</v>
      </c>
      <c r="D15" s="144" t="s">
        <v>20</v>
      </c>
      <c r="E15" s="246">
        <f t="shared" si="0"/>
        <v>22.25</v>
      </c>
      <c r="F15" s="190">
        <f t="shared" si="1"/>
        <v>12</v>
      </c>
      <c r="G15" s="248">
        <v>9.25</v>
      </c>
      <c r="H15" s="16">
        <v>16</v>
      </c>
      <c r="I15" s="145">
        <f t="shared" si="2"/>
        <v>3</v>
      </c>
      <c r="J15" s="16"/>
      <c r="K15" s="145" t="str">
        <f t="shared" si="3"/>
        <v/>
      </c>
      <c r="L15" s="16"/>
      <c r="M15" s="145" t="str">
        <f t="shared" si="4"/>
        <v/>
      </c>
      <c r="N15" s="16">
        <v>3</v>
      </c>
      <c r="O15" s="145">
        <f t="shared" si="5"/>
        <v>10</v>
      </c>
      <c r="P15" s="16"/>
      <c r="Q15" s="145" t="str">
        <f t="shared" si="6"/>
        <v/>
      </c>
      <c r="R15" s="16"/>
      <c r="S15" s="145" t="str">
        <f t="shared" si="7"/>
        <v/>
      </c>
      <c r="T15" s="16"/>
      <c r="U15" s="145" t="str">
        <f t="shared" si="8"/>
        <v/>
      </c>
      <c r="V15" s="16"/>
      <c r="W15" s="145" t="str">
        <f t="shared" si="9"/>
        <v/>
      </c>
      <c r="X15" s="16"/>
      <c r="Y15" s="145" t="str">
        <f t="shared" si="10"/>
        <v/>
      </c>
      <c r="Z15" s="16"/>
      <c r="AA15" s="145" t="str">
        <f t="shared" si="11"/>
        <v/>
      </c>
      <c r="AB15" s="16"/>
      <c r="AC15" s="145" t="str">
        <f t="shared" si="12"/>
        <v/>
      </c>
    </row>
    <row r="16" spans="1:29" ht="15.9" customHeight="1" x14ac:dyDescent="0.2">
      <c r="A16" s="226">
        <v>13</v>
      </c>
      <c r="B16" s="141" t="s">
        <v>134</v>
      </c>
      <c r="C16" s="189">
        <v>2</v>
      </c>
      <c r="D16" s="144" t="s">
        <v>78</v>
      </c>
      <c r="E16" s="246">
        <f t="shared" si="0"/>
        <v>22</v>
      </c>
      <c r="F16" s="190">
        <f t="shared" si="1"/>
        <v>13</v>
      </c>
      <c r="G16" s="248">
        <v>4.5</v>
      </c>
      <c r="H16" s="16">
        <v>32</v>
      </c>
      <c r="I16" s="145">
        <f t="shared" si="2"/>
        <v>1.5</v>
      </c>
      <c r="J16" s="16">
        <v>8</v>
      </c>
      <c r="K16" s="145">
        <f t="shared" si="3"/>
        <v>4</v>
      </c>
      <c r="L16" s="16">
        <v>16</v>
      </c>
      <c r="M16" s="145">
        <f t="shared" si="4"/>
        <v>3</v>
      </c>
      <c r="N16" s="16"/>
      <c r="O16" s="145" t="str">
        <f t="shared" si="5"/>
        <v/>
      </c>
      <c r="P16" s="16">
        <v>3</v>
      </c>
      <c r="Q16" s="145">
        <f t="shared" si="6"/>
        <v>5</v>
      </c>
      <c r="R16" s="16"/>
      <c r="S16" s="145" t="str">
        <f t="shared" si="7"/>
        <v/>
      </c>
      <c r="T16" s="16"/>
      <c r="U16" s="145" t="str">
        <f t="shared" si="8"/>
        <v/>
      </c>
      <c r="V16" s="16">
        <v>16</v>
      </c>
      <c r="W16" s="145">
        <f t="shared" si="9"/>
        <v>2</v>
      </c>
      <c r="X16" s="16">
        <v>16</v>
      </c>
      <c r="Y16" s="145">
        <f t="shared" si="10"/>
        <v>2</v>
      </c>
      <c r="Z16" s="16"/>
      <c r="AA16" s="145" t="str">
        <f t="shared" si="11"/>
        <v/>
      </c>
      <c r="AB16" s="16"/>
      <c r="AC16" s="145" t="str">
        <f t="shared" si="12"/>
        <v/>
      </c>
    </row>
    <row r="17" spans="1:29" ht="15.9" customHeight="1" x14ac:dyDescent="0.2">
      <c r="A17" s="226">
        <v>14</v>
      </c>
      <c r="B17" s="141" t="s">
        <v>131</v>
      </c>
      <c r="C17" s="189">
        <v>1</v>
      </c>
      <c r="D17" s="144" t="s">
        <v>71</v>
      </c>
      <c r="E17" s="246">
        <f t="shared" si="0"/>
        <v>19.5</v>
      </c>
      <c r="F17" s="190">
        <f t="shared" si="1"/>
        <v>14</v>
      </c>
      <c r="G17" s="248">
        <v>6</v>
      </c>
      <c r="H17" s="16">
        <v>32</v>
      </c>
      <c r="I17" s="145">
        <f t="shared" si="2"/>
        <v>1.5</v>
      </c>
      <c r="J17" s="16">
        <v>16</v>
      </c>
      <c r="K17" s="145">
        <f t="shared" si="3"/>
        <v>2</v>
      </c>
      <c r="L17" s="16">
        <v>8</v>
      </c>
      <c r="M17" s="145">
        <f t="shared" si="4"/>
        <v>6</v>
      </c>
      <c r="N17" s="16"/>
      <c r="O17" s="145" t="str">
        <f t="shared" si="5"/>
        <v/>
      </c>
      <c r="P17" s="16"/>
      <c r="Q17" s="145" t="str">
        <f t="shared" si="6"/>
        <v/>
      </c>
      <c r="R17" s="16"/>
      <c r="S17" s="145" t="str">
        <f t="shared" si="7"/>
        <v/>
      </c>
      <c r="T17" s="16"/>
      <c r="U17" s="145" t="str">
        <f t="shared" si="8"/>
        <v/>
      </c>
      <c r="V17" s="16">
        <v>16</v>
      </c>
      <c r="W17" s="145">
        <f t="shared" si="9"/>
        <v>2</v>
      </c>
      <c r="X17" s="16">
        <v>16</v>
      </c>
      <c r="Y17" s="145">
        <f t="shared" si="10"/>
        <v>2</v>
      </c>
      <c r="Z17" s="16"/>
      <c r="AA17" s="145" t="str">
        <f t="shared" si="11"/>
        <v/>
      </c>
      <c r="AB17" s="16"/>
      <c r="AC17" s="145" t="str">
        <f t="shared" si="12"/>
        <v/>
      </c>
    </row>
    <row r="18" spans="1:29" ht="15.9" customHeight="1" x14ac:dyDescent="0.2">
      <c r="A18" s="226">
        <v>15</v>
      </c>
      <c r="B18" s="141" t="s">
        <v>334</v>
      </c>
      <c r="C18" s="189" t="s">
        <v>97</v>
      </c>
      <c r="D18" s="144" t="s">
        <v>177</v>
      </c>
      <c r="E18" s="246">
        <f t="shared" si="0"/>
        <v>18</v>
      </c>
      <c r="F18" s="190">
        <f t="shared" si="1"/>
        <v>15</v>
      </c>
      <c r="G18" s="248">
        <v>0</v>
      </c>
      <c r="H18" s="16"/>
      <c r="I18" s="145" t="str">
        <f t="shared" si="2"/>
        <v/>
      </c>
      <c r="J18" s="16"/>
      <c r="K18" s="145" t="str">
        <f t="shared" si="3"/>
        <v/>
      </c>
      <c r="L18" s="16"/>
      <c r="M18" s="145" t="str">
        <f t="shared" si="4"/>
        <v/>
      </c>
      <c r="N18" s="16"/>
      <c r="O18" s="145" t="str">
        <f t="shared" si="5"/>
        <v/>
      </c>
      <c r="P18" s="16">
        <v>2</v>
      </c>
      <c r="Q18" s="145">
        <f t="shared" si="6"/>
        <v>7</v>
      </c>
      <c r="R18" s="16"/>
      <c r="S18" s="145" t="str">
        <f t="shared" si="7"/>
        <v/>
      </c>
      <c r="T18" s="16">
        <v>4</v>
      </c>
      <c r="U18" s="145">
        <f t="shared" si="8"/>
        <v>2</v>
      </c>
      <c r="V18" s="16">
        <v>16</v>
      </c>
      <c r="W18" s="145">
        <f t="shared" si="9"/>
        <v>2</v>
      </c>
      <c r="X18" s="16"/>
      <c r="Y18" s="145" t="str">
        <f t="shared" si="10"/>
        <v/>
      </c>
      <c r="Z18" s="16">
        <v>2</v>
      </c>
      <c r="AA18" s="145">
        <f t="shared" si="11"/>
        <v>7</v>
      </c>
      <c r="AB18" s="16"/>
      <c r="AC18" s="145" t="str">
        <f t="shared" si="12"/>
        <v/>
      </c>
    </row>
    <row r="19" spans="1:29" ht="15.9" customHeight="1" x14ac:dyDescent="0.2">
      <c r="A19" s="226">
        <v>16</v>
      </c>
      <c r="B19" s="141" t="s">
        <v>138</v>
      </c>
      <c r="C19" s="189">
        <v>1</v>
      </c>
      <c r="D19" s="144" t="s">
        <v>156</v>
      </c>
      <c r="E19" s="246">
        <f t="shared" si="0"/>
        <v>17.5</v>
      </c>
      <c r="F19" s="190">
        <f t="shared" si="1"/>
        <v>16</v>
      </c>
      <c r="G19" s="248">
        <v>4</v>
      </c>
      <c r="H19" s="16">
        <v>32</v>
      </c>
      <c r="I19" s="145">
        <f t="shared" si="2"/>
        <v>1.5</v>
      </c>
      <c r="J19" s="16">
        <v>32</v>
      </c>
      <c r="K19" s="145">
        <f t="shared" si="3"/>
        <v>1</v>
      </c>
      <c r="L19" s="16">
        <v>16</v>
      </c>
      <c r="M19" s="145">
        <f t="shared" si="4"/>
        <v>3</v>
      </c>
      <c r="N19" s="16"/>
      <c r="O19" s="145" t="str">
        <f t="shared" si="5"/>
        <v/>
      </c>
      <c r="P19" s="16">
        <v>6</v>
      </c>
      <c r="Q19" s="145">
        <f t="shared" si="6"/>
        <v>4</v>
      </c>
      <c r="R19" s="16"/>
      <c r="S19" s="145" t="str">
        <f t="shared" si="7"/>
        <v/>
      </c>
      <c r="T19" s="16"/>
      <c r="U19" s="145" t="str">
        <f t="shared" si="8"/>
        <v/>
      </c>
      <c r="V19" s="16">
        <v>16</v>
      </c>
      <c r="W19" s="145">
        <f t="shared" si="9"/>
        <v>2</v>
      </c>
      <c r="X19" s="16">
        <v>16</v>
      </c>
      <c r="Y19" s="145">
        <f t="shared" si="10"/>
        <v>2</v>
      </c>
      <c r="Z19" s="16"/>
      <c r="AA19" s="145" t="str">
        <f t="shared" si="11"/>
        <v/>
      </c>
      <c r="AB19" s="16"/>
      <c r="AC19" s="145" t="str">
        <f t="shared" si="12"/>
        <v/>
      </c>
    </row>
    <row r="20" spans="1:29" ht="15.9" customHeight="1" x14ac:dyDescent="0.2">
      <c r="A20" s="226">
        <v>17</v>
      </c>
      <c r="B20" s="141" t="s">
        <v>335</v>
      </c>
      <c r="C20" s="189" t="s">
        <v>111</v>
      </c>
      <c r="D20" s="144" t="s">
        <v>349</v>
      </c>
      <c r="E20" s="246">
        <f t="shared" si="0"/>
        <v>14</v>
      </c>
      <c r="F20" s="190">
        <f t="shared" si="1"/>
        <v>17</v>
      </c>
      <c r="G20" s="248">
        <v>0</v>
      </c>
      <c r="H20" s="16"/>
      <c r="I20" s="145" t="str">
        <f t="shared" si="2"/>
        <v/>
      </c>
      <c r="J20" s="16"/>
      <c r="K20" s="145" t="str">
        <f t="shared" si="3"/>
        <v/>
      </c>
      <c r="L20" s="16"/>
      <c r="M20" s="145" t="str">
        <f t="shared" si="4"/>
        <v/>
      </c>
      <c r="N20" s="16"/>
      <c r="O20" s="145" t="str">
        <f t="shared" si="5"/>
        <v/>
      </c>
      <c r="P20" s="16"/>
      <c r="Q20" s="145" t="str">
        <f t="shared" si="6"/>
        <v/>
      </c>
      <c r="R20" s="16">
        <v>1</v>
      </c>
      <c r="S20" s="145">
        <f t="shared" si="7"/>
        <v>6</v>
      </c>
      <c r="T20" s="16">
        <v>5</v>
      </c>
      <c r="U20" s="145">
        <f t="shared" si="8"/>
        <v>1</v>
      </c>
      <c r="V20" s="16"/>
      <c r="W20" s="145" t="str">
        <f t="shared" si="9"/>
        <v/>
      </c>
      <c r="X20" s="16"/>
      <c r="Y20" s="145" t="str">
        <f t="shared" si="10"/>
        <v/>
      </c>
      <c r="Z20" s="16">
        <v>3</v>
      </c>
      <c r="AA20" s="145">
        <f t="shared" si="11"/>
        <v>5</v>
      </c>
      <c r="AB20" s="16">
        <v>4</v>
      </c>
      <c r="AC20" s="145">
        <f t="shared" si="12"/>
        <v>2</v>
      </c>
    </row>
    <row r="21" spans="1:29" ht="15.9" customHeight="1" x14ac:dyDescent="0.2">
      <c r="A21" s="226">
        <v>18</v>
      </c>
      <c r="B21" s="141" t="s">
        <v>128</v>
      </c>
      <c r="C21" s="189">
        <v>3</v>
      </c>
      <c r="D21" s="144" t="s">
        <v>129</v>
      </c>
      <c r="E21" s="246">
        <f t="shared" si="0"/>
        <v>13</v>
      </c>
      <c r="F21" s="190">
        <f t="shared" si="1"/>
        <v>18</v>
      </c>
      <c r="G21" s="248">
        <v>8</v>
      </c>
      <c r="H21" s="16">
        <v>16</v>
      </c>
      <c r="I21" s="145">
        <f t="shared" si="2"/>
        <v>3</v>
      </c>
      <c r="J21" s="16"/>
      <c r="K21" s="145" t="str">
        <f t="shared" si="3"/>
        <v/>
      </c>
      <c r="L21" s="16"/>
      <c r="M21" s="145" t="str">
        <f t="shared" si="4"/>
        <v/>
      </c>
      <c r="N21" s="16">
        <v>16</v>
      </c>
      <c r="O21" s="145">
        <f t="shared" si="5"/>
        <v>2</v>
      </c>
      <c r="P21" s="16"/>
      <c r="Q21" s="145" t="str">
        <f t="shared" si="6"/>
        <v/>
      </c>
      <c r="R21" s="16"/>
      <c r="S21" s="145" t="str">
        <f t="shared" si="7"/>
        <v/>
      </c>
      <c r="T21" s="16"/>
      <c r="U21" s="145" t="str">
        <f t="shared" si="8"/>
        <v/>
      </c>
      <c r="V21" s="16"/>
      <c r="W21" s="145" t="str">
        <f t="shared" si="9"/>
        <v/>
      </c>
      <c r="X21" s="16"/>
      <c r="Y21" s="145" t="str">
        <f t="shared" si="10"/>
        <v/>
      </c>
      <c r="Z21" s="16"/>
      <c r="AA21" s="145" t="str">
        <f t="shared" si="11"/>
        <v/>
      </c>
      <c r="AB21" s="16"/>
      <c r="AC21" s="145" t="str">
        <f t="shared" si="12"/>
        <v/>
      </c>
    </row>
    <row r="22" spans="1:29" ht="15.9" customHeight="1" x14ac:dyDescent="0.2">
      <c r="A22" s="226">
        <v>19</v>
      </c>
      <c r="B22" s="141" t="s">
        <v>360</v>
      </c>
      <c r="C22" s="189">
        <v>1</v>
      </c>
      <c r="D22" s="144" t="s">
        <v>184</v>
      </c>
      <c r="E22" s="246">
        <f t="shared" si="0"/>
        <v>13</v>
      </c>
      <c r="F22" s="190">
        <f t="shared" si="1"/>
        <v>18</v>
      </c>
      <c r="G22" s="248">
        <v>0</v>
      </c>
      <c r="H22" s="16">
        <v>16</v>
      </c>
      <c r="I22" s="145">
        <f t="shared" si="2"/>
        <v>3</v>
      </c>
      <c r="J22" s="16">
        <v>32</v>
      </c>
      <c r="K22" s="145">
        <f t="shared" si="3"/>
        <v>1</v>
      </c>
      <c r="L22" s="16">
        <v>16</v>
      </c>
      <c r="M22" s="145">
        <f t="shared" si="4"/>
        <v>3</v>
      </c>
      <c r="N22" s="16"/>
      <c r="O22" s="145" t="str">
        <f t="shared" si="5"/>
        <v/>
      </c>
      <c r="P22" s="16">
        <v>8</v>
      </c>
      <c r="Q22" s="145">
        <f t="shared" si="6"/>
        <v>2</v>
      </c>
      <c r="R22" s="16"/>
      <c r="S22" s="145" t="str">
        <f t="shared" si="7"/>
        <v/>
      </c>
      <c r="T22" s="16"/>
      <c r="U22" s="145" t="str">
        <f t="shared" si="8"/>
        <v/>
      </c>
      <c r="V22" s="16">
        <v>16</v>
      </c>
      <c r="W22" s="145">
        <f t="shared" si="9"/>
        <v>2</v>
      </c>
      <c r="X22" s="16">
        <v>16</v>
      </c>
      <c r="Y22" s="145">
        <f t="shared" si="10"/>
        <v>2</v>
      </c>
      <c r="Z22" s="16"/>
      <c r="AA22" s="145" t="str">
        <f t="shared" si="11"/>
        <v/>
      </c>
      <c r="AB22" s="16"/>
      <c r="AC22" s="145" t="str">
        <f t="shared" si="12"/>
        <v/>
      </c>
    </row>
    <row r="23" spans="1:29" ht="15.9" customHeight="1" x14ac:dyDescent="0.2">
      <c r="A23" s="226">
        <v>20</v>
      </c>
      <c r="B23" s="141" t="s">
        <v>178</v>
      </c>
      <c r="C23" s="189" t="s">
        <v>97</v>
      </c>
      <c r="D23" s="144" t="s">
        <v>179</v>
      </c>
      <c r="E23" s="246">
        <f t="shared" si="0"/>
        <v>12</v>
      </c>
      <c r="F23" s="190">
        <f t="shared" si="1"/>
        <v>20</v>
      </c>
      <c r="G23" s="248">
        <v>0</v>
      </c>
      <c r="H23" s="16"/>
      <c r="I23" s="145" t="str">
        <f t="shared" si="2"/>
        <v/>
      </c>
      <c r="J23" s="16"/>
      <c r="K23" s="145" t="str">
        <f t="shared" si="3"/>
        <v/>
      </c>
      <c r="L23" s="16"/>
      <c r="M23" s="145" t="str">
        <f t="shared" si="4"/>
        <v/>
      </c>
      <c r="N23" s="16"/>
      <c r="O23" s="145" t="str">
        <f t="shared" si="5"/>
        <v/>
      </c>
      <c r="P23" s="16">
        <v>4</v>
      </c>
      <c r="Q23" s="145">
        <f t="shared" si="6"/>
        <v>5</v>
      </c>
      <c r="R23" s="16"/>
      <c r="S23" s="145" t="str">
        <f t="shared" si="7"/>
        <v/>
      </c>
      <c r="T23" s="16">
        <v>3</v>
      </c>
      <c r="U23" s="145">
        <f t="shared" si="8"/>
        <v>3</v>
      </c>
      <c r="V23" s="16"/>
      <c r="W23" s="145" t="str">
        <f t="shared" si="9"/>
        <v/>
      </c>
      <c r="X23" s="16"/>
      <c r="Y23" s="145" t="str">
        <f t="shared" si="10"/>
        <v/>
      </c>
      <c r="Z23" s="16">
        <v>5</v>
      </c>
      <c r="AA23" s="145">
        <f t="shared" si="11"/>
        <v>4</v>
      </c>
      <c r="AB23" s="16"/>
      <c r="AC23" s="145" t="str">
        <f t="shared" si="12"/>
        <v/>
      </c>
    </row>
    <row r="24" spans="1:29" ht="15.9" customHeight="1" x14ac:dyDescent="0.2">
      <c r="A24" s="226">
        <v>21</v>
      </c>
      <c r="B24" s="141" t="s">
        <v>372</v>
      </c>
      <c r="C24" s="189">
        <v>2</v>
      </c>
      <c r="D24" s="144" t="s">
        <v>152</v>
      </c>
      <c r="E24" s="246">
        <f t="shared" si="0"/>
        <v>10.5</v>
      </c>
      <c r="F24" s="190">
        <f t="shared" si="1"/>
        <v>21</v>
      </c>
      <c r="G24" s="248">
        <v>1.5</v>
      </c>
      <c r="H24" s="16">
        <v>32</v>
      </c>
      <c r="I24" s="145">
        <f t="shared" si="2"/>
        <v>1.5</v>
      </c>
      <c r="J24" s="16">
        <v>16</v>
      </c>
      <c r="K24" s="145">
        <f t="shared" si="3"/>
        <v>2</v>
      </c>
      <c r="L24" s="16">
        <v>32</v>
      </c>
      <c r="M24" s="145">
        <f t="shared" si="4"/>
        <v>1.5</v>
      </c>
      <c r="N24" s="16">
        <v>16</v>
      </c>
      <c r="O24" s="145">
        <f t="shared" si="5"/>
        <v>2</v>
      </c>
      <c r="P24" s="16"/>
      <c r="Q24" s="145" t="str">
        <f t="shared" si="6"/>
        <v/>
      </c>
      <c r="R24" s="16"/>
      <c r="S24" s="145" t="str">
        <f t="shared" si="7"/>
        <v/>
      </c>
      <c r="T24" s="16"/>
      <c r="U24" s="145" t="str">
        <f t="shared" si="8"/>
        <v/>
      </c>
      <c r="V24" s="16"/>
      <c r="W24" s="145" t="str">
        <f t="shared" si="9"/>
        <v/>
      </c>
      <c r="X24" s="16">
        <v>16</v>
      </c>
      <c r="Y24" s="145">
        <f t="shared" si="10"/>
        <v>2</v>
      </c>
      <c r="Z24" s="16"/>
      <c r="AA24" s="145" t="str">
        <f t="shared" si="11"/>
        <v/>
      </c>
      <c r="AB24" s="16"/>
      <c r="AC24" s="145" t="str">
        <f t="shared" si="12"/>
        <v/>
      </c>
    </row>
    <row r="25" spans="1:29" ht="15.9" customHeight="1" x14ac:dyDescent="0.2">
      <c r="A25" s="226">
        <v>22</v>
      </c>
      <c r="B25" s="141" t="s">
        <v>126</v>
      </c>
      <c r="C25" s="189">
        <v>1</v>
      </c>
      <c r="D25" s="144" t="s">
        <v>352</v>
      </c>
      <c r="E25" s="246">
        <f t="shared" si="0"/>
        <v>10</v>
      </c>
      <c r="F25" s="190">
        <f t="shared" si="1"/>
        <v>22</v>
      </c>
      <c r="G25" s="248">
        <v>10</v>
      </c>
      <c r="H25" s="16"/>
      <c r="I25" s="145" t="str">
        <f t="shared" si="2"/>
        <v/>
      </c>
      <c r="J25" s="16"/>
      <c r="K25" s="145" t="str">
        <f t="shared" si="3"/>
        <v/>
      </c>
      <c r="L25" s="16"/>
      <c r="M25" s="145" t="str">
        <f t="shared" si="4"/>
        <v/>
      </c>
      <c r="N25" s="16"/>
      <c r="O25" s="145" t="str">
        <f t="shared" si="5"/>
        <v/>
      </c>
      <c r="P25" s="16"/>
      <c r="Q25" s="145" t="str">
        <f t="shared" si="6"/>
        <v/>
      </c>
      <c r="R25" s="16"/>
      <c r="S25" s="145" t="str">
        <f t="shared" si="7"/>
        <v/>
      </c>
      <c r="T25" s="16"/>
      <c r="U25" s="145" t="str">
        <f t="shared" si="8"/>
        <v/>
      </c>
      <c r="V25" s="16"/>
      <c r="W25" s="145" t="str">
        <f t="shared" si="9"/>
        <v/>
      </c>
      <c r="X25" s="16"/>
      <c r="Y25" s="145" t="str">
        <f t="shared" si="10"/>
        <v/>
      </c>
      <c r="Z25" s="16"/>
      <c r="AA25" s="145" t="str">
        <f t="shared" si="11"/>
        <v/>
      </c>
      <c r="AB25" s="16"/>
      <c r="AC25" s="145" t="str">
        <f t="shared" si="12"/>
        <v/>
      </c>
    </row>
    <row r="26" spans="1:29" ht="15.9" customHeight="1" x14ac:dyDescent="0.2">
      <c r="A26" s="226">
        <v>23</v>
      </c>
      <c r="B26" s="141" t="s">
        <v>130</v>
      </c>
      <c r="C26" s="189">
        <v>3</v>
      </c>
      <c r="D26" s="144" t="s">
        <v>57</v>
      </c>
      <c r="E26" s="246">
        <f t="shared" si="0"/>
        <v>9.5</v>
      </c>
      <c r="F26" s="190">
        <f t="shared" si="1"/>
        <v>23</v>
      </c>
      <c r="G26" s="248">
        <v>6.5</v>
      </c>
      <c r="H26" s="16">
        <v>16</v>
      </c>
      <c r="I26" s="145">
        <f t="shared" si="2"/>
        <v>3</v>
      </c>
      <c r="J26" s="16"/>
      <c r="K26" s="145" t="str">
        <f t="shared" si="3"/>
        <v/>
      </c>
      <c r="L26" s="16"/>
      <c r="M26" s="145" t="str">
        <f t="shared" si="4"/>
        <v/>
      </c>
      <c r="N26" s="16"/>
      <c r="O26" s="145" t="str">
        <f t="shared" si="5"/>
        <v/>
      </c>
      <c r="P26" s="16"/>
      <c r="Q26" s="145" t="str">
        <f t="shared" si="6"/>
        <v/>
      </c>
      <c r="R26" s="16"/>
      <c r="S26" s="145" t="str">
        <f t="shared" si="7"/>
        <v/>
      </c>
      <c r="T26" s="16"/>
      <c r="U26" s="145" t="str">
        <f t="shared" si="8"/>
        <v/>
      </c>
      <c r="V26" s="16"/>
      <c r="W26" s="145" t="str">
        <f t="shared" si="9"/>
        <v/>
      </c>
      <c r="X26" s="16"/>
      <c r="Y26" s="145" t="str">
        <f t="shared" si="10"/>
        <v/>
      </c>
      <c r="Z26" s="16"/>
      <c r="AA26" s="145" t="str">
        <f t="shared" si="11"/>
        <v/>
      </c>
      <c r="AB26" s="16"/>
      <c r="AC26" s="145" t="str">
        <f t="shared" si="12"/>
        <v/>
      </c>
    </row>
    <row r="27" spans="1:29" ht="15.9" customHeight="1" x14ac:dyDescent="0.2">
      <c r="A27" s="226">
        <v>24</v>
      </c>
      <c r="B27" s="141" t="s">
        <v>357</v>
      </c>
      <c r="C27" s="189">
        <v>1</v>
      </c>
      <c r="D27" s="144" t="s">
        <v>184</v>
      </c>
      <c r="E27" s="246">
        <f t="shared" si="0"/>
        <v>9.5</v>
      </c>
      <c r="F27" s="190">
        <f t="shared" si="1"/>
        <v>23</v>
      </c>
      <c r="G27" s="248">
        <v>0</v>
      </c>
      <c r="H27" s="16">
        <v>16</v>
      </c>
      <c r="I27" s="145">
        <f t="shared" si="2"/>
        <v>3</v>
      </c>
      <c r="J27" s="16">
        <v>32</v>
      </c>
      <c r="K27" s="145">
        <f t="shared" si="3"/>
        <v>1</v>
      </c>
      <c r="L27" s="16">
        <v>32</v>
      </c>
      <c r="M27" s="145">
        <f t="shared" si="4"/>
        <v>1.5</v>
      </c>
      <c r="N27" s="16"/>
      <c r="O27" s="145" t="str">
        <f t="shared" si="5"/>
        <v/>
      </c>
      <c r="P27" s="16"/>
      <c r="Q27" s="145" t="str">
        <f t="shared" si="6"/>
        <v/>
      </c>
      <c r="R27" s="16"/>
      <c r="S27" s="145" t="str">
        <f t="shared" si="7"/>
        <v/>
      </c>
      <c r="T27" s="16"/>
      <c r="U27" s="145" t="str">
        <f t="shared" si="8"/>
        <v/>
      </c>
      <c r="V27" s="16">
        <v>16</v>
      </c>
      <c r="W27" s="145">
        <f t="shared" si="9"/>
        <v>2</v>
      </c>
      <c r="X27" s="16">
        <v>16</v>
      </c>
      <c r="Y27" s="145">
        <f t="shared" si="10"/>
        <v>2</v>
      </c>
      <c r="Z27" s="16"/>
      <c r="AA27" s="145" t="str">
        <f t="shared" si="11"/>
        <v/>
      </c>
      <c r="AB27" s="16"/>
      <c r="AC27" s="145" t="str">
        <f t="shared" si="12"/>
        <v/>
      </c>
    </row>
    <row r="28" spans="1:29" ht="15.9" customHeight="1" x14ac:dyDescent="0.2">
      <c r="A28" s="226">
        <v>25</v>
      </c>
      <c r="B28" s="141" t="s">
        <v>182</v>
      </c>
      <c r="C28" s="189" t="s">
        <v>111</v>
      </c>
      <c r="D28" s="154" t="s">
        <v>320</v>
      </c>
      <c r="E28" s="246">
        <f t="shared" si="0"/>
        <v>9</v>
      </c>
      <c r="F28" s="190">
        <f t="shared" si="1"/>
        <v>25</v>
      </c>
      <c r="G28" s="248">
        <v>0</v>
      </c>
      <c r="H28" s="16"/>
      <c r="I28" s="145" t="str">
        <f t="shared" si="2"/>
        <v/>
      </c>
      <c r="J28" s="16"/>
      <c r="K28" s="145" t="str">
        <f t="shared" si="3"/>
        <v/>
      </c>
      <c r="L28" s="16"/>
      <c r="M28" s="145" t="str">
        <f t="shared" si="4"/>
        <v/>
      </c>
      <c r="N28" s="16"/>
      <c r="O28" s="145" t="str">
        <f t="shared" si="5"/>
        <v/>
      </c>
      <c r="P28" s="16"/>
      <c r="Q28" s="145" t="str">
        <f t="shared" si="6"/>
        <v/>
      </c>
      <c r="R28" s="16">
        <v>2</v>
      </c>
      <c r="S28" s="145">
        <f t="shared" si="7"/>
        <v>4</v>
      </c>
      <c r="T28" s="16">
        <v>8</v>
      </c>
      <c r="U28" s="145">
        <f t="shared" si="8"/>
        <v>1</v>
      </c>
      <c r="V28" s="16"/>
      <c r="W28" s="145" t="str">
        <f t="shared" si="9"/>
        <v/>
      </c>
      <c r="X28" s="16"/>
      <c r="Y28" s="145" t="str">
        <f t="shared" si="10"/>
        <v/>
      </c>
      <c r="Z28" s="16">
        <v>6</v>
      </c>
      <c r="AA28" s="145">
        <f t="shared" si="11"/>
        <v>4</v>
      </c>
      <c r="AB28" s="16"/>
      <c r="AC28" s="145" t="str">
        <f t="shared" si="12"/>
        <v/>
      </c>
    </row>
    <row r="29" spans="1:29" ht="15.9" customHeight="1" x14ac:dyDescent="0.2">
      <c r="A29" s="226">
        <v>26</v>
      </c>
      <c r="B29" s="141" t="s">
        <v>358</v>
      </c>
      <c r="C29" s="189">
        <v>1</v>
      </c>
      <c r="D29" s="144" t="s">
        <v>359</v>
      </c>
      <c r="E29" s="246">
        <f t="shared" si="0"/>
        <v>8.5</v>
      </c>
      <c r="F29" s="190">
        <f t="shared" si="1"/>
        <v>26</v>
      </c>
      <c r="G29" s="248">
        <v>0</v>
      </c>
      <c r="H29" s="16">
        <v>32</v>
      </c>
      <c r="I29" s="145">
        <f t="shared" si="2"/>
        <v>1.5</v>
      </c>
      <c r="J29" s="16">
        <v>16</v>
      </c>
      <c r="K29" s="145">
        <f t="shared" si="3"/>
        <v>2</v>
      </c>
      <c r="L29" s="16">
        <v>16</v>
      </c>
      <c r="M29" s="145">
        <f t="shared" si="4"/>
        <v>3</v>
      </c>
      <c r="N29" s="16"/>
      <c r="O29" s="145" t="str">
        <f t="shared" si="5"/>
        <v/>
      </c>
      <c r="P29" s="16"/>
      <c r="Q29" s="145" t="str">
        <f t="shared" si="6"/>
        <v/>
      </c>
      <c r="R29" s="16"/>
      <c r="S29" s="145" t="str">
        <f t="shared" si="7"/>
        <v/>
      </c>
      <c r="T29" s="16"/>
      <c r="U29" s="145" t="str">
        <f t="shared" si="8"/>
        <v/>
      </c>
      <c r="V29" s="16">
        <v>16</v>
      </c>
      <c r="W29" s="145">
        <f t="shared" si="9"/>
        <v>2</v>
      </c>
      <c r="X29" s="16"/>
      <c r="Y29" s="145" t="str">
        <f t="shared" si="10"/>
        <v/>
      </c>
      <c r="Z29" s="16"/>
      <c r="AA29" s="145" t="str">
        <f t="shared" si="11"/>
        <v/>
      </c>
      <c r="AB29" s="16"/>
      <c r="AC29" s="145" t="str">
        <f t="shared" si="12"/>
        <v/>
      </c>
    </row>
    <row r="30" spans="1:29" ht="15.9" customHeight="1" x14ac:dyDescent="0.2">
      <c r="A30" s="226">
        <v>27</v>
      </c>
      <c r="B30" s="141" t="s">
        <v>331</v>
      </c>
      <c r="C30" s="189" t="s">
        <v>332</v>
      </c>
      <c r="D30" s="139" t="s">
        <v>333</v>
      </c>
      <c r="E30" s="246">
        <f t="shared" si="0"/>
        <v>8</v>
      </c>
      <c r="F30" s="190">
        <f t="shared" si="1"/>
        <v>27</v>
      </c>
      <c r="G30" s="248">
        <v>0</v>
      </c>
      <c r="H30" s="16"/>
      <c r="I30" s="145" t="str">
        <f t="shared" si="2"/>
        <v/>
      </c>
      <c r="J30" s="16"/>
      <c r="K30" s="145" t="str">
        <f t="shared" si="3"/>
        <v/>
      </c>
      <c r="L30" s="16"/>
      <c r="M30" s="145" t="str">
        <f t="shared" si="4"/>
        <v/>
      </c>
      <c r="N30" s="16"/>
      <c r="O30" s="145" t="str">
        <f t="shared" si="5"/>
        <v/>
      </c>
      <c r="P30" s="16"/>
      <c r="Q30" s="145" t="str">
        <f t="shared" si="6"/>
        <v/>
      </c>
      <c r="R30" s="16"/>
      <c r="S30" s="145" t="str">
        <f t="shared" si="7"/>
        <v/>
      </c>
      <c r="T30" s="16">
        <v>2</v>
      </c>
      <c r="U30" s="145">
        <f t="shared" si="8"/>
        <v>4</v>
      </c>
      <c r="V30" s="16"/>
      <c r="W30" s="145" t="str">
        <f t="shared" si="9"/>
        <v/>
      </c>
      <c r="X30" s="16"/>
      <c r="Y30" s="145" t="str">
        <f t="shared" si="10"/>
        <v/>
      </c>
      <c r="Z30" s="16"/>
      <c r="AA30" s="145" t="str">
        <f t="shared" si="11"/>
        <v/>
      </c>
      <c r="AB30" s="16">
        <v>2</v>
      </c>
      <c r="AC30" s="145">
        <f t="shared" si="12"/>
        <v>4</v>
      </c>
    </row>
    <row r="31" spans="1:29" ht="15.9" customHeight="1" x14ac:dyDescent="0.2">
      <c r="A31" s="226">
        <v>28</v>
      </c>
      <c r="B31" s="141" t="s">
        <v>132</v>
      </c>
      <c r="C31" s="189">
        <v>3</v>
      </c>
      <c r="D31" s="144" t="s">
        <v>20</v>
      </c>
      <c r="E31" s="246">
        <f t="shared" si="0"/>
        <v>8</v>
      </c>
      <c r="F31" s="190">
        <f t="shared" si="1"/>
        <v>27</v>
      </c>
      <c r="G31" s="248">
        <v>4.5</v>
      </c>
      <c r="H31" s="16">
        <v>32</v>
      </c>
      <c r="I31" s="145">
        <f t="shared" si="2"/>
        <v>1.5</v>
      </c>
      <c r="J31" s="16"/>
      <c r="K31" s="145" t="str">
        <f t="shared" si="3"/>
        <v/>
      </c>
      <c r="L31" s="16"/>
      <c r="M31" s="145" t="str">
        <f t="shared" si="4"/>
        <v/>
      </c>
      <c r="N31" s="16">
        <v>16</v>
      </c>
      <c r="O31" s="145">
        <f t="shared" si="5"/>
        <v>2</v>
      </c>
      <c r="P31" s="16"/>
      <c r="Q31" s="145" t="str">
        <f t="shared" si="6"/>
        <v/>
      </c>
      <c r="R31" s="16"/>
      <c r="S31" s="145" t="str">
        <f t="shared" si="7"/>
        <v/>
      </c>
      <c r="T31" s="16"/>
      <c r="U31" s="145" t="str">
        <f t="shared" si="8"/>
        <v/>
      </c>
      <c r="V31" s="16"/>
      <c r="W31" s="145" t="str">
        <f t="shared" si="9"/>
        <v/>
      </c>
      <c r="X31" s="16"/>
      <c r="Y31" s="145" t="str">
        <f t="shared" si="10"/>
        <v/>
      </c>
      <c r="Z31" s="16"/>
      <c r="AA31" s="145" t="str">
        <f t="shared" si="11"/>
        <v/>
      </c>
      <c r="AB31" s="16"/>
      <c r="AC31" s="145" t="str">
        <f t="shared" si="12"/>
        <v/>
      </c>
    </row>
    <row r="32" spans="1:29" ht="15.9" customHeight="1" x14ac:dyDescent="0.2">
      <c r="A32" s="226">
        <v>29</v>
      </c>
      <c r="B32" s="141" t="s">
        <v>141</v>
      </c>
      <c r="C32" s="189">
        <v>3</v>
      </c>
      <c r="D32" s="144" t="s">
        <v>78</v>
      </c>
      <c r="E32" s="246">
        <f t="shared" si="0"/>
        <v>7.75</v>
      </c>
      <c r="F32" s="190">
        <f t="shared" si="1"/>
        <v>29</v>
      </c>
      <c r="G32" s="248">
        <v>2.75</v>
      </c>
      <c r="H32" s="16">
        <v>16</v>
      </c>
      <c r="I32" s="145">
        <f t="shared" si="2"/>
        <v>3</v>
      </c>
      <c r="J32" s="16"/>
      <c r="K32" s="145" t="str">
        <f t="shared" si="3"/>
        <v/>
      </c>
      <c r="L32" s="16"/>
      <c r="M32" s="145" t="str">
        <f t="shared" si="4"/>
        <v/>
      </c>
      <c r="N32" s="16">
        <v>16</v>
      </c>
      <c r="O32" s="145">
        <f t="shared" si="5"/>
        <v>2</v>
      </c>
      <c r="P32" s="16"/>
      <c r="Q32" s="145" t="str">
        <f t="shared" si="6"/>
        <v/>
      </c>
      <c r="R32" s="16"/>
      <c r="S32" s="145" t="str">
        <f t="shared" si="7"/>
        <v/>
      </c>
      <c r="T32" s="16"/>
      <c r="U32" s="145" t="str">
        <f t="shared" si="8"/>
        <v/>
      </c>
      <c r="V32" s="16"/>
      <c r="W32" s="145" t="str">
        <f t="shared" si="9"/>
        <v/>
      </c>
      <c r="X32" s="16"/>
      <c r="Y32" s="145" t="str">
        <f t="shared" si="10"/>
        <v/>
      </c>
      <c r="Z32" s="16"/>
      <c r="AA32" s="145" t="str">
        <f t="shared" si="11"/>
        <v/>
      </c>
      <c r="AB32" s="16"/>
      <c r="AC32" s="145" t="str">
        <f t="shared" si="12"/>
        <v/>
      </c>
    </row>
    <row r="33" spans="1:29" ht="15.9" customHeight="1" x14ac:dyDescent="0.2">
      <c r="A33" s="226">
        <v>30</v>
      </c>
      <c r="B33" s="141" t="s">
        <v>167</v>
      </c>
      <c r="C33" s="189">
        <v>2</v>
      </c>
      <c r="D33" s="144" t="s">
        <v>168</v>
      </c>
      <c r="E33" s="246">
        <f t="shared" si="0"/>
        <v>7.75</v>
      </c>
      <c r="F33" s="190">
        <f t="shared" si="1"/>
        <v>29</v>
      </c>
      <c r="G33" s="248">
        <v>0.75</v>
      </c>
      <c r="H33" s="16"/>
      <c r="I33" s="145" t="str">
        <f t="shared" si="2"/>
        <v/>
      </c>
      <c r="J33" s="16">
        <v>16</v>
      </c>
      <c r="K33" s="145">
        <f t="shared" si="3"/>
        <v>2</v>
      </c>
      <c r="L33" s="16">
        <v>16</v>
      </c>
      <c r="M33" s="145">
        <f t="shared" si="4"/>
        <v>3</v>
      </c>
      <c r="N33" s="16"/>
      <c r="O33" s="145" t="str">
        <f t="shared" si="5"/>
        <v/>
      </c>
      <c r="P33" s="16"/>
      <c r="Q33" s="145" t="str">
        <f t="shared" si="6"/>
        <v/>
      </c>
      <c r="R33" s="16"/>
      <c r="S33" s="145" t="str">
        <f t="shared" si="7"/>
        <v/>
      </c>
      <c r="T33" s="16"/>
      <c r="U33" s="145" t="str">
        <f t="shared" si="8"/>
        <v/>
      </c>
      <c r="V33" s="16"/>
      <c r="W33" s="145" t="str">
        <f t="shared" si="9"/>
        <v/>
      </c>
      <c r="X33" s="16">
        <v>16</v>
      </c>
      <c r="Y33" s="145">
        <f t="shared" si="10"/>
        <v>2</v>
      </c>
      <c r="Z33" s="16"/>
      <c r="AA33" s="145" t="str">
        <f t="shared" si="11"/>
        <v/>
      </c>
      <c r="AB33" s="16"/>
      <c r="AC33" s="145" t="str">
        <f t="shared" si="12"/>
        <v/>
      </c>
    </row>
    <row r="34" spans="1:29" ht="15.9" customHeight="1" x14ac:dyDescent="0.2">
      <c r="A34" s="226">
        <v>31</v>
      </c>
      <c r="B34" s="141" t="s">
        <v>157</v>
      </c>
      <c r="C34" s="189">
        <v>3</v>
      </c>
      <c r="D34" s="144" t="s">
        <v>137</v>
      </c>
      <c r="E34" s="246">
        <f t="shared" si="0"/>
        <v>7.5</v>
      </c>
      <c r="F34" s="190">
        <f t="shared" si="1"/>
        <v>31</v>
      </c>
      <c r="G34" s="248">
        <v>1</v>
      </c>
      <c r="H34" s="16">
        <v>32</v>
      </c>
      <c r="I34" s="145">
        <f t="shared" si="2"/>
        <v>1.5</v>
      </c>
      <c r="J34" s="16"/>
      <c r="K34" s="145" t="str">
        <f t="shared" si="3"/>
        <v/>
      </c>
      <c r="L34" s="16"/>
      <c r="M34" s="145" t="str">
        <f t="shared" si="4"/>
        <v/>
      </c>
      <c r="N34" s="16">
        <v>8</v>
      </c>
      <c r="O34" s="145">
        <f t="shared" si="5"/>
        <v>5</v>
      </c>
      <c r="P34" s="16"/>
      <c r="Q34" s="145" t="str">
        <f t="shared" si="6"/>
        <v/>
      </c>
      <c r="R34" s="16"/>
      <c r="S34" s="145" t="str">
        <f t="shared" si="7"/>
        <v/>
      </c>
      <c r="T34" s="16"/>
      <c r="U34" s="145" t="str">
        <f t="shared" si="8"/>
        <v/>
      </c>
      <c r="V34" s="16"/>
      <c r="W34" s="145" t="str">
        <f t="shared" si="9"/>
        <v/>
      </c>
      <c r="X34" s="16"/>
      <c r="Y34" s="145" t="str">
        <f t="shared" si="10"/>
        <v/>
      </c>
      <c r="Z34" s="16"/>
      <c r="AA34" s="145" t="str">
        <f t="shared" si="11"/>
        <v/>
      </c>
      <c r="AB34" s="16"/>
      <c r="AC34" s="145" t="str">
        <f t="shared" si="12"/>
        <v/>
      </c>
    </row>
    <row r="35" spans="1:29" ht="15.9" customHeight="1" x14ac:dyDescent="0.2">
      <c r="A35" s="226">
        <v>32</v>
      </c>
      <c r="B35" s="141" t="s">
        <v>154</v>
      </c>
      <c r="C35" s="189">
        <v>2</v>
      </c>
      <c r="D35" s="144" t="s">
        <v>137</v>
      </c>
      <c r="E35" s="246">
        <f t="shared" si="0"/>
        <v>6.25</v>
      </c>
      <c r="F35" s="190">
        <f t="shared" si="1"/>
        <v>32</v>
      </c>
      <c r="G35" s="248">
        <v>1.25</v>
      </c>
      <c r="H35" s="16">
        <v>32</v>
      </c>
      <c r="I35" s="145">
        <f t="shared" si="2"/>
        <v>1.5</v>
      </c>
      <c r="J35" s="16">
        <v>16</v>
      </c>
      <c r="K35" s="145">
        <f t="shared" si="3"/>
        <v>2</v>
      </c>
      <c r="L35" s="16">
        <v>32</v>
      </c>
      <c r="M35" s="145">
        <f t="shared" si="4"/>
        <v>1.5</v>
      </c>
      <c r="N35" s="16"/>
      <c r="O35" s="145" t="str">
        <f t="shared" si="5"/>
        <v/>
      </c>
      <c r="P35" s="16"/>
      <c r="Q35" s="145" t="str">
        <f t="shared" si="6"/>
        <v/>
      </c>
      <c r="R35" s="16"/>
      <c r="S35" s="145" t="str">
        <f t="shared" si="7"/>
        <v/>
      </c>
      <c r="T35" s="16"/>
      <c r="U35" s="145" t="str">
        <f t="shared" si="8"/>
        <v/>
      </c>
      <c r="V35" s="16"/>
      <c r="W35" s="145" t="str">
        <f t="shared" si="9"/>
        <v/>
      </c>
      <c r="X35" s="16"/>
      <c r="Y35" s="145" t="str">
        <f t="shared" si="10"/>
        <v/>
      </c>
      <c r="Z35" s="16"/>
      <c r="AA35" s="145" t="str">
        <f t="shared" si="11"/>
        <v/>
      </c>
      <c r="AB35" s="16"/>
      <c r="AC35" s="145" t="str">
        <f t="shared" si="12"/>
        <v/>
      </c>
    </row>
    <row r="36" spans="1:29" ht="15.9" customHeight="1" x14ac:dyDescent="0.2">
      <c r="A36" s="226">
        <v>33</v>
      </c>
      <c r="B36" s="141" t="s">
        <v>165</v>
      </c>
      <c r="C36" s="189">
        <v>2</v>
      </c>
      <c r="D36" s="144" t="s">
        <v>166</v>
      </c>
      <c r="E36" s="246">
        <f t="shared" si="0"/>
        <v>6.25</v>
      </c>
      <c r="F36" s="190">
        <f t="shared" si="1"/>
        <v>32</v>
      </c>
      <c r="G36" s="248">
        <v>0.75</v>
      </c>
      <c r="H36" s="16">
        <v>32</v>
      </c>
      <c r="I36" s="145">
        <f t="shared" si="2"/>
        <v>1.5</v>
      </c>
      <c r="J36" s="16">
        <v>32</v>
      </c>
      <c r="K36" s="145">
        <f t="shared" si="3"/>
        <v>1</v>
      </c>
      <c r="L36" s="16">
        <v>16</v>
      </c>
      <c r="M36" s="145">
        <f t="shared" si="4"/>
        <v>3</v>
      </c>
      <c r="N36" s="16"/>
      <c r="O36" s="145" t="str">
        <f t="shared" si="5"/>
        <v/>
      </c>
      <c r="P36" s="16"/>
      <c r="Q36" s="145" t="str">
        <f t="shared" si="6"/>
        <v/>
      </c>
      <c r="R36" s="16"/>
      <c r="S36" s="145" t="str">
        <f t="shared" si="7"/>
        <v/>
      </c>
      <c r="T36" s="16"/>
      <c r="U36" s="145" t="str">
        <f t="shared" si="8"/>
        <v/>
      </c>
      <c r="V36" s="16"/>
      <c r="W36" s="145" t="str">
        <f t="shared" si="9"/>
        <v/>
      </c>
      <c r="X36" s="16"/>
      <c r="Y36" s="145" t="str">
        <f t="shared" si="10"/>
        <v/>
      </c>
      <c r="Z36" s="16"/>
      <c r="AA36" s="145" t="str">
        <f t="shared" si="11"/>
        <v/>
      </c>
      <c r="AB36" s="16"/>
      <c r="AC36" s="145" t="str">
        <f t="shared" si="12"/>
        <v/>
      </c>
    </row>
    <row r="37" spans="1:29" ht="15.9" customHeight="1" x14ac:dyDescent="0.2">
      <c r="A37" s="226">
        <v>34</v>
      </c>
      <c r="B37" s="141" t="s">
        <v>395</v>
      </c>
      <c r="C37" s="189" t="s">
        <v>111</v>
      </c>
      <c r="D37" s="144" t="s">
        <v>396</v>
      </c>
      <c r="E37" s="246">
        <f t="shared" si="0"/>
        <v>6</v>
      </c>
      <c r="F37" s="190">
        <f t="shared" si="1"/>
        <v>34</v>
      </c>
      <c r="G37" s="248">
        <v>0</v>
      </c>
      <c r="H37" s="16"/>
      <c r="I37" s="145" t="str">
        <f t="shared" si="2"/>
        <v/>
      </c>
      <c r="J37" s="16"/>
      <c r="K37" s="145" t="str">
        <f t="shared" si="3"/>
        <v/>
      </c>
      <c r="L37" s="16"/>
      <c r="M37" s="145" t="str">
        <f t="shared" si="4"/>
        <v/>
      </c>
      <c r="N37" s="16"/>
      <c r="O37" s="145" t="str">
        <f t="shared" si="5"/>
        <v/>
      </c>
      <c r="P37" s="16"/>
      <c r="Q37" s="145" t="str">
        <f t="shared" si="6"/>
        <v/>
      </c>
      <c r="R37" s="16">
        <v>7</v>
      </c>
      <c r="S37" s="145">
        <f t="shared" si="7"/>
        <v>1</v>
      </c>
      <c r="T37" s="16"/>
      <c r="U37" s="145" t="str">
        <f t="shared" si="8"/>
        <v/>
      </c>
      <c r="V37" s="16"/>
      <c r="W37" s="145" t="str">
        <f t="shared" si="9"/>
        <v/>
      </c>
      <c r="X37" s="16"/>
      <c r="Y37" s="145" t="str">
        <f t="shared" si="10"/>
        <v/>
      </c>
      <c r="Z37" s="16">
        <v>4</v>
      </c>
      <c r="AA37" s="145">
        <f t="shared" si="11"/>
        <v>5</v>
      </c>
      <c r="AB37" s="16"/>
      <c r="AC37" s="145" t="str">
        <f t="shared" si="12"/>
        <v/>
      </c>
    </row>
    <row r="38" spans="1:29" ht="15.9" customHeight="1" x14ac:dyDescent="0.2">
      <c r="A38" s="226">
        <v>35</v>
      </c>
      <c r="B38" s="141" t="s">
        <v>135</v>
      </c>
      <c r="C38" s="189">
        <v>3</v>
      </c>
      <c r="D38" s="144" t="s">
        <v>69</v>
      </c>
      <c r="E38" s="246">
        <f t="shared" si="0"/>
        <v>5.75</v>
      </c>
      <c r="F38" s="190">
        <f t="shared" si="1"/>
        <v>35</v>
      </c>
      <c r="G38" s="248">
        <v>4.25</v>
      </c>
      <c r="H38" s="16">
        <v>32</v>
      </c>
      <c r="I38" s="145">
        <f t="shared" si="2"/>
        <v>1.5</v>
      </c>
      <c r="J38" s="16"/>
      <c r="K38" s="145" t="str">
        <f t="shared" si="3"/>
        <v/>
      </c>
      <c r="L38" s="16"/>
      <c r="M38" s="145" t="str">
        <f t="shared" si="4"/>
        <v/>
      </c>
      <c r="N38" s="16"/>
      <c r="O38" s="145" t="str">
        <f t="shared" si="5"/>
        <v/>
      </c>
      <c r="P38" s="16"/>
      <c r="Q38" s="145" t="str">
        <f t="shared" si="6"/>
        <v/>
      </c>
      <c r="R38" s="16"/>
      <c r="S38" s="145" t="str">
        <f t="shared" si="7"/>
        <v/>
      </c>
      <c r="T38" s="16"/>
      <c r="U38" s="145" t="str">
        <f t="shared" si="8"/>
        <v/>
      </c>
      <c r="V38" s="16"/>
      <c r="W38" s="145" t="str">
        <f t="shared" si="9"/>
        <v/>
      </c>
      <c r="X38" s="16"/>
      <c r="Y38" s="145" t="str">
        <f t="shared" si="10"/>
        <v/>
      </c>
      <c r="Z38" s="16"/>
      <c r="AA38" s="145" t="str">
        <f t="shared" si="11"/>
        <v/>
      </c>
      <c r="AB38" s="16"/>
      <c r="AC38" s="145" t="str">
        <f t="shared" si="12"/>
        <v/>
      </c>
    </row>
    <row r="39" spans="1:29" ht="15.9" customHeight="1" x14ac:dyDescent="0.2">
      <c r="A39" s="226">
        <v>36</v>
      </c>
      <c r="B39" s="141" t="s">
        <v>146</v>
      </c>
      <c r="C39" s="189">
        <v>3</v>
      </c>
      <c r="D39" s="144" t="s">
        <v>147</v>
      </c>
      <c r="E39" s="246">
        <f t="shared" si="0"/>
        <v>5.5</v>
      </c>
      <c r="F39" s="190">
        <f t="shared" si="1"/>
        <v>36</v>
      </c>
      <c r="G39" s="248">
        <v>2</v>
      </c>
      <c r="H39" s="16">
        <v>32</v>
      </c>
      <c r="I39" s="145">
        <f t="shared" si="2"/>
        <v>1.5</v>
      </c>
      <c r="J39" s="16"/>
      <c r="K39" s="145" t="str">
        <f t="shared" si="3"/>
        <v/>
      </c>
      <c r="L39" s="16"/>
      <c r="M39" s="145" t="str">
        <f t="shared" si="4"/>
        <v/>
      </c>
      <c r="N39" s="16">
        <v>16</v>
      </c>
      <c r="O39" s="145">
        <f t="shared" si="5"/>
        <v>2</v>
      </c>
      <c r="P39" s="16"/>
      <c r="Q39" s="145" t="str">
        <f t="shared" si="6"/>
        <v/>
      </c>
      <c r="R39" s="16"/>
      <c r="S39" s="145" t="str">
        <f t="shared" si="7"/>
        <v/>
      </c>
      <c r="T39" s="16"/>
      <c r="U39" s="145" t="str">
        <f t="shared" si="8"/>
        <v/>
      </c>
      <c r="V39" s="16"/>
      <c r="W39" s="145" t="str">
        <f t="shared" si="9"/>
        <v/>
      </c>
      <c r="X39" s="16"/>
      <c r="Y39" s="145" t="str">
        <f t="shared" si="10"/>
        <v/>
      </c>
      <c r="Z39" s="16"/>
      <c r="AA39" s="145" t="str">
        <f t="shared" si="11"/>
        <v/>
      </c>
      <c r="AB39" s="16"/>
      <c r="AC39" s="145" t="str">
        <f t="shared" si="12"/>
        <v/>
      </c>
    </row>
    <row r="40" spans="1:29" ht="15.9" customHeight="1" x14ac:dyDescent="0.2">
      <c r="A40" s="226">
        <v>37</v>
      </c>
      <c r="B40" s="141" t="s">
        <v>394</v>
      </c>
      <c r="C40" s="189" t="s">
        <v>111</v>
      </c>
      <c r="D40" s="144" t="s">
        <v>340</v>
      </c>
      <c r="E40" s="246">
        <f t="shared" si="0"/>
        <v>5</v>
      </c>
      <c r="F40" s="190">
        <f t="shared" si="1"/>
        <v>37</v>
      </c>
      <c r="G40" s="248">
        <v>0</v>
      </c>
      <c r="H40" s="16"/>
      <c r="I40" s="145" t="str">
        <f t="shared" si="2"/>
        <v/>
      </c>
      <c r="J40" s="16"/>
      <c r="K40" s="145" t="str">
        <f t="shared" si="3"/>
        <v/>
      </c>
      <c r="L40" s="16"/>
      <c r="M40" s="145" t="str">
        <f t="shared" si="4"/>
        <v/>
      </c>
      <c r="N40" s="16"/>
      <c r="O40" s="145" t="str">
        <f t="shared" si="5"/>
        <v/>
      </c>
      <c r="P40" s="16"/>
      <c r="Q40" s="145" t="str">
        <f t="shared" si="6"/>
        <v/>
      </c>
      <c r="R40" s="16">
        <v>4</v>
      </c>
      <c r="S40" s="145">
        <f t="shared" si="7"/>
        <v>3</v>
      </c>
      <c r="T40" s="16"/>
      <c r="U40" s="145" t="str">
        <f t="shared" si="8"/>
        <v/>
      </c>
      <c r="V40" s="16"/>
      <c r="W40" s="145" t="str">
        <f t="shared" si="9"/>
        <v/>
      </c>
      <c r="X40" s="16"/>
      <c r="Y40" s="145" t="str">
        <f t="shared" si="10"/>
        <v/>
      </c>
      <c r="Z40" s="16">
        <v>7</v>
      </c>
      <c r="AA40" s="145">
        <f t="shared" si="11"/>
        <v>2</v>
      </c>
      <c r="AB40" s="16"/>
      <c r="AC40" s="145" t="str">
        <f t="shared" si="12"/>
        <v/>
      </c>
    </row>
    <row r="41" spans="1:29" ht="15.9" customHeight="1" x14ac:dyDescent="0.2">
      <c r="A41" s="226">
        <v>38</v>
      </c>
      <c r="B41" s="141" t="s">
        <v>429</v>
      </c>
      <c r="C41" s="189">
        <v>2</v>
      </c>
      <c r="D41" s="144" t="s">
        <v>369</v>
      </c>
      <c r="E41" s="246">
        <f t="shared" si="0"/>
        <v>5</v>
      </c>
      <c r="F41" s="190">
        <f t="shared" si="1"/>
        <v>37</v>
      </c>
      <c r="G41" s="248">
        <v>0</v>
      </c>
      <c r="H41" s="16"/>
      <c r="I41" s="145" t="str">
        <f t="shared" si="2"/>
        <v/>
      </c>
      <c r="J41" s="16">
        <v>16</v>
      </c>
      <c r="K41" s="145">
        <f t="shared" si="3"/>
        <v>2</v>
      </c>
      <c r="L41" s="16">
        <v>16</v>
      </c>
      <c r="M41" s="145">
        <f t="shared" si="4"/>
        <v>3</v>
      </c>
      <c r="N41" s="16"/>
      <c r="O41" s="145" t="str">
        <f t="shared" si="5"/>
        <v/>
      </c>
      <c r="P41" s="16"/>
      <c r="Q41" s="145" t="str">
        <f t="shared" si="6"/>
        <v/>
      </c>
      <c r="R41" s="16"/>
      <c r="S41" s="145" t="str">
        <f t="shared" si="7"/>
        <v/>
      </c>
      <c r="T41" s="16"/>
      <c r="U41" s="145" t="str">
        <f t="shared" si="8"/>
        <v/>
      </c>
      <c r="V41" s="16"/>
      <c r="W41" s="145" t="str">
        <f t="shared" si="9"/>
        <v/>
      </c>
      <c r="X41" s="16"/>
      <c r="Y41" s="145" t="str">
        <f t="shared" si="10"/>
        <v/>
      </c>
      <c r="Z41" s="16"/>
      <c r="AA41" s="145" t="str">
        <f t="shared" si="11"/>
        <v/>
      </c>
      <c r="AB41" s="16"/>
      <c r="AC41" s="145" t="str">
        <f t="shared" si="12"/>
        <v/>
      </c>
    </row>
    <row r="42" spans="1:29" ht="15.9" customHeight="1" x14ac:dyDescent="0.2">
      <c r="A42" s="226">
        <v>39</v>
      </c>
      <c r="B42" s="141" t="s">
        <v>139</v>
      </c>
      <c r="C42" s="189">
        <v>3</v>
      </c>
      <c r="D42" s="144" t="s">
        <v>140</v>
      </c>
      <c r="E42" s="246">
        <f t="shared" si="0"/>
        <v>4.5</v>
      </c>
      <c r="F42" s="190">
        <f t="shared" si="1"/>
        <v>39</v>
      </c>
      <c r="G42" s="248">
        <v>3</v>
      </c>
      <c r="H42" s="16">
        <v>32</v>
      </c>
      <c r="I42" s="145">
        <f t="shared" si="2"/>
        <v>1.5</v>
      </c>
      <c r="J42" s="16"/>
      <c r="K42" s="145" t="str">
        <f t="shared" si="3"/>
        <v/>
      </c>
      <c r="L42" s="16"/>
      <c r="M42" s="145" t="str">
        <f t="shared" si="4"/>
        <v/>
      </c>
      <c r="N42" s="16"/>
      <c r="O42" s="145" t="str">
        <f t="shared" si="5"/>
        <v/>
      </c>
      <c r="P42" s="16"/>
      <c r="Q42" s="145" t="str">
        <f t="shared" si="6"/>
        <v/>
      </c>
      <c r="R42" s="16"/>
      <c r="S42" s="145" t="str">
        <f t="shared" si="7"/>
        <v/>
      </c>
      <c r="T42" s="16"/>
      <c r="U42" s="145" t="str">
        <f t="shared" si="8"/>
        <v/>
      </c>
      <c r="V42" s="16"/>
      <c r="W42" s="145" t="str">
        <f t="shared" si="9"/>
        <v/>
      </c>
      <c r="X42" s="16"/>
      <c r="Y42" s="145" t="str">
        <f t="shared" si="10"/>
        <v/>
      </c>
      <c r="Z42" s="16"/>
      <c r="AA42" s="145" t="str">
        <f t="shared" si="11"/>
        <v/>
      </c>
      <c r="AB42" s="16"/>
      <c r="AC42" s="145" t="str">
        <f t="shared" si="12"/>
        <v/>
      </c>
    </row>
    <row r="43" spans="1:29" ht="15.9" customHeight="1" x14ac:dyDescent="0.2">
      <c r="A43" s="226">
        <v>40</v>
      </c>
      <c r="B43" s="141" t="s">
        <v>401</v>
      </c>
      <c r="C43" s="189">
        <v>2</v>
      </c>
      <c r="D43" s="144" t="s">
        <v>78</v>
      </c>
      <c r="E43" s="246">
        <f t="shared" si="0"/>
        <v>4.5</v>
      </c>
      <c r="F43" s="190">
        <f t="shared" si="1"/>
        <v>39</v>
      </c>
      <c r="G43" s="248">
        <v>0</v>
      </c>
      <c r="H43" s="16"/>
      <c r="I43" s="145" t="str">
        <f t="shared" si="2"/>
        <v/>
      </c>
      <c r="J43" s="16">
        <v>32</v>
      </c>
      <c r="K43" s="145">
        <f t="shared" si="3"/>
        <v>1</v>
      </c>
      <c r="L43" s="16">
        <v>32</v>
      </c>
      <c r="M43" s="145">
        <f t="shared" si="4"/>
        <v>1.5</v>
      </c>
      <c r="N43" s="16">
        <v>16</v>
      </c>
      <c r="O43" s="145">
        <f t="shared" si="5"/>
        <v>2</v>
      </c>
      <c r="P43" s="16"/>
      <c r="Q43" s="145" t="str">
        <f t="shared" si="6"/>
        <v/>
      </c>
      <c r="R43" s="16"/>
      <c r="S43" s="145" t="str">
        <f t="shared" si="7"/>
        <v/>
      </c>
      <c r="T43" s="16"/>
      <c r="U43" s="145" t="str">
        <f t="shared" si="8"/>
        <v/>
      </c>
      <c r="V43" s="16"/>
      <c r="W43" s="145" t="str">
        <f t="shared" si="9"/>
        <v/>
      </c>
      <c r="X43" s="16"/>
      <c r="Y43" s="145" t="str">
        <f t="shared" si="10"/>
        <v/>
      </c>
      <c r="Z43" s="16"/>
      <c r="AA43" s="145" t="str">
        <f t="shared" si="11"/>
        <v/>
      </c>
      <c r="AB43" s="16"/>
      <c r="AC43" s="145" t="str">
        <f t="shared" si="12"/>
        <v/>
      </c>
    </row>
    <row r="44" spans="1:29" ht="15.9" customHeight="1" x14ac:dyDescent="0.2">
      <c r="A44" s="226">
        <v>41</v>
      </c>
      <c r="B44" s="141" t="s">
        <v>136</v>
      </c>
      <c r="C44" s="189">
        <v>3</v>
      </c>
      <c r="D44" s="144" t="s">
        <v>137</v>
      </c>
      <c r="E44" s="246">
        <f t="shared" si="0"/>
        <v>4</v>
      </c>
      <c r="F44" s="190">
        <f t="shared" si="1"/>
        <v>41</v>
      </c>
      <c r="G44" s="248">
        <v>4</v>
      </c>
      <c r="H44" s="16"/>
      <c r="I44" s="145" t="str">
        <f t="shared" si="2"/>
        <v/>
      </c>
      <c r="J44" s="16"/>
      <c r="K44" s="145" t="str">
        <f t="shared" si="3"/>
        <v/>
      </c>
      <c r="L44" s="16"/>
      <c r="M44" s="145" t="str">
        <f t="shared" si="4"/>
        <v/>
      </c>
      <c r="N44" s="16"/>
      <c r="O44" s="145" t="str">
        <f t="shared" si="5"/>
        <v/>
      </c>
      <c r="P44" s="16"/>
      <c r="Q44" s="145" t="str">
        <f t="shared" si="6"/>
        <v/>
      </c>
      <c r="R44" s="16"/>
      <c r="S44" s="145" t="str">
        <f t="shared" si="7"/>
        <v/>
      </c>
      <c r="T44" s="16"/>
      <c r="U44" s="145" t="str">
        <f t="shared" si="8"/>
        <v/>
      </c>
      <c r="V44" s="16"/>
      <c r="W44" s="145" t="str">
        <f t="shared" si="9"/>
        <v/>
      </c>
      <c r="X44" s="16"/>
      <c r="Y44" s="145" t="str">
        <f t="shared" si="10"/>
        <v/>
      </c>
      <c r="Z44" s="16"/>
      <c r="AA44" s="145" t="str">
        <f t="shared" si="11"/>
        <v/>
      </c>
      <c r="AB44" s="16"/>
      <c r="AC44" s="145" t="str">
        <f t="shared" si="12"/>
        <v/>
      </c>
    </row>
    <row r="45" spans="1:29" ht="15.9" customHeight="1" x14ac:dyDescent="0.2">
      <c r="A45" s="226">
        <v>42</v>
      </c>
      <c r="B45" s="141" t="s">
        <v>416</v>
      </c>
      <c r="C45" s="189">
        <v>2</v>
      </c>
      <c r="D45" s="144" t="s">
        <v>369</v>
      </c>
      <c r="E45" s="246">
        <f t="shared" si="0"/>
        <v>4</v>
      </c>
      <c r="F45" s="190">
        <f t="shared" si="1"/>
        <v>41</v>
      </c>
      <c r="G45" s="248">
        <v>0</v>
      </c>
      <c r="H45" s="16"/>
      <c r="I45" s="145" t="str">
        <f t="shared" si="2"/>
        <v/>
      </c>
      <c r="J45" s="16">
        <v>32</v>
      </c>
      <c r="K45" s="145">
        <f t="shared" si="3"/>
        <v>1</v>
      </c>
      <c r="L45" s="16">
        <v>16</v>
      </c>
      <c r="M45" s="145">
        <f t="shared" si="4"/>
        <v>3</v>
      </c>
      <c r="N45" s="16"/>
      <c r="O45" s="145" t="str">
        <f t="shared" si="5"/>
        <v/>
      </c>
      <c r="P45" s="16"/>
      <c r="Q45" s="145" t="str">
        <f t="shared" si="6"/>
        <v/>
      </c>
      <c r="R45" s="16"/>
      <c r="S45" s="145" t="str">
        <f t="shared" si="7"/>
        <v/>
      </c>
      <c r="T45" s="16"/>
      <c r="U45" s="145" t="str">
        <f t="shared" si="8"/>
        <v/>
      </c>
      <c r="V45" s="16"/>
      <c r="W45" s="145" t="str">
        <f t="shared" si="9"/>
        <v/>
      </c>
      <c r="X45" s="16"/>
      <c r="Y45" s="145" t="str">
        <f t="shared" si="10"/>
        <v/>
      </c>
      <c r="Z45" s="16"/>
      <c r="AA45" s="145" t="str">
        <f t="shared" si="11"/>
        <v/>
      </c>
      <c r="AB45" s="16"/>
      <c r="AC45" s="145" t="str">
        <f t="shared" si="12"/>
        <v/>
      </c>
    </row>
    <row r="46" spans="1:29" ht="15.9" customHeight="1" x14ac:dyDescent="0.2">
      <c r="A46" s="226">
        <v>43</v>
      </c>
      <c r="B46" s="141" t="s">
        <v>143</v>
      </c>
      <c r="C46" s="189">
        <v>3</v>
      </c>
      <c r="D46" s="144" t="s">
        <v>144</v>
      </c>
      <c r="E46" s="246">
        <f t="shared" si="0"/>
        <v>3.75</v>
      </c>
      <c r="F46" s="190">
        <f t="shared" si="1"/>
        <v>43</v>
      </c>
      <c r="G46" s="248">
        <v>2.25</v>
      </c>
      <c r="H46" s="16">
        <v>32</v>
      </c>
      <c r="I46" s="145">
        <f t="shared" si="2"/>
        <v>1.5</v>
      </c>
      <c r="J46" s="16"/>
      <c r="K46" s="145" t="str">
        <f t="shared" si="3"/>
        <v/>
      </c>
      <c r="L46" s="16"/>
      <c r="M46" s="145" t="str">
        <f t="shared" si="4"/>
        <v/>
      </c>
      <c r="N46" s="16"/>
      <c r="O46" s="145" t="str">
        <f t="shared" si="5"/>
        <v/>
      </c>
      <c r="P46" s="16"/>
      <c r="Q46" s="145" t="str">
        <f t="shared" si="6"/>
        <v/>
      </c>
      <c r="R46" s="16"/>
      <c r="S46" s="145" t="str">
        <f t="shared" si="7"/>
        <v/>
      </c>
      <c r="T46" s="16"/>
      <c r="U46" s="145" t="str">
        <f t="shared" si="8"/>
        <v/>
      </c>
      <c r="V46" s="16"/>
      <c r="W46" s="145" t="str">
        <f t="shared" si="9"/>
        <v/>
      </c>
      <c r="X46" s="16"/>
      <c r="Y46" s="145" t="str">
        <f t="shared" si="10"/>
        <v/>
      </c>
      <c r="Z46" s="16"/>
      <c r="AA46" s="145" t="str">
        <f t="shared" si="11"/>
        <v/>
      </c>
      <c r="AB46" s="16"/>
      <c r="AC46" s="145" t="str">
        <f t="shared" si="12"/>
        <v/>
      </c>
    </row>
    <row r="47" spans="1:29" ht="15.9" customHeight="1" x14ac:dyDescent="0.2">
      <c r="A47" s="226">
        <v>44</v>
      </c>
      <c r="B47" s="141" t="s">
        <v>162</v>
      </c>
      <c r="C47" s="189">
        <v>2</v>
      </c>
      <c r="D47" s="144" t="s">
        <v>71</v>
      </c>
      <c r="E47" s="246">
        <f t="shared" si="0"/>
        <v>3.75</v>
      </c>
      <c r="F47" s="190">
        <f t="shared" si="1"/>
        <v>43</v>
      </c>
      <c r="G47" s="248">
        <v>0.75</v>
      </c>
      <c r="H47" s="16">
        <v>32</v>
      </c>
      <c r="I47" s="145">
        <f t="shared" si="2"/>
        <v>1.5</v>
      </c>
      <c r="J47" s="16"/>
      <c r="K47" s="145" t="str">
        <f t="shared" si="3"/>
        <v/>
      </c>
      <c r="L47" s="16">
        <v>32</v>
      </c>
      <c r="M47" s="145">
        <f t="shared" si="4"/>
        <v>1.5</v>
      </c>
      <c r="N47" s="16"/>
      <c r="O47" s="145" t="str">
        <f t="shared" si="5"/>
        <v/>
      </c>
      <c r="P47" s="16"/>
      <c r="Q47" s="145" t="str">
        <f t="shared" si="6"/>
        <v/>
      </c>
      <c r="R47" s="16"/>
      <c r="S47" s="145" t="str">
        <f t="shared" si="7"/>
        <v/>
      </c>
      <c r="T47" s="16"/>
      <c r="U47" s="145" t="str">
        <f t="shared" si="8"/>
        <v/>
      </c>
      <c r="V47" s="16"/>
      <c r="W47" s="145" t="str">
        <f t="shared" si="9"/>
        <v/>
      </c>
      <c r="X47" s="16"/>
      <c r="Y47" s="145" t="str">
        <f t="shared" si="10"/>
        <v/>
      </c>
      <c r="Z47" s="16"/>
      <c r="AA47" s="145" t="str">
        <f t="shared" si="11"/>
        <v/>
      </c>
      <c r="AB47" s="16"/>
      <c r="AC47" s="145" t="str">
        <f t="shared" si="12"/>
        <v/>
      </c>
    </row>
    <row r="48" spans="1:29" ht="15.9" customHeight="1" x14ac:dyDescent="0.2">
      <c r="A48" s="226">
        <v>45</v>
      </c>
      <c r="B48" s="256" t="s">
        <v>484</v>
      </c>
      <c r="C48" s="257">
        <v>1</v>
      </c>
      <c r="D48" s="258" t="s">
        <v>361</v>
      </c>
      <c r="E48" s="245">
        <f t="shared" si="0"/>
        <v>3.5</v>
      </c>
      <c r="F48" s="188">
        <f t="shared" si="1"/>
        <v>45</v>
      </c>
      <c r="G48" s="247">
        <v>0</v>
      </c>
      <c r="H48" s="99"/>
      <c r="I48" s="143" t="str">
        <f t="shared" si="2"/>
        <v/>
      </c>
      <c r="J48" s="99"/>
      <c r="K48" s="143" t="str">
        <f t="shared" si="3"/>
        <v/>
      </c>
      <c r="L48" s="99">
        <v>32</v>
      </c>
      <c r="M48" s="143">
        <f t="shared" si="4"/>
        <v>1.5</v>
      </c>
      <c r="N48" s="99"/>
      <c r="O48" s="143" t="str">
        <f t="shared" si="5"/>
        <v/>
      </c>
      <c r="P48" s="99"/>
      <c r="Q48" s="143" t="str">
        <f t="shared" si="6"/>
        <v/>
      </c>
      <c r="R48" s="99"/>
      <c r="S48" s="143" t="str">
        <f t="shared" si="7"/>
        <v/>
      </c>
      <c r="T48" s="99"/>
      <c r="U48" s="143" t="str">
        <f t="shared" si="8"/>
        <v/>
      </c>
      <c r="V48" s="99"/>
      <c r="W48" s="143" t="str">
        <f t="shared" si="9"/>
        <v/>
      </c>
      <c r="X48" s="99">
        <v>16</v>
      </c>
      <c r="Y48" s="143">
        <f t="shared" si="10"/>
        <v>2</v>
      </c>
      <c r="Z48" s="99"/>
      <c r="AA48" s="143" t="str">
        <f t="shared" si="11"/>
        <v/>
      </c>
      <c r="AB48" s="99"/>
      <c r="AC48" s="143" t="str">
        <f t="shared" si="12"/>
        <v/>
      </c>
    </row>
    <row r="49" spans="1:29" ht="15.9" customHeight="1" x14ac:dyDescent="0.2">
      <c r="A49" s="226">
        <v>46</v>
      </c>
      <c r="B49" s="141" t="s">
        <v>163</v>
      </c>
      <c r="C49" s="189">
        <v>2</v>
      </c>
      <c r="D49" s="144" t="s">
        <v>164</v>
      </c>
      <c r="E49" s="246">
        <f t="shared" si="0"/>
        <v>3.25</v>
      </c>
      <c r="F49" s="190">
        <f t="shared" si="1"/>
        <v>46</v>
      </c>
      <c r="G49" s="248">
        <v>0.75</v>
      </c>
      <c r="H49" s="16"/>
      <c r="I49" s="145" t="str">
        <f t="shared" si="2"/>
        <v/>
      </c>
      <c r="J49" s="16">
        <v>32</v>
      </c>
      <c r="K49" s="145">
        <f t="shared" si="3"/>
        <v>1</v>
      </c>
      <c r="L49" s="16">
        <v>32</v>
      </c>
      <c r="M49" s="145">
        <f t="shared" si="4"/>
        <v>1.5</v>
      </c>
      <c r="N49" s="16"/>
      <c r="O49" s="145" t="str">
        <f t="shared" si="5"/>
        <v/>
      </c>
      <c r="P49" s="16"/>
      <c r="Q49" s="145" t="str">
        <f t="shared" si="6"/>
        <v/>
      </c>
      <c r="R49" s="16"/>
      <c r="S49" s="145" t="str">
        <f t="shared" si="7"/>
        <v/>
      </c>
      <c r="T49" s="16"/>
      <c r="U49" s="145" t="str">
        <f t="shared" si="8"/>
        <v/>
      </c>
      <c r="V49" s="16"/>
      <c r="W49" s="145" t="str">
        <f t="shared" si="9"/>
        <v/>
      </c>
      <c r="X49" s="16"/>
      <c r="Y49" s="145" t="str">
        <f t="shared" si="10"/>
        <v/>
      </c>
      <c r="Z49" s="16"/>
      <c r="AA49" s="145" t="str">
        <f t="shared" si="11"/>
        <v/>
      </c>
      <c r="AB49" s="16"/>
      <c r="AC49" s="145" t="str">
        <f t="shared" si="12"/>
        <v/>
      </c>
    </row>
    <row r="50" spans="1:29" ht="15.9" customHeight="1" x14ac:dyDescent="0.2">
      <c r="A50" s="226">
        <v>47</v>
      </c>
      <c r="B50" s="141" t="s">
        <v>375</v>
      </c>
      <c r="C50" s="189" t="s">
        <v>97</v>
      </c>
      <c r="D50" s="144" t="s">
        <v>175</v>
      </c>
      <c r="E50" s="246">
        <f t="shared" si="0"/>
        <v>3</v>
      </c>
      <c r="F50" s="190">
        <f t="shared" si="1"/>
        <v>47</v>
      </c>
      <c r="G50" s="248">
        <v>0</v>
      </c>
      <c r="H50" s="16"/>
      <c r="I50" s="145" t="str">
        <f t="shared" si="2"/>
        <v/>
      </c>
      <c r="J50" s="16"/>
      <c r="K50" s="145" t="str">
        <f t="shared" si="3"/>
        <v/>
      </c>
      <c r="L50" s="16"/>
      <c r="M50" s="145" t="str">
        <f t="shared" si="4"/>
        <v/>
      </c>
      <c r="N50" s="16"/>
      <c r="O50" s="145" t="str">
        <f t="shared" si="5"/>
        <v/>
      </c>
      <c r="P50" s="16"/>
      <c r="Q50" s="145" t="str">
        <f t="shared" si="6"/>
        <v/>
      </c>
      <c r="R50" s="16"/>
      <c r="S50" s="145" t="str">
        <f t="shared" si="7"/>
        <v/>
      </c>
      <c r="T50" s="16"/>
      <c r="U50" s="145" t="str">
        <f t="shared" si="8"/>
        <v/>
      </c>
      <c r="V50" s="16"/>
      <c r="W50" s="145" t="str">
        <f t="shared" si="9"/>
        <v/>
      </c>
      <c r="X50" s="16"/>
      <c r="Y50" s="145" t="str">
        <f t="shared" si="10"/>
        <v/>
      </c>
      <c r="Z50" s="16"/>
      <c r="AA50" s="145" t="str">
        <f t="shared" si="11"/>
        <v/>
      </c>
      <c r="AB50" s="16">
        <v>3</v>
      </c>
      <c r="AC50" s="145">
        <f t="shared" si="12"/>
        <v>3</v>
      </c>
    </row>
    <row r="51" spans="1:29" ht="15.9" customHeight="1" x14ac:dyDescent="0.2">
      <c r="A51" s="226">
        <v>48</v>
      </c>
      <c r="B51" s="141" t="s">
        <v>337</v>
      </c>
      <c r="C51" s="189" t="s">
        <v>111</v>
      </c>
      <c r="D51" s="144" t="s">
        <v>403</v>
      </c>
      <c r="E51" s="246">
        <f t="shared" si="0"/>
        <v>3</v>
      </c>
      <c r="F51" s="190">
        <f t="shared" si="1"/>
        <v>47</v>
      </c>
      <c r="G51" s="248">
        <v>0</v>
      </c>
      <c r="H51" s="16"/>
      <c r="I51" s="145" t="str">
        <f t="shared" si="2"/>
        <v/>
      </c>
      <c r="J51" s="16"/>
      <c r="K51" s="145" t="str">
        <f t="shared" si="3"/>
        <v/>
      </c>
      <c r="L51" s="16"/>
      <c r="M51" s="145" t="str">
        <f t="shared" si="4"/>
        <v/>
      </c>
      <c r="N51" s="16"/>
      <c r="O51" s="145" t="str">
        <f t="shared" si="5"/>
        <v/>
      </c>
      <c r="P51" s="16"/>
      <c r="Q51" s="145" t="str">
        <f t="shared" si="6"/>
        <v/>
      </c>
      <c r="R51" s="16">
        <v>6</v>
      </c>
      <c r="S51" s="145">
        <f t="shared" si="7"/>
        <v>2</v>
      </c>
      <c r="T51" s="16">
        <v>7</v>
      </c>
      <c r="U51" s="145">
        <f t="shared" si="8"/>
        <v>1</v>
      </c>
      <c r="V51" s="16"/>
      <c r="W51" s="145" t="str">
        <f t="shared" si="9"/>
        <v/>
      </c>
      <c r="X51" s="16"/>
      <c r="Y51" s="145" t="str">
        <f t="shared" si="10"/>
        <v/>
      </c>
      <c r="Z51" s="16"/>
      <c r="AA51" s="145" t="str">
        <f t="shared" si="11"/>
        <v/>
      </c>
      <c r="AB51" s="16"/>
      <c r="AC51" s="145" t="str">
        <f t="shared" si="12"/>
        <v/>
      </c>
    </row>
    <row r="52" spans="1:29" ht="15.9" customHeight="1" x14ac:dyDescent="0.2">
      <c r="A52" s="226">
        <v>49</v>
      </c>
      <c r="B52" s="141" t="s">
        <v>336</v>
      </c>
      <c r="C52" s="189" t="s">
        <v>111</v>
      </c>
      <c r="D52" s="144" t="s">
        <v>402</v>
      </c>
      <c r="E52" s="246">
        <f t="shared" si="0"/>
        <v>3</v>
      </c>
      <c r="F52" s="190">
        <f t="shared" si="1"/>
        <v>47</v>
      </c>
      <c r="G52" s="248">
        <v>0</v>
      </c>
      <c r="H52" s="16"/>
      <c r="I52" s="145" t="str">
        <f t="shared" si="2"/>
        <v/>
      </c>
      <c r="J52" s="16"/>
      <c r="K52" s="145" t="str">
        <f t="shared" si="3"/>
        <v/>
      </c>
      <c r="L52" s="16"/>
      <c r="M52" s="145" t="str">
        <f t="shared" si="4"/>
        <v/>
      </c>
      <c r="N52" s="16"/>
      <c r="O52" s="145" t="str">
        <f t="shared" si="5"/>
        <v/>
      </c>
      <c r="P52" s="16"/>
      <c r="Q52" s="145" t="str">
        <f t="shared" si="6"/>
        <v/>
      </c>
      <c r="R52" s="16">
        <v>5</v>
      </c>
      <c r="S52" s="145">
        <f t="shared" si="7"/>
        <v>2</v>
      </c>
      <c r="T52" s="16">
        <v>6</v>
      </c>
      <c r="U52" s="145">
        <f t="shared" si="8"/>
        <v>1</v>
      </c>
      <c r="V52" s="16"/>
      <c r="W52" s="145" t="str">
        <f t="shared" si="9"/>
        <v/>
      </c>
      <c r="X52" s="16"/>
      <c r="Y52" s="145" t="str">
        <f t="shared" si="10"/>
        <v/>
      </c>
      <c r="Z52" s="16"/>
      <c r="AA52" s="145" t="str">
        <f t="shared" si="11"/>
        <v/>
      </c>
      <c r="AB52" s="16"/>
      <c r="AC52" s="145" t="str">
        <f t="shared" si="12"/>
        <v/>
      </c>
    </row>
    <row r="53" spans="1:29" ht="15.9" customHeight="1" x14ac:dyDescent="0.2">
      <c r="A53" s="226">
        <v>50</v>
      </c>
      <c r="B53" s="141" t="s">
        <v>393</v>
      </c>
      <c r="C53" s="189" t="s">
        <v>332</v>
      </c>
      <c r="D53" s="144" t="s">
        <v>105</v>
      </c>
      <c r="E53" s="246">
        <f t="shared" si="0"/>
        <v>3</v>
      </c>
      <c r="F53" s="190">
        <f t="shared" si="1"/>
        <v>47</v>
      </c>
      <c r="G53" s="248">
        <v>0</v>
      </c>
      <c r="H53" s="16"/>
      <c r="I53" s="145" t="str">
        <f t="shared" si="2"/>
        <v/>
      </c>
      <c r="J53" s="16"/>
      <c r="K53" s="145" t="str">
        <f t="shared" si="3"/>
        <v/>
      </c>
      <c r="L53" s="16"/>
      <c r="M53" s="145" t="str">
        <f t="shared" si="4"/>
        <v/>
      </c>
      <c r="N53" s="16"/>
      <c r="O53" s="145" t="str">
        <f t="shared" si="5"/>
        <v/>
      </c>
      <c r="P53" s="16"/>
      <c r="Q53" s="145" t="str">
        <f t="shared" si="6"/>
        <v/>
      </c>
      <c r="R53" s="16">
        <v>3</v>
      </c>
      <c r="S53" s="145">
        <f t="shared" si="7"/>
        <v>3</v>
      </c>
      <c r="T53" s="16"/>
      <c r="U53" s="145" t="str">
        <f t="shared" si="8"/>
        <v/>
      </c>
      <c r="V53" s="16"/>
      <c r="W53" s="145" t="str">
        <f t="shared" si="9"/>
        <v/>
      </c>
      <c r="X53" s="16"/>
      <c r="Y53" s="145" t="str">
        <f t="shared" si="10"/>
        <v/>
      </c>
      <c r="Z53" s="16"/>
      <c r="AA53" s="145" t="str">
        <f t="shared" si="11"/>
        <v/>
      </c>
      <c r="AB53" s="16"/>
      <c r="AC53" s="145" t="str">
        <f t="shared" si="12"/>
        <v/>
      </c>
    </row>
    <row r="54" spans="1:29" ht="15.9" customHeight="1" x14ac:dyDescent="0.2">
      <c r="A54" s="226">
        <v>51</v>
      </c>
      <c r="B54" s="141" t="s">
        <v>149</v>
      </c>
      <c r="C54" s="189">
        <v>3</v>
      </c>
      <c r="D54" s="144" t="s">
        <v>69</v>
      </c>
      <c r="E54" s="246">
        <f t="shared" si="0"/>
        <v>3</v>
      </c>
      <c r="F54" s="190">
        <f t="shared" si="1"/>
        <v>47</v>
      </c>
      <c r="G54" s="248">
        <v>1.5</v>
      </c>
      <c r="H54" s="16">
        <v>32</v>
      </c>
      <c r="I54" s="145">
        <f t="shared" si="2"/>
        <v>1.5</v>
      </c>
      <c r="J54" s="16"/>
      <c r="K54" s="145" t="str">
        <f t="shared" si="3"/>
        <v/>
      </c>
      <c r="L54" s="16"/>
      <c r="M54" s="145" t="str">
        <f t="shared" si="4"/>
        <v/>
      </c>
      <c r="N54" s="16"/>
      <c r="O54" s="145" t="str">
        <f t="shared" si="5"/>
        <v/>
      </c>
      <c r="P54" s="16"/>
      <c r="Q54" s="145" t="str">
        <f t="shared" si="6"/>
        <v/>
      </c>
      <c r="R54" s="16"/>
      <c r="S54" s="145" t="str">
        <f t="shared" si="7"/>
        <v/>
      </c>
      <c r="T54" s="16"/>
      <c r="U54" s="145" t="str">
        <f t="shared" si="8"/>
        <v/>
      </c>
      <c r="V54" s="16"/>
      <c r="W54" s="145" t="str">
        <f t="shared" si="9"/>
        <v/>
      </c>
      <c r="X54" s="16"/>
      <c r="Y54" s="145" t="str">
        <f t="shared" si="10"/>
        <v/>
      </c>
      <c r="Z54" s="16"/>
      <c r="AA54" s="145" t="str">
        <f t="shared" si="11"/>
        <v/>
      </c>
      <c r="AB54" s="16"/>
      <c r="AC54" s="145" t="str">
        <f t="shared" si="12"/>
        <v/>
      </c>
    </row>
    <row r="55" spans="1:29" ht="15.9" customHeight="1" x14ac:dyDescent="0.2">
      <c r="A55" s="226">
        <v>52</v>
      </c>
      <c r="B55" s="141" t="s">
        <v>148</v>
      </c>
      <c r="C55" s="189">
        <v>2</v>
      </c>
      <c r="D55" s="144" t="s">
        <v>120</v>
      </c>
      <c r="E55" s="246">
        <f t="shared" si="0"/>
        <v>3</v>
      </c>
      <c r="F55" s="190">
        <f t="shared" si="1"/>
        <v>47</v>
      </c>
      <c r="G55" s="248">
        <v>2</v>
      </c>
      <c r="H55" s="16"/>
      <c r="I55" s="145" t="str">
        <f t="shared" si="2"/>
        <v/>
      </c>
      <c r="J55" s="16">
        <v>32</v>
      </c>
      <c r="K55" s="145">
        <f t="shared" si="3"/>
        <v>1</v>
      </c>
      <c r="L55" s="16"/>
      <c r="M55" s="145" t="str">
        <f t="shared" si="4"/>
        <v/>
      </c>
      <c r="N55" s="16"/>
      <c r="O55" s="145" t="str">
        <f t="shared" si="5"/>
        <v/>
      </c>
      <c r="P55" s="16"/>
      <c r="Q55" s="145" t="str">
        <f t="shared" si="6"/>
        <v/>
      </c>
      <c r="R55" s="16"/>
      <c r="S55" s="145" t="str">
        <f t="shared" si="7"/>
        <v/>
      </c>
      <c r="T55" s="16"/>
      <c r="U55" s="145" t="str">
        <f t="shared" si="8"/>
        <v/>
      </c>
      <c r="V55" s="16"/>
      <c r="W55" s="145" t="str">
        <f t="shared" si="9"/>
        <v/>
      </c>
      <c r="X55" s="16"/>
      <c r="Y55" s="145" t="str">
        <f t="shared" si="10"/>
        <v/>
      </c>
      <c r="Z55" s="16"/>
      <c r="AA55" s="145" t="str">
        <f t="shared" si="11"/>
        <v/>
      </c>
      <c r="AB55" s="16"/>
      <c r="AC55" s="145" t="str">
        <f t="shared" si="12"/>
        <v/>
      </c>
    </row>
    <row r="56" spans="1:29" ht="15.9" customHeight="1" x14ac:dyDescent="0.2">
      <c r="A56" s="226">
        <v>53</v>
      </c>
      <c r="B56" s="141" t="s">
        <v>142</v>
      </c>
      <c r="C56" s="189">
        <v>2</v>
      </c>
      <c r="D56" s="144" t="s">
        <v>46</v>
      </c>
      <c r="E56" s="246">
        <f t="shared" si="0"/>
        <v>2.75</v>
      </c>
      <c r="F56" s="190">
        <f t="shared" si="1"/>
        <v>53</v>
      </c>
      <c r="G56" s="248">
        <v>2.75</v>
      </c>
      <c r="H56" s="16"/>
      <c r="I56" s="145" t="str">
        <f t="shared" si="2"/>
        <v/>
      </c>
      <c r="J56" s="16"/>
      <c r="K56" s="145" t="str">
        <f t="shared" si="3"/>
        <v/>
      </c>
      <c r="L56" s="16"/>
      <c r="M56" s="145" t="str">
        <f t="shared" si="4"/>
        <v/>
      </c>
      <c r="N56" s="16"/>
      <c r="O56" s="145" t="str">
        <f t="shared" si="5"/>
        <v/>
      </c>
      <c r="P56" s="16"/>
      <c r="Q56" s="145" t="str">
        <f t="shared" si="6"/>
        <v/>
      </c>
      <c r="R56" s="16"/>
      <c r="S56" s="145" t="str">
        <f t="shared" si="7"/>
        <v/>
      </c>
      <c r="T56" s="16"/>
      <c r="U56" s="145" t="str">
        <f t="shared" si="8"/>
        <v/>
      </c>
      <c r="V56" s="16"/>
      <c r="W56" s="145" t="str">
        <f t="shared" si="9"/>
        <v/>
      </c>
      <c r="X56" s="16"/>
      <c r="Y56" s="145" t="str">
        <f t="shared" si="10"/>
        <v/>
      </c>
      <c r="Z56" s="16"/>
      <c r="AA56" s="145" t="str">
        <f t="shared" si="11"/>
        <v/>
      </c>
      <c r="AB56" s="16"/>
      <c r="AC56" s="145" t="str">
        <f t="shared" si="12"/>
        <v/>
      </c>
    </row>
    <row r="57" spans="1:29" ht="15.9" customHeight="1" x14ac:dyDescent="0.2">
      <c r="A57" s="226">
        <v>54</v>
      </c>
      <c r="B57" s="141" t="s">
        <v>426</v>
      </c>
      <c r="C57" s="189">
        <v>2</v>
      </c>
      <c r="D57" s="144" t="s">
        <v>427</v>
      </c>
      <c r="E57" s="246">
        <f t="shared" si="0"/>
        <v>2.5</v>
      </c>
      <c r="F57" s="190">
        <f t="shared" si="1"/>
        <v>54</v>
      </c>
      <c r="G57" s="248">
        <v>0</v>
      </c>
      <c r="H57" s="16"/>
      <c r="I57" s="145" t="str">
        <f t="shared" si="2"/>
        <v/>
      </c>
      <c r="J57" s="16">
        <v>32</v>
      </c>
      <c r="K57" s="145">
        <f t="shared" si="3"/>
        <v>1</v>
      </c>
      <c r="L57" s="16">
        <v>32</v>
      </c>
      <c r="M57" s="145">
        <f t="shared" si="4"/>
        <v>1.5</v>
      </c>
      <c r="N57" s="16"/>
      <c r="O57" s="145" t="str">
        <f t="shared" si="5"/>
        <v/>
      </c>
      <c r="P57" s="16"/>
      <c r="Q57" s="145" t="str">
        <f t="shared" si="6"/>
        <v/>
      </c>
      <c r="R57" s="16"/>
      <c r="S57" s="145" t="str">
        <f t="shared" si="7"/>
        <v/>
      </c>
      <c r="T57" s="16"/>
      <c r="U57" s="145" t="str">
        <f t="shared" si="8"/>
        <v/>
      </c>
      <c r="V57" s="16"/>
      <c r="W57" s="145" t="str">
        <f t="shared" si="9"/>
        <v/>
      </c>
      <c r="X57" s="16"/>
      <c r="Y57" s="145" t="str">
        <f t="shared" si="10"/>
        <v/>
      </c>
      <c r="Z57" s="16"/>
      <c r="AA57" s="145" t="str">
        <f t="shared" si="11"/>
        <v/>
      </c>
      <c r="AB57" s="16"/>
      <c r="AC57" s="145" t="str">
        <f t="shared" si="12"/>
        <v/>
      </c>
    </row>
    <row r="58" spans="1:29" ht="15.9" customHeight="1" x14ac:dyDescent="0.2">
      <c r="A58" s="226">
        <v>55</v>
      </c>
      <c r="B58" s="141" t="s">
        <v>428</v>
      </c>
      <c r="C58" s="189">
        <v>2</v>
      </c>
      <c r="D58" s="144" t="s">
        <v>152</v>
      </c>
      <c r="E58" s="246">
        <f t="shared" si="0"/>
        <v>2.5</v>
      </c>
      <c r="F58" s="190">
        <f t="shared" si="1"/>
        <v>54</v>
      </c>
      <c r="G58" s="248">
        <v>0</v>
      </c>
      <c r="H58" s="16"/>
      <c r="I58" s="145" t="str">
        <f t="shared" si="2"/>
        <v/>
      </c>
      <c r="J58" s="16">
        <v>32</v>
      </c>
      <c r="K58" s="145">
        <f t="shared" si="3"/>
        <v>1</v>
      </c>
      <c r="L58" s="16">
        <v>32</v>
      </c>
      <c r="M58" s="145">
        <f t="shared" si="4"/>
        <v>1.5</v>
      </c>
      <c r="N58" s="16"/>
      <c r="O58" s="145" t="str">
        <f t="shared" si="5"/>
        <v/>
      </c>
      <c r="P58" s="16"/>
      <c r="Q58" s="145" t="str">
        <f t="shared" si="6"/>
        <v/>
      </c>
      <c r="R58" s="16"/>
      <c r="S58" s="145" t="str">
        <f t="shared" si="7"/>
        <v/>
      </c>
      <c r="T58" s="16"/>
      <c r="U58" s="145" t="str">
        <f t="shared" si="8"/>
        <v/>
      </c>
      <c r="V58" s="16"/>
      <c r="W58" s="145" t="str">
        <f t="shared" si="9"/>
        <v/>
      </c>
      <c r="X58" s="16"/>
      <c r="Y58" s="145" t="str">
        <f t="shared" si="10"/>
        <v/>
      </c>
      <c r="Z58" s="16"/>
      <c r="AA58" s="145" t="str">
        <f t="shared" si="11"/>
        <v/>
      </c>
      <c r="AB58" s="16"/>
      <c r="AC58" s="145" t="str">
        <f t="shared" si="12"/>
        <v/>
      </c>
    </row>
    <row r="59" spans="1:29" ht="15.9" customHeight="1" x14ac:dyDescent="0.2">
      <c r="A59" s="226">
        <v>56</v>
      </c>
      <c r="B59" s="141" t="s">
        <v>418</v>
      </c>
      <c r="C59" s="189">
        <v>2</v>
      </c>
      <c r="D59" s="144" t="s">
        <v>369</v>
      </c>
      <c r="E59" s="246">
        <f t="shared" si="0"/>
        <v>2.5</v>
      </c>
      <c r="F59" s="190">
        <f t="shared" si="1"/>
        <v>54</v>
      </c>
      <c r="G59" s="248">
        <v>0</v>
      </c>
      <c r="H59" s="16"/>
      <c r="I59" s="145" t="str">
        <f t="shared" si="2"/>
        <v/>
      </c>
      <c r="J59" s="16">
        <v>32</v>
      </c>
      <c r="K59" s="145">
        <f t="shared" si="3"/>
        <v>1</v>
      </c>
      <c r="L59" s="16">
        <v>32</v>
      </c>
      <c r="M59" s="145">
        <f t="shared" si="4"/>
        <v>1.5</v>
      </c>
      <c r="N59" s="16"/>
      <c r="O59" s="145" t="str">
        <f t="shared" si="5"/>
        <v/>
      </c>
      <c r="P59" s="16"/>
      <c r="Q59" s="145" t="str">
        <f t="shared" si="6"/>
        <v/>
      </c>
      <c r="R59" s="16"/>
      <c r="S59" s="145" t="str">
        <f t="shared" si="7"/>
        <v/>
      </c>
      <c r="T59" s="16"/>
      <c r="U59" s="145" t="str">
        <f t="shared" si="8"/>
        <v/>
      </c>
      <c r="V59" s="16"/>
      <c r="W59" s="145" t="str">
        <f t="shared" si="9"/>
        <v/>
      </c>
      <c r="X59" s="16"/>
      <c r="Y59" s="145" t="str">
        <f t="shared" si="10"/>
        <v/>
      </c>
      <c r="Z59" s="16"/>
      <c r="AA59" s="145" t="str">
        <f t="shared" si="11"/>
        <v/>
      </c>
      <c r="AB59" s="16"/>
      <c r="AC59" s="145" t="str">
        <f t="shared" si="12"/>
        <v/>
      </c>
    </row>
    <row r="60" spans="1:29" ht="15.9" customHeight="1" x14ac:dyDescent="0.2">
      <c r="A60" s="226">
        <v>57</v>
      </c>
      <c r="B60" s="141" t="s">
        <v>417</v>
      </c>
      <c r="C60" s="189">
        <v>1</v>
      </c>
      <c r="D60" s="144" t="s">
        <v>361</v>
      </c>
      <c r="E60" s="246">
        <f t="shared" si="0"/>
        <v>2.5</v>
      </c>
      <c r="F60" s="190">
        <f t="shared" si="1"/>
        <v>54</v>
      </c>
      <c r="G60" s="248">
        <v>0</v>
      </c>
      <c r="H60" s="16"/>
      <c r="I60" s="145" t="str">
        <f t="shared" si="2"/>
        <v/>
      </c>
      <c r="J60" s="16">
        <v>32</v>
      </c>
      <c r="K60" s="145">
        <f t="shared" si="3"/>
        <v>1</v>
      </c>
      <c r="L60" s="16">
        <v>32</v>
      </c>
      <c r="M60" s="145">
        <f t="shared" si="4"/>
        <v>1.5</v>
      </c>
      <c r="N60" s="16"/>
      <c r="O60" s="145" t="str">
        <f t="shared" si="5"/>
        <v/>
      </c>
      <c r="P60" s="16"/>
      <c r="Q60" s="145" t="str">
        <f t="shared" si="6"/>
        <v/>
      </c>
      <c r="R60" s="16"/>
      <c r="S60" s="145" t="str">
        <f t="shared" si="7"/>
        <v/>
      </c>
      <c r="T60" s="16"/>
      <c r="U60" s="145" t="str">
        <f t="shared" si="8"/>
        <v/>
      </c>
      <c r="V60" s="16"/>
      <c r="W60" s="145" t="str">
        <f t="shared" si="9"/>
        <v/>
      </c>
      <c r="X60" s="16"/>
      <c r="Y60" s="145" t="str">
        <f t="shared" si="10"/>
        <v/>
      </c>
      <c r="Z60" s="16"/>
      <c r="AA60" s="145" t="str">
        <f t="shared" si="11"/>
        <v/>
      </c>
      <c r="AB60" s="16"/>
      <c r="AC60" s="145" t="str">
        <f t="shared" si="12"/>
        <v/>
      </c>
    </row>
    <row r="61" spans="1:29" ht="15.9" customHeight="1" x14ac:dyDescent="0.2">
      <c r="A61" s="226">
        <v>58</v>
      </c>
      <c r="B61" s="141" t="s">
        <v>500</v>
      </c>
      <c r="C61" s="189" t="s">
        <v>97</v>
      </c>
      <c r="D61" s="15" t="s">
        <v>409</v>
      </c>
      <c r="E61" s="246">
        <f t="shared" si="0"/>
        <v>2</v>
      </c>
      <c r="F61" s="190">
        <f t="shared" si="1"/>
        <v>58</v>
      </c>
      <c r="G61" s="248">
        <v>0</v>
      </c>
      <c r="H61" s="16"/>
      <c r="I61" s="145" t="str">
        <f t="shared" si="2"/>
        <v/>
      </c>
      <c r="J61" s="16"/>
      <c r="K61" s="145" t="str">
        <f t="shared" si="3"/>
        <v/>
      </c>
      <c r="L61" s="16"/>
      <c r="M61" s="145" t="str">
        <f t="shared" si="4"/>
        <v/>
      </c>
      <c r="N61" s="16"/>
      <c r="O61" s="145" t="str">
        <f t="shared" si="5"/>
        <v/>
      </c>
      <c r="P61" s="16"/>
      <c r="Q61" s="145" t="str">
        <f t="shared" si="6"/>
        <v/>
      </c>
      <c r="R61" s="16"/>
      <c r="S61" s="145" t="str">
        <f t="shared" si="7"/>
        <v/>
      </c>
      <c r="T61" s="16"/>
      <c r="U61" s="145" t="str">
        <f t="shared" si="8"/>
        <v/>
      </c>
      <c r="V61" s="16"/>
      <c r="W61" s="145" t="str">
        <f t="shared" si="9"/>
        <v/>
      </c>
      <c r="X61" s="16"/>
      <c r="Y61" s="145" t="str">
        <f t="shared" si="10"/>
        <v/>
      </c>
      <c r="Z61" s="16">
        <v>8</v>
      </c>
      <c r="AA61" s="145">
        <f t="shared" si="11"/>
        <v>2</v>
      </c>
      <c r="AB61" s="16"/>
      <c r="AC61" s="145" t="str">
        <f t="shared" si="12"/>
        <v/>
      </c>
    </row>
    <row r="62" spans="1:29" ht="15.9" customHeight="1" x14ac:dyDescent="0.2">
      <c r="A62" s="226">
        <v>59</v>
      </c>
      <c r="B62" s="141" t="s">
        <v>255</v>
      </c>
      <c r="C62" s="224">
        <v>3</v>
      </c>
      <c r="D62" s="144" t="s">
        <v>57</v>
      </c>
      <c r="E62" s="246">
        <f t="shared" si="0"/>
        <v>2</v>
      </c>
      <c r="F62" s="190">
        <f t="shared" si="1"/>
        <v>58</v>
      </c>
      <c r="G62" s="248">
        <v>0</v>
      </c>
      <c r="H62" s="16"/>
      <c r="I62" s="145" t="str">
        <f t="shared" si="2"/>
        <v/>
      </c>
      <c r="J62" s="16"/>
      <c r="K62" s="145" t="str">
        <f t="shared" si="3"/>
        <v/>
      </c>
      <c r="L62" s="16"/>
      <c r="M62" s="145" t="str">
        <f t="shared" si="4"/>
        <v/>
      </c>
      <c r="N62" s="16">
        <v>16</v>
      </c>
      <c r="O62" s="145">
        <f t="shared" si="5"/>
        <v>2</v>
      </c>
      <c r="P62" s="16"/>
      <c r="Q62" s="145" t="str">
        <f t="shared" si="6"/>
        <v/>
      </c>
      <c r="R62" s="16"/>
      <c r="S62" s="145" t="str">
        <f t="shared" si="7"/>
        <v/>
      </c>
      <c r="T62" s="16"/>
      <c r="U62" s="145" t="str">
        <f t="shared" si="8"/>
        <v/>
      </c>
      <c r="V62" s="16"/>
      <c r="W62" s="145" t="str">
        <f t="shared" si="9"/>
        <v/>
      </c>
      <c r="X62" s="16"/>
      <c r="Y62" s="145" t="str">
        <f t="shared" si="10"/>
        <v/>
      </c>
      <c r="Z62" s="16"/>
      <c r="AA62" s="145" t="str">
        <f t="shared" si="11"/>
        <v/>
      </c>
      <c r="AB62" s="16"/>
      <c r="AC62" s="145" t="str">
        <f t="shared" si="12"/>
        <v/>
      </c>
    </row>
    <row r="63" spans="1:29" x14ac:dyDescent="0.2">
      <c r="A63" s="226">
        <v>60</v>
      </c>
      <c r="B63" s="141" t="s">
        <v>145</v>
      </c>
      <c r="C63" s="189">
        <v>3</v>
      </c>
      <c r="D63" s="144" t="s">
        <v>78</v>
      </c>
      <c r="E63" s="246">
        <f t="shared" si="0"/>
        <v>2</v>
      </c>
      <c r="F63" s="190">
        <f t="shared" si="1"/>
        <v>58</v>
      </c>
      <c r="G63" s="248">
        <v>2</v>
      </c>
      <c r="H63" s="16"/>
      <c r="I63" s="145" t="str">
        <f t="shared" si="2"/>
        <v/>
      </c>
      <c r="J63" s="16"/>
      <c r="K63" s="145" t="str">
        <f t="shared" si="3"/>
        <v/>
      </c>
      <c r="L63" s="16"/>
      <c r="M63" s="145" t="str">
        <f t="shared" si="4"/>
        <v/>
      </c>
      <c r="N63" s="16"/>
      <c r="O63" s="145" t="str">
        <f t="shared" si="5"/>
        <v/>
      </c>
      <c r="P63" s="16"/>
      <c r="Q63" s="145" t="str">
        <f t="shared" si="6"/>
        <v/>
      </c>
      <c r="R63" s="16"/>
      <c r="S63" s="145" t="str">
        <f t="shared" si="7"/>
        <v/>
      </c>
      <c r="T63" s="16"/>
      <c r="U63" s="145" t="str">
        <f t="shared" si="8"/>
        <v/>
      </c>
      <c r="V63" s="16"/>
      <c r="W63" s="145" t="str">
        <f t="shared" si="9"/>
        <v/>
      </c>
      <c r="X63" s="16"/>
      <c r="Y63" s="145" t="str">
        <f t="shared" si="10"/>
        <v/>
      </c>
      <c r="Z63" s="16"/>
      <c r="AA63" s="145" t="str">
        <f t="shared" si="11"/>
        <v/>
      </c>
      <c r="AB63" s="16"/>
      <c r="AC63" s="145" t="str">
        <f t="shared" si="12"/>
        <v/>
      </c>
    </row>
    <row r="64" spans="1:29" ht="15.9" customHeight="1" x14ac:dyDescent="0.2">
      <c r="A64" s="226">
        <v>61</v>
      </c>
      <c r="B64" s="141" t="s">
        <v>170</v>
      </c>
      <c r="C64" s="189">
        <v>3</v>
      </c>
      <c r="D64" s="144" t="s">
        <v>129</v>
      </c>
      <c r="E64" s="246">
        <f t="shared" si="0"/>
        <v>2</v>
      </c>
      <c r="F64" s="190">
        <f t="shared" si="1"/>
        <v>58</v>
      </c>
      <c r="G64" s="248">
        <v>0.5</v>
      </c>
      <c r="H64" s="16">
        <v>32</v>
      </c>
      <c r="I64" s="145">
        <f t="shared" si="2"/>
        <v>1.5</v>
      </c>
      <c r="J64" s="16"/>
      <c r="K64" s="145" t="str">
        <f t="shared" si="3"/>
        <v/>
      </c>
      <c r="L64" s="16"/>
      <c r="M64" s="145" t="str">
        <f t="shared" si="4"/>
        <v/>
      </c>
      <c r="N64" s="16"/>
      <c r="O64" s="145" t="str">
        <f t="shared" si="5"/>
        <v/>
      </c>
      <c r="P64" s="16"/>
      <c r="Q64" s="145" t="str">
        <f t="shared" si="6"/>
        <v/>
      </c>
      <c r="R64" s="16"/>
      <c r="S64" s="145" t="str">
        <f t="shared" si="7"/>
        <v/>
      </c>
      <c r="T64" s="16"/>
      <c r="U64" s="145" t="str">
        <f t="shared" si="8"/>
        <v/>
      </c>
      <c r="V64" s="16"/>
      <c r="W64" s="145" t="str">
        <f t="shared" si="9"/>
        <v/>
      </c>
      <c r="X64" s="16"/>
      <c r="Y64" s="145" t="str">
        <f t="shared" si="10"/>
        <v/>
      </c>
      <c r="Z64" s="16"/>
      <c r="AA64" s="145" t="str">
        <f t="shared" si="11"/>
        <v/>
      </c>
      <c r="AB64" s="16"/>
      <c r="AC64" s="145" t="str">
        <f t="shared" si="12"/>
        <v/>
      </c>
    </row>
    <row r="65" spans="1:29" ht="15.9" customHeight="1" x14ac:dyDescent="0.2">
      <c r="A65" s="226">
        <v>62</v>
      </c>
      <c r="B65" s="141" t="s">
        <v>422</v>
      </c>
      <c r="C65" s="189">
        <v>2</v>
      </c>
      <c r="D65" s="144" t="s">
        <v>423</v>
      </c>
      <c r="E65" s="246">
        <f t="shared" si="0"/>
        <v>2</v>
      </c>
      <c r="F65" s="190">
        <f t="shared" si="1"/>
        <v>58</v>
      </c>
      <c r="G65" s="248">
        <v>0</v>
      </c>
      <c r="H65" s="16"/>
      <c r="I65" s="145" t="str">
        <f t="shared" si="2"/>
        <v/>
      </c>
      <c r="J65" s="16">
        <v>16</v>
      </c>
      <c r="K65" s="145">
        <f t="shared" si="3"/>
        <v>2</v>
      </c>
      <c r="L65" s="16"/>
      <c r="M65" s="145" t="str">
        <f t="shared" si="4"/>
        <v/>
      </c>
      <c r="N65" s="16"/>
      <c r="O65" s="145" t="str">
        <f t="shared" si="5"/>
        <v/>
      </c>
      <c r="P65" s="16"/>
      <c r="Q65" s="145" t="str">
        <f t="shared" si="6"/>
        <v/>
      </c>
      <c r="R65" s="16"/>
      <c r="S65" s="145" t="str">
        <f t="shared" si="7"/>
        <v/>
      </c>
      <c r="T65" s="16"/>
      <c r="U65" s="145" t="str">
        <f t="shared" si="8"/>
        <v/>
      </c>
      <c r="V65" s="16"/>
      <c r="W65" s="145" t="str">
        <f t="shared" si="9"/>
        <v/>
      </c>
      <c r="X65" s="16"/>
      <c r="Y65" s="145" t="str">
        <f t="shared" si="10"/>
        <v/>
      </c>
      <c r="Z65" s="16"/>
      <c r="AA65" s="145" t="str">
        <f t="shared" si="11"/>
        <v/>
      </c>
      <c r="AB65" s="16"/>
      <c r="AC65" s="145" t="str">
        <f t="shared" si="12"/>
        <v/>
      </c>
    </row>
    <row r="66" spans="1:29" ht="15.9" customHeight="1" x14ac:dyDescent="0.2">
      <c r="A66" s="226">
        <v>63</v>
      </c>
      <c r="B66" s="141" t="s">
        <v>150</v>
      </c>
      <c r="C66" s="189">
        <v>3</v>
      </c>
      <c r="D66" s="144" t="s">
        <v>71</v>
      </c>
      <c r="E66" s="246">
        <f t="shared" si="0"/>
        <v>1.5</v>
      </c>
      <c r="F66" s="190">
        <f t="shared" si="1"/>
        <v>63</v>
      </c>
      <c r="G66" s="248">
        <v>1.5</v>
      </c>
      <c r="H66" s="16"/>
      <c r="I66" s="145" t="str">
        <f t="shared" si="2"/>
        <v/>
      </c>
      <c r="J66" s="16"/>
      <c r="K66" s="145" t="str">
        <f t="shared" si="3"/>
        <v/>
      </c>
      <c r="L66" s="16"/>
      <c r="M66" s="145" t="str">
        <f t="shared" si="4"/>
        <v/>
      </c>
      <c r="N66" s="16"/>
      <c r="O66" s="145" t="str">
        <f t="shared" si="5"/>
        <v/>
      </c>
      <c r="P66" s="16"/>
      <c r="Q66" s="145" t="str">
        <f t="shared" si="6"/>
        <v/>
      </c>
      <c r="R66" s="16"/>
      <c r="S66" s="145" t="str">
        <f t="shared" si="7"/>
        <v/>
      </c>
      <c r="T66" s="16"/>
      <c r="U66" s="145" t="str">
        <f t="shared" si="8"/>
        <v/>
      </c>
      <c r="V66" s="16"/>
      <c r="W66" s="145" t="str">
        <f t="shared" si="9"/>
        <v/>
      </c>
      <c r="X66" s="16"/>
      <c r="Y66" s="145" t="str">
        <f t="shared" si="10"/>
        <v/>
      </c>
      <c r="Z66" s="16"/>
      <c r="AA66" s="145" t="str">
        <f t="shared" si="11"/>
        <v/>
      </c>
      <c r="AB66" s="16"/>
      <c r="AC66" s="145" t="str">
        <f t="shared" si="12"/>
        <v/>
      </c>
    </row>
    <row r="67" spans="1:29" ht="15.9" customHeight="1" x14ac:dyDescent="0.2">
      <c r="A67" s="226">
        <v>64</v>
      </c>
      <c r="B67" s="141" t="s">
        <v>151</v>
      </c>
      <c r="C67" s="189">
        <v>3</v>
      </c>
      <c r="D67" s="139" t="s">
        <v>147</v>
      </c>
      <c r="E67" s="246">
        <f t="shared" si="0"/>
        <v>1.5</v>
      </c>
      <c r="F67" s="190">
        <f t="shared" si="1"/>
        <v>63</v>
      </c>
      <c r="G67" s="248">
        <v>1.5</v>
      </c>
      <c r="H67" s="16"/>
      <c r="I67" s="145" t="str">
        <f t="shared" si="2"/>
        <v/>
      </c>
      <c r="J67" s="16"/>
      <c r="K67" s="145" t="str">
        <f t="shared" si="3"/>
        <v/>
      </c>
      <c r="L67" s="16"/>
      <c r="M67" s="145" t="str">
        <f t="shared" si="4"/>
        <v/>
      </c>
      <c r="N67" s="16"/>
      <c r="O67" s="145" t="str">
        <f t="shared" si="5"/>
        <v/>
      </c>
      <c r="P67" s="16"/>
      <c r="Q67" s="145" t="str">
        <f t="shared" si="6"/>
        <v/>
      </c>
      <c r="R67" s="16"/>
      <c r="S67" s="145" t="str">
        <f t="shared" si="7"/>
        <v/>
      </c>
      <c r="T67" s="16"/>
      <c r="U67" s="145" t="str">
        <f t="shared" si="8"/>
        <v/>
      </c>
      <c r="V67" s="16"/>
      <c r="W67" s="145" t="str">
        <f t="shared" si="9"/>
        <v/>
      </c>
      <c r="X67" s="16"/>
      <c r="Y67" s="145" t="str">
        <f t="shared" si="10"/>
        <v/>
      </c>
      <c r="Z67" s="16"/>
      <c r="AA67" s="145" t="str">
        <f t="shared" si="11"/>
        <v/>
      </c>
      <c r="AB67" s="16"/>
      <c r="AC67" s="145" t="str">
        <f t="shared" si="12"/>
        <v/>
      </c>
    </row>
    <row r="68" spans="1:29" ht="15.9" customHeight="1" x14ac:dyDescent="0.2">
      <c r="A68" s="226">
        <v>65</v>
      </c>
      <c r="B68" s="141" t="s">
        <v>498</v>
      </c>
      <c r="C68" s="189">
        <v>2</v>
      </c>
      <c r="D68" s="144" t="s">
        <v>168</v>
      </c>
      <c r="E68" s="246">
        <f t="shared" ref="E68:E89" si="13">SUM(G68,I68,K68,M68,O68,Q68,S68,U68,W68,Y68,AA68,AC68)</f>
        <v>1.5</v>
      </c>
      <c r="F68" s="190">
        <f t="shared" ref="F68:F89" si="14">RANK(E68,$E$4:$E$89)</f>
        <v>63</v>
      </c>
      <c r="G68" s="248">
        <v>0</v>
      </c>
      <c r="H68" s="16"/>
      <c r="I68" s="145" t="str">
        <f t="shared" ref="I68:I89" si="15">IF(H68="","",VLOOKUP(H68,H$93:I$116,2))</f>
        <v/>
      </c>
      <c r="J68" s="16"/>
      <c r="K68" s="145" t="str">
        <f t="shared" ref="K68:K89" si="16">IF(J68="","",VLOOKUP(J68,J$93:K$116,2))</f>
        <v/>
      </c>
      <c r="L68" s="16">
        <v>32</v>
      </c>
      <c r="M68" s="145">
        <f t="shared" ref="M68:M89" si="17">IF(L68="","",VLOOKUP(L68,L$93:M$116,2))</f>
        <v>1.5</v>
      </c>
      <c r="N68" s="16"/>
      <c r="O68" s="145" t="str">
        <f t="shared" ref="O68:O89" si="18">IF(N68="","",VLOOKUP(N68,N$93:O$115,2))</f>
        <v/>
      </c>
      <c r="P68" s="16"/>
      <c r="Q68" s="145" t="str">
        <f t="shared" ref="Q68:Q89" si="19">IF(P68="","",VLOOKUP(P68,P$93:Q$116,2))</f>
        <v/>
      </c>
      <c r="R68" s="16"/>
      <c r="S68" s="145" t="str">
        <f t="shared" ref="S68:S89" si="20">IF(R68="","",VLOOKUP(R68,R$93:S$115,2))</f>
        <v/>
      </c>
      <c r="T68" s="16"/>
      <c r="U68" s="145" t="str">
        <f t="shared" ref="U68:U89" si="21">IF(T68="","",VLOOKUP(T68,T$93:U$116,2))</f>
        <v/>
      </c>
      <c r="V68" s="16"/>
      <c r="W68" s="145" t="str">
        <f t="shared" ref="W68:W89" si="22">IF(V68="","",VLOOKUP(V68,V$93:W$116,2))</f>
        <v/>
      </c>
      <c r="X68" s="16"/>
      <c r="Y68" s="145" t="str">
        <f t="shared" ref="Y68:Y89" si="23">IF(X68="","",VLOOKUP(X68,X$93:Y$116,2))</f>
        <v/>
      </c>
      <c r="Z68" s="16"/>
      <c r="AA68" s="145" t="str">
        <f t="shared" ref="AA68:AA89" si="24">IF(Z68="","",VLOOKUP(Z68,Z$93:AA$116,2))</f>
        <v/>
      </c>
      <c r="AB68" s="16"/>
      <c r="AC68" s="145" t="str">
        <f t="shared" ref="AC68:AC89" si="25">IF(AB68="","",VLOOKUP(AB68,AB$93:AC$116,2))</f>
        <v/>
      </c>
    </row>
    <row r="69" spans="1:29" ht="15.9" customHeight="1" x14ac:dyDescent="0.2">
      <c r="A69" s="226">
        <v>66</v>
      </c>
      <c r="B69" s="141" t="s">
        <v>485</v>
      </c>
      <c r="C69" s="189">
        <v>2</v>
      </c>
      <c r="D69" s="144" t="s">
        <v>486</v>
      </c>
      <c r="E69" s="246">
        <f t="shared" si="13"/>
        <v>1.5</v>
      </c>
      <c r="F69" s="190">
        <f t="shared" si="14"/>
        <v>63</v>
      </c>
      <c r="G69" s="248">
        <v>0</v>
      </c>
      <c r="H69" s="16"/>
      <c r="I69" s="145" t="str">
        <f t="shared" si="15"/>
        <v/>
      </c>
      <c r="J69" s="16"/>
      <c r="K69" s="145" t="str">
        <f t="shared" si="16"/>
        <v/>
      </c>
      <c r="L69" s="16">
        <v>32</v>
      </c>
      <c r="M69" s="145">
        <f t="shared" si="17"/>
        <v>1.5</v>
      </c>
      <c r="N69" s="16"/>
      <c r="O69" s="145" t="str">
        <f t="shared" si="18"/>
        <v/>
      </c>
      <c r="P69" s="16"/>
      <c r="Q69" s="145" t="str">
        <f t="shared" si="19"/>
        <v/>
      </c>
      <c r="R69" s="16"/>
      <c r="S69" s="145" t="str">
        <f t="shared" si="20"/>
        <v/>
      </c>
      <c r="T69" s="16"/>
      <c r="U69" s="145" t="str">
        <f t="shared" si="21"/>
        <v/>
      </c>
      <c r="V69" s="16"/>
      <c r="W69" s="145" t="str">
        <f t="shared" si="22"/>
        <v/>
      </c>
      <c r="X69" s="16"/>
      <c r="Y69" s="145" t="str">
        <f t="shared" si="23"/>
        <v/>
      </c>
      <c r="Z69" s="16"/>
      <c r="AA69" s="145" t="str">
        <f t="shared" si="24"/>
        <v/>
      </c>
      <c r="AB69" s="16"/>
      <c r="AC69" s="145" t="str">
        <f t="shared" si="25"/>
        <v/>
      </c>
    </row>
    <row r="70" spans="1:29" ht="15.9" customHeight="1" x14ac:dyDescent="0.2">
      <c r="A70" s="226">
        <v>67</v>
      </c>
      <c r="B70" s="141" t="s">
        <v>489</v>
      </c>
      <c r="C70" s="189">
        <v>2</v>
      </c>
      <c r="D70" s="144" t="s">
        <v>152</v>
      </c>
      <c r="E70" s="246">
        <f t="shared" si="13"/>
        <v>1.5</v>
      </c>
      <c r="F70" s="190">
        <f t="shared" si="14"/>
        <v>63</v>
      </c>
      <c r="G70" s="248">
        <v>0</v>
      </c>
      <c r="H70" s="16"/>
      <c r="I70" s="145" t="str">
        <f t="shared" si="15"/>
        <v/>
      </c>
      <c r="J70" s="16"/>
      <c r="K70" s="145" t="str">
        <f t="shared" si="16"/>
        <v/>
      </c>
      <c r="L70" s="16">
        <v>32</v>
      </c>
      <c r="M70" s="145">
        <f t="shared" si="17"/>
        <v>1.5</v>
      </c>
      <c r="N70" s="16"/>
      <c r="O70" s="145" t="str">
        <f t="shared" si="18"/>
        <v/>
      </c>
      <c r="P70" s="16"/>
      <c r="Q70" s="145" t="str">
        <f t="shared" si="19"/>
        <v/>
      </c>
      <c r="R70" s="16"/>
      <c r="S70" s="145" t="str">
        <f t="shared" si="20"/>
        <v/>
      </c>
      <c r="T70" s="16"/>
      <c r="U70" s="145" t="str">
        <f t="shared" si="21"/>
        <v/>
      </c>
      <c r="V70" s="16"/>
      <c r="W70" s="145" t="str">
        <f t="shared" si="22"/>
        <v/>
      </c>
      <c r="X70" s="16"/>
      <c r="Y70" s="145" t="str">
        <f t="shared" si="23"/>
        <v/>
      </c>
      <c r="Z70" s="16"/>
      <c r="AA70" s="145" t="str">
        <f t="shared" si="24"/>
        <v/>
      </c>
      <c r="AB70" s="16"/>
      <c r="AC70" s="145" t="str">
        <f t="shared" si="25"/>
        <v/>
      </c>
    </row>
    <row r="71" spans="1:29" ht="15.9" customHeight="1" x14ac:dyDescent="0.2">
      <c r="A71" s="226">
        <v>68</v>
      </c>
      <c r="B71" s="141" t="s">
        <v>449</v>
      </c>
      <c r="C71" s="189">
        <v>1</v>
      </c>
      <c r="D71" s="144" t="s">
        <v>361</v>
      </c>
      <c r="E71" s="246">
        <f t="shared" si="13"/>
        <v>1.5</v>
      </c>
      <c r="F71" s="190">
        <f t="shared" si="14"/>
        <v>63</v>
      </c>
      <c r="G71" s="248">
        <v>0</v>
      </c>
      <c r="H71" s="16"/>
      <c r="I71" s="145" t="str">
        <f t="shared" si="15"/>
        <v/>
      </c>
      <c r="J71" s="16"/>
      <c r="K71" s="145" t="str">
        <f t="shared" si="16"/>
        <v/>
      </c>
      <c r="L71" s="16">
        <v>32</v>
      </c>
      <c r="M71" s="145">
        <f t="shared" si="17"/>
        <v>1.5</v>
      </c>
      <c r="N71" s="16"/>
      <c r="O71" s="145" t="str">
        <f t="shared" si="18"/>
        <v/>
      </c>
      <c r="P71" s="16"/>
      <c r="Q71" s="145" t="str">
        <f t="shared" si="19"/>
        <v/>
      </c>
      <c r="R71" s="16"/>
      <c r="S71" s="145" t="str">
        <f t="shared" si="20"/>
        <v/>
      </c>
      <c r="T71" s="16"/>
      <c r="U71" s="145" t="str">
        <f t="shared" si="21"/>
        <v/>
      </c>
      <c r="V71" s="16"/>
      <c r="W71" s="145" t="str">
        <f t="shared" si="22"/>
        <v/>
      </c>
      <c r="X71" s="16"/>
      <c r="Y71" s="145" t="str">
        <f t="shared" si="23"/>
        <v/>
      </c>
      <c r="Z71" s="16"/>
      <c r="AA71" s="145" t="str">
        <f t="shared" si="24"/>
        <v/>
      </c>
      <c r="AB71" s="16"/>
      <c r="AC71" s="145" t="str">
        <f t="shared" si="25"/>
        <v/>
      </c>
    </row>
    <row r="72" spans="1:29" ht="15.9" customHeight="1" x14ac:dyDescent="0.2">
      <c r="A72" s="226">
        <v>69</v>
      </c>
      <c r="B72" s="141" t="s">
        <v>487</v>
      </c>
      <c r="C72" s="189">
        <v>1</v>
      </c>
      <c r="D72" s="144" t="s">
        <v>488</v>
      </c>
      <c r="E72" s="246">
        <f t="shared" si="13"/>
        <v>1.5</v>
      </c>
      <c r="F72" s="190">
        <f t="shared" si="14"/>
        <v>63</v>
      </c>
      <c r="G72" s="248">
        <v>0</v>
      </c>
      <c r="H72" s="16"/>
      <c r="I72" s="145" t="str">
        <f t="shared" si="15"/>
        <v/>
      </c>
      <c r="J72" s="16"/>
      <c r="K72" s="145" t="str">
        <f t="shared" si="16"/>
        <v/>
      </c>
      <c r="L72" s="16">
        <v>32</v>
      </c>
      <c r="M72" s="145">
        <f t="shared" si="17"/>
        <v>1.5</v>
      </c>
      <c r="N72" s="16"/>
      <c r="O72" s="145" t="str">
        <f t="shared" si="18"/>
        <v/>
      </c>
      <c r="P72" s="16"/>
      <c r="Q72" s="145" t="str">
        <f t="shared" si="19"/>
        <v/>
      </c>
      <c r="R72" s="16"/>
      <c r="S72" s="145" t="str">
        <f t="shared" si="20"/>
        <v/>
      </c>
      <c r="T72" s="16"/>
      <c r="U72" s="145" t="str">
        <f t="shared" si="21"/>
        <v/>
      </c>
      <c r="V72" s="16"/>
      <c r="W72" s="145" t="str">
        <f t="shared" si="22"/>
        <v/>
      </c>
      <c r="X72" s="16"/>
      <c r="Y72" s="145" t="str">
        <f t="shared" si="23"/>
        <v/>
      </c>
      <c r="Z72" s="16"/>
      <c r="AA72" s="145" t="str">
        <f t="shared" si="24"/>
        <v/>
      </c>
      <c r="AB72" s="16"/>
      <c r="AC72" s="145" t="str">
        <f t="shared" si="25"/>
        <v/>
      </c>
    </row>
    <row r="73" spans="1:29" ht="15.9" customHeight="1" x14ac:dyDescent="0.2">
      <c r="A73" s="226">
        <v>70</v>
      </c>
      <c r="B73" s="141" t="s">
        <v>153</v>
      </c>
      <c r="C73" s="189">
        <v>3</v>
      </c>
      <c r="D73" s="144" t="s">
        <v>73</v>
      </c>
      <c r="E73" s="246">
        <f t="shared" si="13"/>
        <v>1.25</v>
      </c>
      <c r="F73" s="190">
        <f t="shared" si="14"/>
        <v>70</v>
      </c>
      <c r="G73" s="248">
        <v>1.25</v>
      </c>
      <c r="H73" s="16"/>
      <c r="I73" s="145" t="str">
        <f t="shared" si="15"/>
        <v/>
      </c>
      <c r="J73" s="16"/>
      <c r="K73" s="145" t="str">
        <f t="shared" si="16"/>
        <v/>
      </c>
      <c r="L73" s="16"/>
      <c r="M73" s="145" t="str">
        <f t="shared" si="17"/>
        <v/>
      </c>
      <c r="N73" s="16"/>
      <c r="O73" s="145" t="str">
        <f t="shared" si="18"/>
        <v/>
      </c>
      <c r="P73" s="16"/>
      <c r="Q73" s="145" t="str">
        <f t="shared" si="19"/>
        <v/>
      </c>
      <c r="R73" s="16"/>
      <c r="S73" s="145" t="str">
        <f t="shared" si="20"/>
        <v/>
      </c>
      <c r="T73" s="16"/>
      <c r="U73" s="145" t="str">
        <f t="shared" si="21"/>
        <v/>
      </c>
      <c r="V73" s="16"/>
      <c r="W73" s="145" t="str">
        <f t="shared" si="22"/>
        <v/>
      </c>
      <c r="X73" s="16"/>
      <c r="Y73" s="145" t="str">
        <f t="shared" si="23"/>
        <v/>
      </c>
      <c r="Z73" s="16"/>
      <c r="AA73" s="145" t="str">
        <f t="shared" si="24"/>
        <v/>
      </c>
      <c r="AB73" s="16"/>
      <c r="AC73" s="145" t="str">
        <f t="shared" si="25"/>
        <v/>
      </c>
    </row>
    <row r="74" spans="1:29" ht="15.9" customHeight="1" x14ac:dyDescent="0.2">
      <c r="A74" s="226">
        <v>71</v>
      </c>
      <c r="B74" s="141" t="s">
        <v>180</v>
      </c>
      <c r="C74" s="189" t="s">
        <v>111</v>
      </c>
      <c r="D74" s="144" t="s">
        <v>181</v>
      </c>
      <c r="E74" s="246">
        <f t="shared" si="13"/>
        <v>1</v>
      </c>
      <c r="F74" s="190">
        <f t="shared" si="14"/>
        <v>71</v>
      </c>
      <c r="G74" s="248">
        <v>0</v>
      </c>
      <c r="H74" s="16"/>
      <c r="I74" s="145" t="str">
        <f t="shared" si="15"/>
        <v/>
      </c>
      <c r="J74" s="16"/>
      <c r="K74" s="145" t="str">
        <f t="shared" si="16"/>
        <v/>
      </c>
      <c r="L74" s="16"/>
      <c r="M74" s="145" t="str">
        <f t="shared" si="17"/>
        <v/>
      </c>
      <c r="N74" s="16"/>
      <c r="O74" s="145" t="str">
        <f t="shared" si="18"/>
        <v/>
      </c>
      <c r="P74" s="16"/>
      <c r="Q74" s="145" t="str">
        <f t="shared" si="19"/>
        <v/>
      </c>
      <c r="R74" s="16">
        <v>8</v>
      </c>
      <c r="S74" s="145">
        <f t="shared" si="20"/>
        <v>1</v>
      </c>
      <c r="T74" s="16"/>
      <c r="U74" s="145" t="str">
        <f t="shared" si="21"/>
        <v/>
      </c>
      <c r="V74" s="16"/>
      <c r="W74" s="145" t="str">
        <f t="shared" si="22"/>
        <v/>
      </c>
      <c r="X74" s="16"/>
      <c r="Y74" s="145" t="str">
        <f t="shared" si="23"/>
        <v/>
      </c>
      <c r="Z74" s="16"/>
      <c r="AA74" s="145" t="str">
        <f t="shared" si="24"/>
        <v/>
      </c>
      <c r="AB74" s="16"/>
      <c r="AC74" s="145" t="str">
        <f t="shared" si="25"/>
        <v/>
      </c>
    </row>
    <row r="75" spans="1:29" ht="15.9" customHeight="1" x14ac:dyDescent="0.2">
      <c r="A75" s="226">
        <v>72</v>
      </c>
      <c r="B75" s="141" t="s">
        <v>155</v>
      </c>
      <c r="C75" s="189">
        <v>3</v>
      </c>
      <c r="D75" s="144" t="s">
        <v>156</v>
      </c>
      <c r="E75" s="246">
        <f t="shared" si="13"/>
        <v>1</v>
      </c>
      <c r="F75" s="190">
        <f t="shared" si="14"/>
        <v>71</v>
      </c>
      <c r="G75" s="248">
        <v>1</v>
      </c>
      <c r="H75" s="16"/>
      <c r="I75" s="145" t="str">
        <f t="shared" si="15"/>
        <v/>
      </c>
      <c r="J75" s="16"/>
      <c r="K75" s="145" t="str">
        <f t="shared" si="16"/>
        <v/>
      </c>
      <c r="L75" s="16"/>
      <c r="M75" s="145" t="str">
        <f t="shared" si="17"/>
        <v/>
      </c>
      <c r="N75" s="16"/>
      <c r="O75" s="145" t="str">
        <f t="shared" si="18"/>
        <v/>
      </c>
      <c r="P75" s="16"/>
      <c r="Q75" s="145" t="str">
        <f t="shared" si="19"/>
        <v/>
      </c>
      <c r="R75" s="16"/>
      <c r="S75" s="145" t="str">
        <f t="shared" si="20"/>
        <v/>
      </c>
      <c r="T75" s="16"/>
      <c r="U75" s="145" t="str">
        <f t="shared" si="21"/>
        <v/>
      </c>
      <c r="V75" s="16"/>
      <c r="W75" s="145" t="str">
        <f t="shared" si="22"/>
        <v/>
      </c>
      <c r="X75" s="16"/>
      <c r="Y75" s="145" t="str">
        <f t="shared" si="23"/>
        <v/>
      </c>
      <c r="Z75" s="16"/>
      <c r="AA75" s="145" t="str">
        <f t="shared" si="24"/>
        <v/>
      </c>
      <c r="AB75" s="16"/>
      <c r="AC75" s="145" t="str">
        <f t="shared" si="25"/>
        <v/>
      </c>
    </row>
    <row r="76" spans="1:29" ht="15.9" customHeight="1" x14ac:dyDescent="0.2">
      <c r="A76" s="226">
        <v>73</v>
      </c>
      <c r="B76" s="141" t="s">
        <v>419</v>
      </c>
      <c r="C76" s="189">
        <v>2</v>
      </c>
      <c r="D76" s="144" t="s">
        <v>356</v>
      </c>
      <c r="E76" s="246">
        <f t="shared" si="13"/>
        <v>1</v>
      </c>
      <c r="F76" s="190">
        <f t="shared" si="14"/>
        <v>71</v>
      </c>
      <c r="G76" s="248">
        <v>0</v>
      </c>
      <c r="H76" s="16"/>
      <c r="I76" s="145" t="str">
        <f t="shared" si="15"/>
        <v/>
      </c>
      <c r="J76" s="16">
        <v>32</v>
      </c>
      <c r="K76" s="145">
        <f t="shared" si="16"/>
        <v>1</v>
      </c>
      <c r="L76" s="16"/>
      <c r="M76" s="145" t="str">
        <f t="shared" si="17"/>
        <v/>
      </c>
      <c r="N76" s="16"/>
      <c r="O76" s="145" t="str">
        <f t="shared" si="18"/>
        <v/>
      </c>
      <c r="P76" s="16"/>
      <c r="Q76" s="145" t="str">
        <f t="shared" si="19"/>
        <v/>
      </c>
      <c r="R76" s="16"/>
      <c r="S76" s="145" t="str">
        <f t="shared" si="20"/>
        <v/>
      </c>
      <c r="T76" s="16"/>
      <c r="U76" s="145" t="str">
        <f t="shared" si="21"/>
        <v/>
      </c>
      <c r="V76" s="16"/>
      <c r="W76" s="145" t="str">
        <f t="shared" si="22"/>
        <v/>
      </c>
      <c r="X76" s="16"/>
      <c r="Y76" s="145" t="str">
        <f t="shared" si="23"/>
        <v/>
      </c>
      <c r="Z76" s="16"/>
      <c r="AA76" s="145" t="str">
        <f t="shared" si="24"/>
        <v/>
      </c>
      <c r="AB76" s="16"/>
      <c r="AC76" s="145" t="str">
        <f t="shared" si="25"/>
        <v/>
      </c>
    </row>
    <row r="77" spans="1:29" ht="15.9" customHeight="1" x14ac:dyDescent="0.2">
      <c r="A77" s="226">
        <v>74</v>
      </c>
      <c r="B77" s="141" t="s">
        <v>420</v>
      </c>
      <c r="C77" s="189">
        <v>1</v>
      </c>
      <c r="D77" s="144" t="s">
        <v>421</v>
      </c>
      <c r="E77" s="246">
        <f t="shared" si="13"/>
        <v>1</v>
      </c>
      <c r="F77" s="190">
        <f t="shared" si="14"/>
        <v>71</v>
      </c>
      <c r="G77" s="248">
        <v>0</v>
      </c>
      <c r="H77" s="16"/>
      <c r="I77" s="145" t="str">
        <f t="shared" si="15"/>
        <v/>
      </c>
      <c r="J77" s="16">
        <v>32</v>
      </c>
      <c r="K77" s="145">
        <f t="shared" si="16"/>
        <v>1</v>
      </c>
      <c r="L77" s="16"/>
      <c r="M77" s="145" t="str">
        <f t="shared" si="17"/>
        <v/>
      </c>
      <c r="N77" s="16"/>
      <c r="O77" s="145" t="str">
        <f t="shared" si="18"/>
        <v/>
      </c>
      <c r="P77" s="16"/>
      <c r="Q77" s="145" t="str">
        <f t="shared" si="19"/>
        <v/>
      </c>
      <c r="R77" s="16"/>
      <c r="S77" s="145" t="str">
        <f t="shared" si="20"/>
        <v/>
      </c>
      <c r="T77" s="16"/>
      <c r="U77" s="145" t="str">
        <f t="shared" si="21"/>
        <v/>
      </c>
      <c r="V77" s="16"/>
      <c r="W77" s="145" t="str">
        <f t="shared" si="22"/>
        <v/>
      </c>
      <c r="X77" s="16"/>
      <c r="Y77" s="145" t="str">
        <f t="shared" si="23"/>
        <v/>
      </c>
      <c r="Z77" s="16"/>
      <c r="AA77" s="145" t="str">
        <f t="shared" si="24"/>
        <v/>
      </c>
      <c r="AB77" s="16"/>
      <c r="AC77" s="145" t="str">
        <f t="shared" si="25"/>
        <v/>
      </c>
    </row>
    <row r="78" spans="1:29" ht="15.9" customHeight="1" x14ac:dyDescent="0.2">
      <c r="A78" s="226">
        <v>75</v>
      </c>
      <c r="B78" s="141" t="s">
        <v>424</v>
      </c>
      <c r="C78" s="189">
        <v>1</v>
      </c>
      <c r="D78" s="144" t="s">
        <v>425</v>
      </c>
      <c r="E78" s="246">
        <f t="shared" si="13"/>
        <v>1</v>
      </c>
      <c r="F78" s="190">
        <f t="shared" si="14"/>
        <v>71</v>
      </c>
      <c r="G78" s="248">
        <v>0</v>
      </c>
      <c r="H78" s="16"/>
      <c r="I78" s="145" t="str">
        <f t="shared" si="15"/>
        <v/>
      </c>
      <c r="J78" s="16">
        <v>32</v>
      </c>
      <c r="K78" s="145">
        <f t="shared" si="16"/>
        <v>1</v>
      </c>
      <c r="L78" s="16"/>
      <c r="M78" s="145" t="str">
        <f t="shared" si="17"/>
        <v/>
      </c>
      <c r="N78" s="16"/>
      <c r="O78" s="145" t="str">
        <f t="shared" si="18"/>
        <v/>
      </c>
      <c r="P78" s="16"/>
      <c r="Q78" s="145" t="str">
        <f t="shared" si="19"/>
        <v/>
      </c>
      <c r="R78" s="16"/>
      <c r="S78" s="145" t="str">
        <f t="shared" si="20"/>
        <v/>
      </c>
      <c r="T78" s="16"/>
      <c r="U78" s="145" t="str">
        <f t="shared" si="21"/>
        <v/>
      </c>
      <c r="V78" s="16"/>
      <c r="W78" s="145" t="str">
        <f t="shared" si="22"/>
        <v/>
      </c>
      <c r="X78" s="16"/>
      <c r="Y78" s="145" t="str">
        <f t="shared" si="23"/>
        <v/>
      </c>
      <c r="Z78" s="16"/>
      <c r="AA78" s="145" t="str">
        <f t="shared" si="24"/>
        <v/>
      </c>
      <c r="AB78" s="16"/>
      <c r="AC78" s="145" t="str">
        <f t="shared" si="25"/>
        <v/>
      </c>
    </row>
    <row r="79" spans="1:29" ht="15.9" customHeight="1" x14ac:dyDescent="0.2">
      <c r="A79" s="226">
        <v>76</v>
      </c>
      <c r="B79" s="141" t="s">
        <v>367</v>
      </c>
      <c r="C79" s="189">
        <v>1</v>
      </c>
      <c r="D79" s="144" t="s">
        <v>362</v>
      </c>
      <c r="E79" s="246">
        <f t="shared" si="13"/>
        <v>1</v>
      </c>
      <c r="F79" s="190">
        <f t="shared" si="14"/>
        <v>71</v>
      </c>
      <c r="G79" s="248">
        <v>0</v>
      </c>
      <c r="H79" s="16"/>
      <c r="I79" s="145" t="str">
        <f t="shared" si="15"/>
        <v/>
      </c>
      <c r="J79" s="16">
        <v>32</v>
      </c>
      <c r="K79" s="145">
        <f t="shared" si="16"/>
        <v>1</v>
      </c>
      <c r="L79" s="16"/>
      <c r="M79" s="145" t="str">
        <f t="shared" si="17"/>
        <v/>
      </c>
      <c r="N79" s="16"/>
      <c r="O79" s="145" t="str">
        <f t="shared" si="18"/>
        <v/>
      </c>
      <c r="P79" s="16"/>
      <c r="Q79" s="145" t="str">
        <f t="shared" si="19"/>
        <v/>
      </c>
      <c r="R79" s="16"/>
      <c r="S79" s="145" t="str">
        <f t="shared" si="20"/>
        <v/>
      </c>
      <c r="T79" s="16"/>
      <c r="U79" s="145" t="str">
        <f t="shared" si="21"/>
        <v/>
      </c>
      <c r="V79" s="16"/>
      <c r="W79" s="145" t="str">
        <f t="shared" si="22"/>
        <v/>
      </c>
      <c r="X79" s="16"/>
      <c r="Y79" s="145" t="str">
        <f t="shared" si="23"/>
        <v/>
      </c>
      <c r="Z79" s="16"/>
      <c r="AA79" s="145" t="str">
        <f t="shared" si="24"/>
        <v/>
      </c>
      <c r="AB79" s="16"/>
      <c r="AC79" s="145" t="str">
        <f t="shared" si="25"/>
        <v/>
      </c>
    </row>
    <row r="80" spans="1:29" ht="15.9" customHeight="1" x14ac:dyDescent="0.2">
      <c r="A80" s="226">
        <v>77</v>
      </c>
      <c r="B80" s="141" t="s">
        <v>158</v>
      </c>
      <c r="C80" s="189">
        <v>1</v>
      </c>
      <c r="D80" s="144"/>
      <c r="E80" s="246">
        <f t="shared" si="13"/>
        <v>1</v>
      </c>
      <c r="F80" s="190">
        <f t="shared" si="14"/>
        <v>71</v>
      </c>
      <c r="G80" s="248">
        <v>1</v>
      </c>
      <c r="H80" s="16"/>
      <c r="I80" s="145" t="str">
        <f t="shared" si="15"/>
        <v/>
      </c>
      <c r="J80" s="16"/>
      <c r="K80" s="145" t="str">
        <f t="shared" si="16"/>
        <v/>
      </c>
      <c r="L80" s="16"/>
      <c r="M80" s="145" t="str">
        <f t="shared" si="17"/>
        <v/>
      </c>
      <c r="N80" s="16"/>
      <c r="O80" s="145" t="str">
        <f t="shared" si="18"/>
        <v/>
      </c>
      <c r="P80" s="16"/>
      <c r="Q80" s="145" t="str">
        <f t="shared" si="19"/>
        <v/>
      </c>
      <c r="R80" s="16"/>
      <c r="S80" s="145" t="str">
        <f t="shared" si="20"/>
        <v/>
      </c>
      <c r="T80" s="16"/>
      <c r="U80" s="145" t="str">
        <f t="shared" si="21"/>
        <v/>
      </c>
      <c r="V80" s="16"/>
      <c r="W80" s="145" t="str">
        <f t="shared" si="22"/>
        <v/>
      </c>
      <c r="X80" s="16"/>
      <c r="Y80" s="145" t="str">
        <f t="shared" si="23"/>
        <v/>
      </c>
      <c r="Z80" s="16"/>
      <c r="AA80" s="145" t="str">
        <f t="shared" si="24"/>
        <v/>
      </c>
      <c r="AB80" s="16"/>
      <c r="AC80" s="145" t="str">
        <f t="shared" si="25"/>
        <v/>
      </c>
    </row>
    <row r="81" spans="1:29" ht="15.9" customHeight="1" x14ac:dyDescent="0.2">
      <c r="A81" s="226">
        <v>78</v>
      </c>
      <c r="B81" s="141" t="s">
        <v>159</v>
      </c>
      <c r="C81" s="189">
        <v>3</v>
      </c>
      <c r="D81" s="144" t="s">
        <v>160</v>
      </c>
      <c r="E81" s="246">
        <f t="shared" si="13"/>
        <v>0.75</v>
      </c>
      <c r="F81" s="190">
        <f t="shared" si="14"/>
        <v>78</v>
      </c>
      <c r="G81" s="248">
        <v>0.75</v>
      </c>
      <c r="H81" s="16"/>
      <c r="I81" s="145" t="str">
        <f t="shared" si="15"/>
        <v/>
      </c>
      <c r="J81" s="16"/>
      <c r="K81" s="145" t="str">
        <f t="shared" si="16"/>
        <v/>
      </c>
      <c r="L81" s="16"/>
      <c r="M81" s="145" t="str">
        <f t="shared" si="17"/>
        <v/>
      </c>
      <c r="N81" s="16"/>
      <c r="O81" s="145" t="str">
        <f t="shared" si="18"/>
        <v/>
      </c>
      <c r="P81" s="16"/>
      <c r="Q81" s="145" t="str">
        <f t="shared" si="19"/>
        <v/>
      </c>
      <c r="R81" s="16"/>
      <c r="S81" s="145" t="str">
        <f t="shared" si="20"/>
        <v/>
      </c>
      <c r="T81" s="16"/>
      <c r="U81" s="145" t="str">
        <f t="shared" si="21"/>
        <v/>
      </c>
      <c r="V81" s="16"/>
      <c r="W81" s="145" t="str">
        <f t="shared" si="22"/>
        <v/>
      </c>
      <c r="X81" s="16"/>
      <c r="Y81" s="145" t="str">
        <f t="shared" si="23"/>
        <v/>
      </c>
      <c r="Z81" s="16"/>
      <c r="AA81" s="145" t="str">
        <f t="shared" si="24"/>
        <v/>
      </c>
      <c r="AB81" s="16"/>
      <c r="AC81" s="145" t="str">
        <f t="shared" si="25"/>
        <v/>
      </c>
    </row>
    <row r="82" spans="1:29" ht="15.9" customHeight="1" x14ac:dyDescent="0.2">
      <c r="A82" s="226">
        <v>79</v>
      </c>
      <c r="B82" s="141" t="s">
        <v>161</v>
      </c>
      <c r="C82" s="189">
        <v>3</v>
      </c>
      <c r="D82" s="144" t="s">
        <v>147</v>
      </c>
      <c r="E82" s="246">
        <f t="shared" si="13"/>
        <v>0.75</v>
      </c>
      <c r="F82" s="190">
        <f t="shared" si="14"/>
        <v>78</v>
      </c>
      <c r="G82" s="248">
        <v>0.75</v>
      </c>
      <c r="H82" s="16"/>
      <c r="I82" s="145" t="str">
        <f t="shared" si="15"/>
        <v/>
      </c>
      <c r="J82" s="16"/>
      <c r="K82" s="145" t="str">
        <f t="shared" si="16"/>
        <v/>
      </c>
      <c r="L82" s="16"/>
      <c r="M82" s="145" t="str">
        <f t="shared" si="17"/>
        <v/>
      </c>
      <c r="N82" s="16"/>
      <c r="O82" s="145" t="str">
        <f t="shared" si="18"/>
        <v/>
      </c>
      <c r="P82" s="16"/>
      <c r="Q82" s="145" t="str">
        <f t="shared" si="19"/>
        <v/>
      </c>
      <c r="R82" s="16"/>
      <c r="S82" s="145" t="str">
        <f t="shared" si="20"/>
        <v/>
      </c>
      <c r="T82" s="16"/>
      <c r="U82" s="145" t="str">
        <f t="shared" si="21"/>
        <v/>
      </c>
      <c r="V82" s="16"/>
      <c r="W82" s="145" t="str">
        <f t="shared" si="22"/>
        <v/>
      </c>
      <c r="X82" s="16"/>
      <c r="Y82" s="145" t="str">
        <f t="shared" si="23"/>
        <v/>
      </c>
      <c r="Z82" s="16"/>
      <c r="AA82" s="145" t="str">
        <f t="shared" si="24"/>
        <v/>
      </c>
      <c r="AB82" s="16"/>
      <c r="AC82" s="145" t="str">
        <f t="shared" si="25"/>
        <v/>
      </c>
    </row>
    <row r="83" spans="1:29" ht="15.9" customHeight="1" x14ac:dyDescent="0.2">
      <c r="A83" s="226">
        <v>80</v>
      </c>
      <c r="B83" s="141" t="s">
        <v>169</v>
      </c>
      <c r="C83" s="189">
        <v>3</v>
      </c>
      <c r="D83" s="144" t="s">
        <v>44</v>
      </c>
      <c r="E83" s="246">
        <f t="shared" si="13"/>
        <v>0.5</v>
      </c>
      <c r="F83" s="190">
        <f t="shared" si="14"/>
        <v>80</v>
      </c>
      <c r="G83" s="248">
        <v>0.5</v>
      </c>
      <c r="H83" s="16"/>
      <c r="I83" s="145" t="str">
        <f t="shared" si="15"/>
        <v/>
      </c>
      <c r="J83" s="16"/>
      <c r="K83" s="145" t="str">
        <f t="shared" si="16"/>
        <v/>
      </c>
      <c r="L83" s="16"/>
      <c r="M83" s="145" t="str">
        <f t="shared" si="17"/>
        <v/>
      </c>
      <c r="N83" s="16"/>
      <c r="O83" s="145" t="str">
        <f t="shared" si="18"/>
        <v/>
      </c>
      <c r="P83" s="16"/>
      <c r="Q83" s="145" t="str">
        <f t="shared" si="19"/>
        <v/>
      </c>
      <c r="R83" s="16"/>
      <c r="S83" s="145" t="str">
        <f t="shared" si="20"/>
        <v/>
      </c>
      <c r="T83" s="16"/>
      <c r="U83" s="145" t="str">
        <f t="shared" si="21"/>
        <v/>
      </c>
      <c r="V83" s="16"/>
      <c r="W83" s="145" t="str">
        <f t="shared" si="22"/>
        <v/>
      </c>
      <c r="X83" s="16"/>
      <c r="Y83" s="145" t="str">
        <f t="shared" si="23"/>
        <v/>
      </c>
      <c r="Z83" s="16"/>
      <c r="AA83" s="145" t="str">
        <f t="shared" si="24"/>
        <v/>
      </c>
      <c r="AB83" s="16"/>
      <c r="AC83" s="145" t="str">
        <f t="shared" si="25"/>
        <v/>
      </c>
    </row>
    <row r="84" spans="1:29" ht="15.9" customHeight="1" x14ac:dyDescent="0.2">
      <c r="A84" s="226">
        <v>81</v>
      </c>
      <c r="B84" s="141" t="s">
        <v>171</v>
      </c>
      <c r="C84" s="189">
        <v>3</v>
      </c>
      <c r="D84" s="144" t="s">
        <v>172</v>
      </c>
      <c r="E84" s="246">
        <f t="shared" si="13"/>
        <v>0.5</v>
      </c>
      <c r="F84" s="190">
        <f t="shared" si="14"/>
        <v>80</v>
      </c>
      <c r="G84" s="248">
        <v>0.5</v>
      </c>
      <c r="H84" s="16"/>
      <c r="I84" s="145" t="str">
        <f t="shared" si="15"/>
        <v/>
      </c>
      <c r="J84" s="16"/>
      <c r="K84" s="145" t="str">
        <f t="shared" si="16"/>
        <v/>
      </c>
      <c r="L84" s="16"/>
      <c r="M84" s="145" t="str">
        <f t="shared" si="17"/>
        <v/>
      </c>
      <c r="N84" s="16"/>
      <c r="O84" s="145" t="str">
        <f t="shared" si="18"/>
        <v/>
      </c>
      <c r="P84" s="16"/>
      <c r="Q84" s="145" t="str">
        <f t="shared" si="19"/>
        <v/>
      </c>
      <c r="R84" s="16"/>
      <c r="S84" s="145" t="str">
        <f t="shared" si="20"/>
        <v/>
      </c>
      <c r="T84" s="16"/>
      <c r="U84" s="145" t="str">
        <f t="shared" si="21"/>
        <v/>
      </c>
      <c r="V84" s="16"/>
      <c r="W84" s="145" t="str">
        <f t="shared" si="22"/>
        <v/>
      </c>
      <c r="X84" s="16"/>
      <c r="Y84" s="145" t="str">
        <f t="shared" si="23"/>
        <v/>
      </c>
      <c r="Z84" s="16"/>
      <c r="AA84" s="145" t="str">
        <f t="shared" si="24"/>
        <v/>
      </c>
      <c r="AB84" s="16"/>
      <c r="AC84" s="145" t="str">
        <f t="shared" si="25"/>
        <v/>
      </c>
    </row>
    <row r="85" spans="1:29" ht="15.9" customHeight="1" x14ac:dyDescent="0.2">
      <c r="A85" s="226">
        <v>82</v>
      </c>
      <c r="B85" s="141" t="s">
        <v>173</v>
      </c>
      <c r="C85" s="189" t="s">
        <v>97</v>
      </c>
      <c r="D85" s="144" t="s">
        <v>174</v>
      </c>
      <c r="E85" s="246">
        <f t="shared" si="13"/>
        <v>0</v>
      </c>
      <c r="F85" s="190">
        <f t="shared" si="14"/>
        <v>82</v>
      </c>
      <c r="G85" s="248">
        <v>0</v>
      </c>
      <c r="H85" s="16"/>
      <c r="I85" s="145" t="str">
        <f t="shared" si="15"/>
        <v/>
      </c>
      <c r="J85" s="16"/>
      <c r="K85" s="145" t="str">
        <f t="shared" si="16"/>
        <v/>
      </c>
      <c r="L85" s="16"/>
      <c r="M85" s="145" t="str">
        <f t="shared" si="17"/>
        <v/>
      </c>
      <c r="N85" s="16"/>
      <c r="O85" s="145" t="str">
        <f t="shared" si="18"/>
        <v/>
      </c>
      <c r="P85" s="16"/>
      <c r="Q85" s="145" t="str">
        <f t="shared" si="19"/>
        <v/>
      </c>
      <c r="R85" s="16"/>
      <c r="S85" s="145" t="str">
        <f t="shared" si="20"/>
        <v/>
      </c>
      <c r="T85" s="16"/>
      <c r="U85" s="145" t="str">
        <f t="shared" si="21"/>
        <v/>
      </c>
      <c r="V85" s="16"/>
      <c r="W85" s="145" t="str">
        <f t="shared" si="22"/>
        <v/>
      </c>
      <c r="X85" s="16"/>
      <c r="Y85" s="145" t="str">
        <f t="shared" si="23"/>
        <v/>
      </c>
      <c r="Z85" s="16"/>
      <c r="AA85" s="145" t="str">
        <f t="shared" si="24"/>
        <v/>
      </c>
      <c r="AB85" s="16"/>
      <c r="AC85" s="145" t="str">
        <f t="shared" si="25"/>
        <v/>
      </c>
    </row>
    <row r="86" spans="1:29" ht="15.9" customHeight="1" x14ac:dyDescent="0.2">
      <c r="A86" s="187"/>
      <c r="B86" s="141"/>
      <c r="C86" s="189"/>
      <c r="D86" s="144"/>
      <c r="E86" s="246">
        <f t="shared" si="13"/>
        <v>0</v>
      </c>
      <c r="F86" s="190">
        <f t="shared" si="14"/>
        <v>82</v>
      </c>
      <c r="G86" s="248">
        <v>0</v>
      </c>
      <c r="H86" s="16"/>
      <c r="I86" s="145" t="str">
        <f t="shared" si="15"/>
        <v/>
      </c>
      <c r="J86" s="16"/>
      <c r="K86" s="145" t="str">
        <f t="shared" si="16"/>
        <v/>
      </c>
      <c r="L86" s="16"/>
      <c r="M86" s="145" t="str">
        <f t="shared" si="17"/>
        <v/>
      </c>
      <c r="N86" s="16"/>
      <c r="O86" s="145" t="str">
        <f t="shared" si="18"/>
        <v/>
      </c>
      <c r="P86" s="16"/>
      <c r="Q86" s="145" t="str">
        <f t="shared" si="19"/>
        <v/>
      </c>
      <c r="R86" s="16"/>
      <c r="S86" s="145" t="str">
        <f t="shared" si="20"/>
        <v/>
      </c>
      <c r="T86" s="16"/>
      <c r="U86" s="145" t="str">
        <f t="shared" si="21"/>
        <v/>
      </c>
      <c r="V86" s="16"/>
      <c r="W86" s="145" t="str">
        <f t="shared" si="22"/>
        <v/>
      </c>
      <c r="X86" s="16"/>
      <c r="Y86" s="145" t="str">
        <f t="shared" si="23"/>
        <v/>
      </c>
      <c r="Z86" s="16"/>
      <c r="AA86" s="145" t="str">
        <f t="shared" si="24"/>
        <v/>
      </c>
      <c r="AB86" s="16"/>
      <c r="AC86" s="145" t="str">
        <f t="shared" si="25"/>
        <v/>
      </c>
    </row>
    <row r="87" spans="1:29" ht="15.9" customHeight="1" x14ac:dyDescent="0.2">
      <c r="A87" s="187"/>
      <c r="B87" s="141"/>
      <c r="C87" s="189"/>
      <c r="D87" s="144"/>
      <c r="E87" s="246">
        <f t="shared" si="13"/>
        <v>0</v>
      </c>
      <c r="F87" s="190">
        <f t="shared" si="14"/>
        <v>82</v>
      </c>
      <c r="G87" s="248">
        <v>0</v>
      </c>
      <c r="H87" s="16"/>
      <c r="I87" s="145" t="str">
        <f t="shared" si="15"/>
        <v/>
      </c>
      <c r="J87" s="16"/>
      <c r="K87" s="145" t="str">
        <f t="shared" si="16"/>
        <v/>
      </c>
      <c r="L87" s="16"/>
      <c r="M87" s="145" t="str">
        <f t="shared" si="17"/>
        <v/>
      </c>
      <c r="N87" s="16"/>
      <c r="O87" s="145" t="str">
        <f t="shared" si="18"/>
        <v/>
      </c>
      <c r="P87" s="16"/>
      <c r="Q87" s="145" t="str">
        <f t="shared" si="19"/>
        <v/>
      </c>
      <c r="R87" s="16"/>
      <c r="S87" s="145" t="str">
        <f t="shared" si="20"/>
        <v/>
      </c>
      <c r="T87" s="16"/>
      <c r="U87" s="145" t="str">
        <f t="shared" si="21"/>
        <v/>
      </c>
      <c r="V87" s="16"/>
      <c r="W87" s="145" t="str">
        <f t="shared" si="22"/>
        <v/>
      </c>
      <c r="X87" s="16"/>
      <c r="Y87" s="145" t="str">
        <f t="shared" si="23"/>
        <v/>
      </c>
      <c r="Z87" s="16"/>
      <c r="AA87" s="145" t="str">
        <f t="shared" si="24"/>
        <v/>
      </c>
      <c r="AB87" s="16"/>
      <c r="AC87" s="145" t="str">
        <f t="shared" si="25"/>
        <v/>
      </c>
    </row>
    <row r="88" spans="1:29" ht="15.9" customHeight="1" x14ac:dyDescent="0.2">
      <c r="A88" s="187"/>
      <c r="B88" s="141"/>
      <c r="C88" s="189"/>
      <c r="D88" s="144"/>
      <c r="E88" s="246">
        <f t="shared" si="13"/>
        <v>0</v>
      </c>
      <c r="F88" s="190">
        <f t="shared" si="14"/>
        <v>82</v>
      </c>
      <c r="G88" s="248">
        <v>0</v>
      </c>
      <c r="H88" s="16"/>
      <c r="I88" s="145" t="str">
        <f t="shared" si="15"/>
        <v/>
      </c>
      <c r="J88" s="16"/>
      <c r="K88" s="145" t="str">
        <f t="shared" si="16"/>
        <v/>
      </c>
      <c r="L88" s="16"/>
      <c r="M88" s="145" t="str">
        <f t="shared" si="17"/>
        <v/>
      </c>
      <c r="N88" s="16"/>
      <c r="O88" s="145" t="str">
        <f t="shared" si="18"/>
        <v/>
      </c>
      <c r="P88" s="16"/>
      <c r="Q88" s="145" t="str">
        <f t="shared" si="19"/>
        <v/>
      </c>
      <c r="R88" s="16"/>
      <c r="S88" s="145" t="str">
        <f t="shared" si="20"/>
        <v/>
      </c>
      <c r="T88" s="16"/>
      <c r="U88" s="145" t="str">
        <f t="shared" si="21"/>
        <v/>
      </c>
      <c r="V88" s="16"/>
      <c r="W88" s="145" t="str">
        <f t="shared" si="22"/>
        <v/>
      </c>
      <c r="X88" s="16"/>
      <c r="Y88" s="145" t="str">
        <f t="shared" si="23"/>
        <v/>
      </c>
      <c r="Z88" s="16"/>
      <c r="AA88" s="145" t="str">
        <f t="shared" si="24"/>
        <v/>
      </c>
      <c r="AB88" s="16"/>
      <c r="AC88" s="145" t="str">
        <f t="shared" si="25"/>
        <v/>
      </c>
    </row>
    <row r="89" spans="1:29" ht="15.9" customHeight="1" x14ac:dyDescent="0.2">
      <c r="A89" s="187"/>
      <c r="B89" s="141"/>
      <c r="C89" s="189"/>
      <c r="D89" s="144"/>
      <c r="E89" s="246">
        <f t="shared" si="13"/>
        <v>0</v>
      </c>
      <c r="F89" s="190">
        <f t="shared" si="14"/>
        <v>82</v>
      </c>
      <c r="G89" s="248">
        <v>0</v>
      </c>
      <c r="H89" s="16"/>
      <c r="I89" s="145" t="str">
        <f t="shared" si="15"/>
        <v/>
      </c>
      <c r="J89" s="16"/>
      <c r="K89" s="145" t="str">
        <f t="shared" si="16"/>
        <v/>
      </c>
      <c r="L89" s="16"/>
      <c r="M89" s="145" t="str">
        <f t="shared" si="17"/>
        <v/>
      </c>
      <c r="N89" s="16"/>
      <c r="O89" s="145" t="str">
        <f t="shared" si="18"/>
        <v/>
      </c>
      <c r="P89" s="16"/>
      <c r="Q89" s="145" t="str">
        <f t="shared" si="19"/>
        <v/>
      </c>
      <c r="R89" s="16"/>
      <c r="S89" s="145" t="str">
        <f t="shared" si="20"/>
        <v/>
      </c>
      <c r="T89" s="16"/>
      <c r="U89" s="145" t="str">
        <f t="shared" si="21"/>
        <v/>
      </c>
      <c r="V89" s="16"/>
      <c r="W89" s="145" t="str">
        <f t="shared" si="22"/>
        <v/>
      </c>
      <c r="X89" s="16"/>
      <c r="Y89" s="145" t="str">
        <f t="shared" si="23"/>
        <v/>
      </c>
      <c r="Z89" s="16"/>
      <c r="AA89" s="145" t="str">
        <f t="shared" si="24"/>
        <v/>
      </c>
      <c r="AB89" s="16"/>
      <c r="AC89" s="145" t="str">
        <f t="shared" si="25"/>
        <v/>
      </c>
    </row>
    <row r="90" spans="1:29" x14ac:dyDescent="0.2">
      <c r="A90" s="191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X90" s="74"/>
      <c r="Z90" s="102"/>
      <c r="AB90" s="74"/>
    </row>
    <row r="91" spans="1:29" ht="13.8" thickBot="1" x14ac:dyDescent="0.25">
      <c r="A91" s="146"/>
      <c r="H91" s="74"/>
    </row>
    <row r="92" spans="1:29" ht="99" customHeight="1" thickBot="1" x14ac:dyDescent="0.25">
      <c r="H92" s="28" t="str">
        <f>H3</f>
        <v>令和５年度ＩＨ予選</v>
      </c>
      <c r="I92" s="28" t="s">
        <v>8</v>
      </c>
      <c r="J92" s="28" t="str">
        <f>J3</f>
        <v>令和５年度強化練習会</v>
      </c>
      <c r="K92" s="28" t="s">
        <v>8</v>
      </c>
      <c r="L92" s="28" t="str">
        <f>L3</f>
        <v>令和５年度新人大会</v>
      </c>
      <c r="M92" s="28" t="s">
        <v>8</v>
      </c>
      <c r="N92" s="28" t="str">
        <f>N3</f>
        <v>令和５年度全日本JrU18</v>
      </c>
      <c r="O92" s="28" t="s">
        <v>8</v>
      </c>
      <c r="P92" s="28" t="str">
        <f>P3</f>
        <v>令和５年度全日本JrU16</v>
      </c>
      <c r="Q92" s="28" t="s">
        <v>8</v>
      </c>
      <c r="R92" s="28" t="str">
        <f>R3</f>
        <v>令和５年度全日本JrU14</v>
      </c>
      <c r="S92" s="28" t="s">
        <v>8</v>
      </c>
      <c r="T92" s="28" t="str">
        <f>T3</f>
        <v>令和５年度岐阜県中学</v>
      </c>
      <c r="U92" s="28" t="s">
        <v>8</v>
      </c>
      <c r="V92" s="28" t="str">
        <f>V3</f>
        <v>令和５年度選抜室内Ｊ</v>
      </c>
      <c r="W92" s="28" t="s">
        <v>8</v>
      </c>
      <c r="X92" s="28" t="str">
        <f>X3</f>
        <v>令和５年度東海毎日U18</v>
      </c>
      <c r="Y92" s="28" t="s">
        <v>8</v>
      </c>
      <c r="Z92" s="126" t="str">
        <f>Z3</f>
        <v>令和５年度東海毎日U16</v>
      </c>
      <c r="AA92" s="28" t="s">
        <v>8</v>
      </c>
      <c r="AB92" s="28" t="str">
        <f>AB3</f>
        <v>令和５年度MUFGJU16</v>
      </c>
      <c r="AC92" s="28" t="s">
        <v>8</v>
      </c>
    </row>
    <row r="93" spans="1:29" ht="12" customHeight="1" x14ac:dyDescent="0.2">
      <c r="H93" s="197">
        <v>1</v>
      </c>
      <c r="I93" s="32">
        <v>33</v>
      </c>
      <c r="J93" s="197"/>
      <c r="K93" s="32">
        <v>33</v>
      </c>
      <c r="L93" s="197">
        <v>1</v>
      </c>
      <c r="M93" s="34">
        <v>33</v>
      </c>
      <c r="N93" s="197"/>
      <c r="O93" s="32">
        <v>33</v>
      </c>
      <c r="P93" s="198"/>
      <c r="Q93" s="80">
        <v>33</v>
      </c>
      <c r="R93" s="197"/>
      <c r="S93" s="32">
        <v>33</v>
      </c>
      <c r="T93" s="197"/>
      <c r="U93" s="32">
        <v>33</v>
      </c>
      <c r="V93" s="197"/>
      <c r="W93" s="32">
        <v>33</v>
      </c>
      <c r="X93" s="197"/>
      <c r="Y93" s="32">
        <v>33</v>
      </c>
      <c r="Z93" s="199"/>
      <c r="AA93" s="32">
        <v>33</v>
      </c>
      <c r="AB93" s="200"/>
      <c r="AC93" s="32">
        <v>33</v>
      </c>
    </row>
    <row r="94" spans="1:29" x14ac:dyDescent="0.2">
      <c r="H94" s="201"/>
      <c r="I94" s="202">
        <v>22</v>
      </c>
      <c r="J94" s="201">
        <v>1</v>
      </c>
      <c r="K94" s="202">
        <v>22</v>
      </c>
      <c r="L94" s="201"/>
      <c r="M94" s="169">
        <v>22</v>
      </c>
      <c r="N94" s="201">
        <v>1</v>
      </c>
      <c r="O94" s="202">
        <v>22</v>
      </c>
      <c r="P94" s="201"/>
      <c r="Q94" s="202">
        <v>22</v>
      </c>
      <c r="R94" s="201"/>
      <c r="S94" s="202">
        <v>22</v>
      </c>
      <c r="T94" s="201"/>
      <c r="U94" s="202">
        <v>22</v>
      </c>
      <c r="V94" s="201">
        <v>1</v>
      </c>
      <c r="W94" s="202">
        <v>22</v>
      </c>
      <c r="X94" s="201">
        <v>1</v>
      </c>
      <c r="Y94" s="202">
        <v>22</v>
      </c>
      <c r="Z94" s="203"/>
      <c r="AA94" s="202">
        <v>22</v>
      </c>
      <c r="AB94" s="204"/>
      <c r="AC94" s="202">
        <v>22</v>
      </c>
    </row>
    <row r="95" spans="1:29" x14ac:dyDescent="0.2">
      <c r="H95" s="201">
        <v>2</v>
      </c>
      <c r="I95" s="202">
        <v>21</v>
      </c>
      <c r="J95" s="201"/>
      <c r="K95" s="202">
        <v>21</v>
      </c>
      <c r="L95" s="201">
        <v>2</v>
      </c>
      <c r="M95" s="169">
        <v>21</v>
      </c>
      <c r="N95" s="201"/>
      <c r="O95" s="202">
        <v>21</v>
      </c>
      <c r="P95" s="201"/>
      <c r="Q95" s="202">
        <v>21</v>
      </c>
      <c r="R95" s="201"/>
      <c r="S95" s="202">
        <v>21</v>
      </c>
      <c r="T95" s="201"/>
      <c r="U95" s="202">
        <v>21</v>
      </c>
      <c r="V95" s="201"/>
      <c r="W95" s="202">
        <v>21</v>
      </c>
      <c r="X95" s="201"/>
      <c r="Y95" s="202">
        <v>21</v>
      </c>
      <c r="Z95" s="203"/>
      <c r="AA95" s="202">
        <v>21</v>
      </c>
      <c r="AB95" s="204"/>
      <c r="AC95" s="202">
        <v>21</v>
      </c>
    </row>
    <row r="96" spans="1:29" x14ac:dyDescent="0.2">
      <c r="H96" s="201">
        <v>3</v>
      </c>
      <c r="I96" s="202">
        <v>16</v>
      </c>
      <c r="J96" s="201"/>
      <c r="K96" s="202">
        <v>16</v>
      </c>
      <c r="L96" s="201">
        <v>3</v>
      </c>
      <c r="M96" s="169">
        <v>16</v>
      </c>
      <c r="N96" s="201"/>
      <c r="O96" s="202">
        <v>16</v>
      </c>
      <c r="P96" s="201"/>
      <c r="Q96" s="202">
        <v>16</v>
      </c>
      <c r="R96" s="201"/>
      <c r="S96" s="202">
        <v>16</v>
      </c>
      <c r="T96" s="201"/>
      <c r="U96" s="202">
        <v>16</v>
      </c>
      <c r="V96" s="201"/>
      <c r="W96" s="202">
        <v>16</v>
      </c>
      <c r="X96" s="201"/>
      <c r="Y96" s="202">
        <v>16</v>
      </c>
      <c r="Z96" s="203"/>
      <c r="AA96" s="202">
        <v>16</v>
      </c>
      <c r="AB96" s="204"/>
      <c r="AC96" s="202">
        <v>16</v>
      </c>
    </row>
    <row r="97" spans="8:29" x14ac:dyDescent="0.2">
      <c r="H97" s="201"/>
      <c r="I97" s="202">
        <v>14</v>
      </c>
      <c r="J97" s="201">
        <v>2</v>
      </c>
      <c r="K97" s="202">
        <v>14</v>
      </c>
      <c r="L97" s="201"/>
      <c r="M97" s="169">
        <v>14</v>
      </c>
      <c r="N97" s="201">
        <v>2</v>
      </c>
      <c r="O97" s="202">
        <v>14</v>
      </c>
      <c r="P97" s="201"/>
      <c r="Q97" s="202">
        <v>14</v>
      </c>
      <c r="R97" s="201"/>
      <c r="S97" s="202">
        <v>14</v>
      </c>
      <c r="T97" s="201"/>
      <c r="U97" s="202">
        <v>14</v>
      </c>
      <c r="V97" s="201">
        <v>2</v>
      </c>
      <c r="W97" s="202">
        <v>14</v>
      </c>
      <c r="X97" s="201">
        <v>2</v>
      </c>
      <c r="Y97" s="202">
        <v>14</v>
      </c>
      <c r="Z97" s="203"/>
      <c r="AA97" s="202">
        <v>14</v>
      </c>
      <c r="AB97" s="204"/>
      <c r="AC97" s="202">
        <v>14</v>
      </c>
    </row>
    <row r="98" spans="8:29" x14ac:dyDescent="0.2">
      <c r="H98" s="201">
        <v>4</v>
      </c>
      <c r="I98" s="202">
        <v>12</v>
      </c>
      <c r="J98" s="201"/>
      <c r="K98" s="202">
        <v>12</v>
      </c>
      <c r="L98" s="201">
        <v>4</v>
      </c>
      <c r="M98" s="169">
        <v>12</v>
      </c>
      <c r="N98" s="201"/>
      <c r="O98" s="202">
        <v>12</v>
      </c>
      <c r="P98" s="201"/>
      <c r="Q98" s="202">
        <v>12</v>
      </c>
      <c r="R98" s="201"/>
      <c r="S98" s="202">
        <v>12</v>
      </c>
      <c r="T98" s="201"/>
      <c r="U98" s="202">
        <v>12</v>
      </c>
      <c r="V98" s="201"/>
      <c r="W98" s="202">
        <v>12</v>
      </c>
      <c r="X98" s="201"/>
      <c r="Y98" s="202">
        <v>12</v>
      </c>
      <c r="Z98" s="203"/>
      <c r="AA98" s="202">
        <v>12</v>
      </c>
      <c r="AB98" s="204"/>
      <c r="AC98" s="202">
        <v>12</v>
      </c>
    </row>
    <row r="99" spans="8:29" x14ac:dyDescent="0.2">
      <c r="H99" s="201"/>
      <c r="I99" s="202">
        <v>11</v>
      </c>
      <c r="J99" s="201">
        <v>3</v>
      </c>
      <c r="K99" s="202">
        <v>11</v>
      </c>
      <c r="L99" s="201"/>
      <c r="M99" s="169">
        <v>11</v>
      </c>
      <c r="N99" s="201"/>
      <c r="O99" s="202">
        <v>11</v>
      </c>
      <c r="P99" s="201">
        <v>1</v>
      </c>
      <c r="Q99" s="202">
        <v>11</v>
      </c>
      <c r="R99" s="201"/>
      <c r="S99" s="202">
        <v>11</v>
      </c>
      <c r="T99" s="201"/>
      <c r="U99" s="202">
        <v>11</v>
      </c>
      <c r="V99" s="201"/>
      <c r="W99" s="202">
        <v>11</v>
      </c>
      <c r="X99" s="201"/>
      <c r="Y99" s="202">
        <v>11</v>
      </c>
      <c r="Z99" s="203">
        <v>1</v>
      </c>
      <c r="AA99" s="202">
        <v>11</v>
      </c>
      <c r="AB99" s="204"/>
      <c r="AC99" s="202">
        <v>11</v>
      </c>
    </row>
    <row r="100" spans="8:29" x14ac:dyDescent="0.2">
      <c r="H100" s="201">
        <v>5</v>
      </c>
      <c r="I100" s="202">
        <v>10</v>
      </c>
      <c r="J100" s="201"/>
      <c r="K100" s="202">
        <v>10</v>
      </c>
      <c r="L100" s="201">
        <v>5</v>
      </c>
      <c r="M100" s="169">
        <v>10</v>
      </c>
      <c r="N100" s="201">
        <v>3</v>
      </c>
      <c r="O100" s="202">
        <v>10</v>
      </c>
      <c r="P100" s="201"/>
      <c r="Q100" s="202">
        <v>10</v>
      </c>
      <c r="R100" s="201"/>
      <c r="S100" s="202">
        <v>10</v>
      </c>
      <c r="T100" s="197"/>
      <c r="U100" s="205">
        <v>10</v>
      </c>
      <c r="V100" s="201">
        <v>3</v>
      </c>
      <c r="W100" s="202">
        <v>10</v>
      </c>
      <c r="X100" s="201">
        <v>3</v>
      </c>
      <c r="Y100" s="202">
        <v>10</v>
      </c>
      <c r="Z100" s="203"/>
      <c r="AA100" s="202">
        <v>10</v>
      </c>
      <c r="AB100" s="204"/>
      <c r="AC100" s="202">
        <v>10</v>
      </c>
    </row>
    <row r="101" spans="8:29" x14ac:dyDescent="0.2">
      <c r="H101" s="201">
        <v>6</v>
      </c>
      <c r="I101" s="202">
        <v>9</v>
      </c>
      <c r="J101" s="201"/>
      <c r="K101" s="202">
        <v>9</v>
      </c>
      <c r="L101" s="201">
        <v>6</v>
      </c>
      <c r="M101" s="169">
        <v>9</v>
      </c>
      <c r="N101" s="201">
        <v>4</v>
      </c>
      <c r="O101" s="206">
        <v>10</v>
      </c>
      <c r="P101" s="201"/>
      <c r="Q101" s="202">
        <v>9</v>
      </c>
      <c r="R101" s="201"/>
      <c r="S101" s="206">
        <v>10</v>
      </c>
      <c r="T101" s="201"/>
      <c r="U101" s="202">
        <v>9</v>
      </c>
      <c r="V101" s="201">
        <v>4</v>
      </c>
      <c r="W101" s="202">
        <v>10</v>
      </c>
      <c r="X101" s="201">
        <v>4</v>
      </c>
      <c r="Y101" s="206">
        <v>10</v>
      </c>
      <c r="Z101" s="203"/>
      <c r="AA101" s="202">
        <v>9</v>
      </c>
      <c r="AB101" s="204"/>
      <c r="AC101" s="202">
        <v>9</v>
      </c>
    </row>
    <row r="102" spans="8:29" x14ac:dyDescent="0.2">
      <c r="H102" s="201">
        <v>7</v>
      </c>
      <c r="I102" s="202">
        <v>8</v>
      </c>
      <c r="J102" s="201">
        <v>4</v>
      </c>
      <c r="K102" s="202">
        <v>8</v>
      </c>
      <c r="L102" s="201">
        <v>7</v>
      </c>
      <c r="M102" s="169">
        <v>8</v>
      </c>
      <c r="N102" s="201"/>
      <c r="O102" s="202">
        <v>9</v>
      </c>
      <c r="P102" s="201"/>
      <c r="Q102" s="202">
        <v>8</v>
      </c>
      <c r="R102" s="201"/>
      <c r="S102" s="202">
        <v>9</v>
      </c>
      <c r="T102" s="201"/>
      <c r="U102" s="202">
        <v>8</v>
      </c>
      <c r="V102" s="201"/>
      <c r="W102" s="202">
        <v>9</v>
      </c>
      <c r="X102" s="201"/>
      <c r="Y102" s="202">
        <v>9</v>
      </c>
      <c r="Z102" s="203"/>
      <c r="AA102" s="202">
        <v>8</v>
      </c>
      <c r="AB102" s="204"/>
      <c r="AC102" s="202">
        <v>8</v>
      </c>
    </row>
    <row r="103" spans="8:29" x14ac:dyDescent="0.2">
      <c r="H103" s="201"/>
      <c r="I103" s="202">
        <v>7</v>
      </c>
      <c r="J103" s="201">
        <v>5</v>
      </c>
      <c r="K103" s="202">
        <v>7</v>
      </c>
      <c r="L103" s="201"/>
      <c r="M103" s="169">
        <v>7</v>
      </c>
      <c r="N103" s="201"/>
      <c r="O103" s="202">
        <v>8</v>
      </c>
      <c r="P103" s="201">
        <v>2</v>
      </c>
      <c r="Q103" s="202">
        <v>7</v>
      </c>
      <c r="R103" s="201"/>
      <c r="S103" s="202">
        <v>8</v>
      </c>
      <c r="T103" s="201"/>
      <c r="U103" s="202">
        <v>7</v>
      </c>
      <c r="V103" s="201">
        <v>5</v>
      </c>
      <c r="W103" s="202">
        <v>6</v>
      </c>
      <c r="X103" s="201"/>
      <c r="Y103" s="202">
        <v>8</v>
      </c>
      <c r="Z103" s="203">
        <v>2</v>
      </c>
      <c r="AA103" s="202">
        <v>7</v>
      </c>
      <c r="AB103" s="204"/>
      <c r="AC103" s="202">
        <v>7</v>
      </c>
    </row>
    <row r="104" spans="8:29" x14ac:dyDescent="0.2">
      <c r="H104" s="201">
        <v>8</v>
      </c>
      <c r="I104" s="202">
        <v>6</v>
      </c>
      <c r="J104" s="201">
        <v>6</v>
      </c>
      <c r="K104" s="202">
        <v>6</v>
      </c>
      <c r="L104" s="201">
        <v>8</v>
      </c>
      <c r="M104" s="169">
        <v>6</v>
      </c>
      <c r="N104" s="201">
        <v>5</v>
      </c>
      <c r="O104" s="202">
        <v>7</v>
      </c>
      <c r="P104" s="201">
        <v>3</v>
      </c>
      <c r="Q104" s="202">
        <v>5</v>
      </c>
      <c r="R104" s="201"/>
      <c r="S104" s="202">
        <v>7</v>
      </c>
      <c r="T104" s="201">
        <v>1</v>
      </c>
      <c r="U104" s="202">
        <v>6</v>
      </c>
      <c r="V104" s="201">
        <v>6</v>
      </c>
      <c r="W104" s="202">
        <v>6</v>
      </c>
      <c r="X104" s="201">
        <v>5</v>
      </c>
      <c r="Y104" s="202">
        <v>7</v>
      </c>
      <c r="Z104" s="203"/>
      <c r="AA104" s="202">
        <v>6</v>
      </c>
      <c r="AB104" s="204">
        <v>1</v>
      </c>
      <c r="AC104" s="202">
        <v>6</v>
      </c>
    </row>
    <row r="105" spans="8:29" x14ac:dyDescent="0.2">
      <c r="H105" s="201"/>
      <c r="I105" s="202">
        <v>5</v>
      </c>
      <c r="J105" s="201">
        <v>7</v>
      </c>
      <c r="K105" s="202">
        <v>5</v>
      </c>
      <c r="L105" s="201"/>
      <c r="M105" s="169">
        <v>5</v>
      </c>
      <c r="N105" s="201">
        <v>6</v>
      </c>
      <c r="O105" s="202">
        <v>7</v>
      </c>
      <c r="P105" s="201">
        <v>4</v>
      </c>
      <c r="Q105" s="202">
        <v>5</v>
      </c>
      <c r="R105" s="201"/>
      <c r="S105" s="202">
        <v>7</v>
      </c>
      <c r="T105" s="201"/>
      <c r="U105" s="202">
        <v>5</v>
      </c>
      <c r="V105" s="201">
        <v>7</v>
      </c>
      <c r="W105" s="202">
        <v>6</v>
      </c>
      <c r="X105" s="201">
        <v>6</v>
      </c>
      <c r="Y105" s="202">
        <v>7</v>
      </c>
      <c r="Z105" s="203">
        <v>3</v>
      </c>
      <c r="AA105" s="202">
        <v>5</v>
      </c>
      <c r="AB105" s="204"/>
      <c r="AC105" s="202">
        <v>5</v>
      </c>
    </row>
    <row r="106" spans="8:29" x14ac:dyDescent="0.2">
      <c r="H106" s="201"/>
      <c r="I106" s="202">
        <v>4</v>
      </c>
      <c r="J106" s="201">
        <v>8</v>
      </c>
      <c r="K106" s="202">
        <v>4</v>
      </c>
      <c r="L106" s="201"/>
      <c r="M106" s="169">
        <v>4</v>
      </c>
      <c r="N106" s="201"/>
      <c r="O106" s="202">
        <v>6</v>
      </c>
      <c r="P106" s="201">
        <v>5</v>
      </c>
      <c r="Q106" s="202">
        <v>4</v>
      </c>
      <c r="R106" s="201">
        <v>1</v>
      </c>
      <c r="S106" s="202">
        <v>6</v>
      </c>
      <c r="T106" s="201">
        <v>2</v>
      </c>
      <c r="U106" s="202">
        <v>4</v>
      </c>
      <c r="V106" s="201">
        <v>8</v>
      </c>
      <c r="W106" s="202">
        <v>6</v>
      </c>
      <c r="X106" s="201"/>
      <c r="Y106" s="202">
        <v>6</v>
      </c>
      <c r="Z106" s="203">
        <v>4</v>
      </c>
      <c r="AA106" s="202">
        <v>5</v>
      </c>
      <c r="AB106" s="204">
        <v>2</v>
      </c>
      <c r="AC106" s="202">
        <v>4</v>
      </c>
    </row>
    <row r="107" spans="8:29" x14ac:dyDescent="0.2">
      <c r="H107" s="201">
        <v>16</v>
      </c>
      <c r="I107" s="202">
        <v>3</v>
      </c>
      <c r="J107" s="201"/>
      <c r="K107" s="202">
        <v>3</v>
      </c>
      <c r="L107" s="201">
        <v>16</v>
      </c>
      <c r="M107" s="169">
        <v>3</v>
      </c>
      <c r="N107" s="201">
        <v>7</v>
      </c>
      <c r="O107" s="202">
        <v>5</v>
      </c>
      <c r="P107" s="201">
        <v>6</v>
      </c>
      <c r="Q107" s="202">
        <v>4</v>
      </c>
      <c r="R107" s="201"/>
      <c r="S107" s="202">
        <v>5</v>
      </c>
      <c r="T107" s="201">
        <v>3</v>
      </c>
      <c r="U107" s="202">
        <v>3</v>
      </c>
      <c r="V107" s="201"/>
      <c r="W107" s="202">
        <v>7</v>
      </c>
      <c r="X107" s="201">
        <v>7</v>
      </c>
      <c r="Y107" s="202">
        <v>5</v>
      </c>
      <c r="Z107" s="203">
        <v>5</v>
      </c>
      <c r="AA107" s="202">
        <v>4</v>
      </c>
      <c r="AB107" s="204">
        <v>3</v>
      </c>
      <c r="AC107" s="202">
        <v>3</v>
      </c>
    </row>
    <row r="108" spans="8:29" x14ac:dyDescent="0.2">
      <c r="H108" s="201"/>
      <c r="I108" s="202">
        <v>2.5</v>
      </c>
      <c r="J108" s="201">
        <v>16</v>
      </c>
      <c r="K108" s="202">
        <v>2</v>
      </c>
      <c r="L108" s="201"/>
      <c r="M108" s="169">
        <v>2.5</v>
      </c>
      <c r="N108" s="201">
        <v>8</v>
      </c>
      <c r="O108" s="202">
        <v>5</v>
      </c>
      <c r="P108" s="201">
        <v>7</v>
      </c>
      <c r="Q108" s="202">
        <v>2</v>
      </c>
      <c r="R108" s="201"/>
      <c r="S108" s="202">
        <v>5</v>
      </c>
      <c r="T108" s="201"/>
      <c r="U108" s="202">
        <v>2.5</v>
      </c>
      <c r="V108" s="201"/>
      <c r="W108" s="202">
        <v>6</v>
      </c>
      <c r="X108" s="201">
        <v>8</v>
      </c>
      <c r="Y108" s="202">
        <v>5</v>
      </c>
      <c r="Z108" s="203">
        <v>6</v>
      </c>
      <c r="AA108" s="202">
        <v>4</v>
      </c>
      <c r="AB108" s="204"/>
      <c r="AC108" s="202">
        <v>2.5</v>
      </c>
    </row>
    <row r="109" spans="8:29" x14ac:dyDescent="0.2">
      <c r="H109" s="201"/>
      <c r="I109" s="202">
        <v>2</v>
      </c>
      <c r="J109" s="201"/>
      <c r="K109" s="202">
        <v>2</v>
      </c>
      <c r="L109" s="201"/>
      <c r="M109" s="169">
        <v>2</v>
      </c>
      <c r="N109" s="201"/>
      <c r="O109" s="202">
        <v>4</v>
      </c>
      <c r="P109" s="201">
        <v>8</v>
      </c>
      <c r="Q109" s="202">
        <v>2</v>
      </c>
      <c r="R109" s="201">
        <v>2</v>
      </c>
      <c r="S109" s="202">
        <v>4</v>
      </c>
      <c r="T109" s="201">
        <v>4</v>
      </c>
      <c r="U109" s="202">
        <v>2</v>
      </c>
      <c r="V109" s="201"/>
      <c r="W109" s="202">
        <v>5</v>
      </c>
      <c r="X109" s="201"/>
      <c r="Y109" s="202">
        <v>4</v>
      </c>
      <c r="Z109" s="203">
        <v>7</v>
      </c>
      <c r="AA109" s="202">
        <v>2</v>
      </c>
      <c r="AB109" s="204">
        <v>4</v>
      </c>
      <c r="AC109" s="202">
        <v>2</v>
      </c>
    </row>
    <row r="110" spans="8:29" x14ac:dyDescent="0.2">
      <c r="H110" s="201">
        <v>32</v>
      </c>
      <c r="I110" s="202">
        <v>1.5</v>
      </c>
      <c r="J110" s="201"/>
      <c r="K110" s="202">
        <v>1.5</v>
      </c>
      <c r="L110" s="201">
        <v>32</v>
      </c>
      <c r="M110" s="169">
        <v>1.5</v>
      </c>
      <c r="N110" s="201"/>
      <c r="O110" s="202">
        <v>3</v>
      </c>
      <c r="P110" s="201">
        <v>16</v>
      </c>
      <c r="Q110" s="202">
        <v>1</v>
      </c>
      <c r="R110" s="201">
        <v>3</v>
      </c>
      <c r="S110" s="202">
        <v>3</v>
      </c>
      <c r="T110" s="201">
        <v>5</v>
      </c>
      <c r="U110" s="202">
        <v>1</v>
      </c>
      <c r="V110" s="201"/>
      <c r="W110" s="202">
        <v>4</v>
      </c>
      <c r="X110" s="201"/>
      <c r="Y110" s="202">
        <v>3</v>
      </c>
      <c r="Z110" s="203">
        <v>8</v>
      </c>
      <c r="AA110" s="202">
        <v>2</v>
      </c>
      <c r="AB110" s="204"/>
      <c r="AC110" s="202">
        <v>1.5</v>
      </c>
    </row>
    <row r="111" spans="8:29" x14ac:dyDescent="0.2">
      <c r="H111" s="201"/>
      <c r="I111" s="207">
        <v>1.25</v>
      </c>
      <c r="J111" s="201"/>
      <c r="K111" s="207">
        <v>1.25</v>
      </c>
      <c r="L111" s="201"/>
      <c r="M111" s="208">
        <v>1.25</v>
      </c>
      <c r="N111" s="209"/>
      <c r="O111" s="210">
        <v>2.5</v>
      </c>
      <c r="P111" s="201"/>
      <c r="Q111" s="202">
        <v>1</v>
      </c>
      <c r="R111" s="209">
        <v>4</v>
      </c>
      <c r="S111" s="210">
        <v>3</v>
      </c>
      <c r="T111" s="201">
        <v>6</v>
      </c>
      <c r="U111" s="202">
        <v>1</v>
      </c>
      <c r="V111" s="201"/>
      <c r="W111" s="202">
        <v>3</v>
      </c>
      <c r="X111" s="209"/>
      <c r="Y111" s="210">
        <v>2.5</v>
      </c>
      <c r="Z111" s="203">
        <v>16</v>
      </c>
      <c r="AA111" s="202">
        <v>1</v>
      </c>
      <c r="AB111" s="204"/>
      <c r="AC111" s="207">
        <v>1.25</v>
      </c>
    </row>
    <row r="112" spans="8:29" ht="13.8" thickBot="1" x14ac:dyDescent="0.25">
      <c r="H112" s="211"/>
      <c r="I112" s="212">
        <v>1</v>
      </c>
      <c r="J112" s="211">
        <v>32</v>
      </c>
      <c r="K112" s="212">
        <v>1</v>
      </c>
      <c r="L112" s="211"/>
      <c r="M112" s="177">
        <v>1</v>
      </c>
      <c r="N112" s="201">
        <v>16</v>
      </c>
      <c r="O112" s="202">
        <v>2</v>
      </c>
      <c r="P112" s="211"/>
      <c r="Q112" s="212">
        <v>1</v>
      </c>
      <c r="R112" s="201">
        <v>5</v>
      </c>
      <c r="S112" s="202">
        <v>2</v>
      </c>
      <c r="T112" s="201">
        <v>7</v>
      </c>
      <c r="U112" s="202">
        <v>1</v>
      </c>
      <c r="V112" s="201"/>
      <c r="W112" s="202">
        <v>2.5</v>
      </c>
      <c r="X112" s="201">
        <v>16</v>
      </c>
      <c r="Y112" s="202">
        <v>2</v>
      </c>
      <c r="Z112" s="203"/>
      <c r="AA112" s="202">
        <v>1</v>
      </c>
      <c r="AB112" s="213"/>
      <c r="AC112" s="212">
        <v>1</v>
      </c>
    </row>
    <row r="113" spans="7:29" ht="13.8" thickBot="1" x14ac:dyDescent="0.25">
      <c r="N113" s="201"/>
      <c r="O113" s="202">
        <v>1.5</v>
      </c>
      <c r="R113" s="201">
        <v>6</v>
      </c>
      <c r="S113" s="202">
        <v>2</v>
      </c>
      <c r="T113" s="214">
        <v>8</v>
      </c>
      <c r="U113" s="215">
        <v>1</v>
      </c>
      <c r="V113" s="201">
        <v>16</v>
      </c>
      <c r="W113" s="202">
        <v>2</v>
      </c>
      <c r="X113" s="201"/>
      <c r="Y113" s="202">
        <v>1.5</v>
      </c>
      <c r="Z113" s="216"/>
      <c r="AA113" s="215">
        <v>1</v>
      </c>
    </row>
    <row r="114" spans="7:29" x14ac:dyDescent="0.2">
      <c r="N114" s="201"/>
      <c r="O114" s="207">
        <v>1.25</v>
      </c>
      <c r="R114" s="201">
        <v>7</v>
      </c>
      <c r="S114" s="207">
        <v>1</v>
      </c>
      <c r="T114" s="178"/>
      <c r="U114" s="178"/>
      <c r="V114" s="201"/>
      <c r="W114" s="202">
        <v>1.5</v>
      </c>
      <c r="X114" s="201"/>
      <c r="Y114" s="207">
        <v>1.25</v>
      </c>
    </row>
    <row r="115" spans="7:29" ht="13.8" thickBot="1" x14ac:dyDescent="0.25">
      <c r="N115" s="211">
        <v>32</v>
      </c>
      <c r="O115" s="212">
        <v>1</v>
      </c>
      <c r="R115" s="211">
        <v>8</v>
      </c>
      <c r="S115" s="212">
        <v>1</v>
      </c>
      <c r="T115" s="178"/>
      <c r="U115" s="178"/>
      <c r="V115" s="201"/>
      <c r="W115" s="207">
        <v>1.25</v>
      </c>
      <c r="X115" s="211">
        <v>32</v>
      </c>
      <c r="Y115" s="212">
        <v>1</v>
      </c>
    </row>
    <row r="116" spans="7:29" ht="13.8" thickBot="1" x14ac:dyDescent="0.25">
      <c r="V116" s="211"/>
      <c r="W116" s="212">
        <v>1</v>
      </c>
      <c r="X116" s="217"/>
      <c r="Y116" s="217"/>
      <c r="Z116" s="218"/>
      <c r="AA116" s="217"/>
    </row>
    <row r="117" spans="7:29" ht="13.8" thickBot="1" x14ac:dyDescent="0.25"/>
    <row r="118" spans="7:29" ht="13.8" thickBot="1" x14ac:dyDescent="0.25">
      <c r="G118" s="122"/>
      <c r="H118" s="86" t="s">
        <v>325</v>
      </c>
      <c r="I118" s="87"/>
      <c r="J118" s="86" t="s">
        <v>325</v>
      </c>
      <c r="K118" s="87"/>
      <c r="L118" s="86" t="s">
        <v>325</v>
      </c>
      <c r="M118" s="87"/>
      <c r="N118" s="86" t="s">
        <v>325</v>
      </c>
      <c r="O118" s="87"/>
      <c r="P118" s="86" t="s">
        <v>325</v>
      </c>
      <c r="Q118" s="87"/>
      <c r="R118" s="86" t="s">
        <v>325</v>
      </c>
      <c r="S118" s="87"/>
      <c r="T118" s="86" t="s">
        <v>325</v>
      </c>
      <c r="U118" s="87"/>
      <c r="V118" s="86" t="s">
        <v>325</v>
      </c>
      <c r="W118" s="87"/>
      <c r="X118" s="86" t="s">
        <v>325</v>
      </c>
      <c r="Y118" s="87"/>
      <c r="Z118" s="86" t="s">
        <v>325</v>
      </c>
      <c r="AA118" s="87"/>
      <c r="AB118" s="86" t="s">
        <v>325</v>
      </c>
      <c r="AC118" s="87"/>
    </row>
    <row r="119" spans="7:29" x14ac:dyDescent="0.2">
      <c r="G119" s="123">
        <v>1</v>
      </c>
      <c r="H119" s="68">
        <f>COUNTIF(H$4:H$90,$G119)</f>
        <v>1</v>
      </c>
      <c r="I119" s="88"/>
      <c r="J119" s="68">
        <f>COUNTIF(J$4:J$90,$G119)</f>
        <v>1</v>
      </c>
      <c r="K119" s="88"/>
      <c r="L119" s="68">
        <f>COUNTIF(L$4:L$90,$G119)</f>
        <v>1</v>
      </c>
      <c r="M119" s="88"/>
      <c r="N119" s="68">
        <f>COUNTIF(N$4:N$90,$G119)</f>
        <v>1</v>
      </c>
      <c r="O119" s="88"/>
      <c r="P119" s="68">
        <f>COUNTIF(P$4:P$90,$G119)</f>
        <v>1</v>
      </c>
      <c r="Q119" s="88"/>
      <c r="R119" s="68">
        <f>COUNTIF(R$4:R$90,$G119)</f>
        <v>1</v>
      </c>
      <c r="S119" s="88"/>
      <c r="T119" s="68">
        <f>COUNTIF(T$4:T$90,$G119)</f>
        <v>1</v>
      </c>
      <c r="U119" s="88"/>
      <c r="V119" s="68">
        <f>COUNTIF(V$4:V$90,$G119)</f>
        <v>1</v>
      </c>
      <c r="W119" s="88"/>
      <c r="X119" s="68">
        <f>COUNTIF(X$4:X$90,$G119)</f>
        <v>1</v>
      </c>
      <c r="Y119" s="88"/>
      <c r="Z119" s="68">
        <f>COUNTIF(Z$4:Z$90,$G119)</f>
        <v>1</v>
      </c>
      <c r="AA119" s="88"/>
      <c r="AB119" s="68">
        <f>COUNTIF(AB$4:AB$90,$G119)</f>
        <v>1</v>
      </c>
      <c r="AC119" s="88"/>
    </row>
    <row r="120" spans="7:29" x14ac:dyDescent="0.2">
      <c r="G120" s="124">
        <v>2</v>
      </c>
      <c r="H120" s="41">
        <f t="shared" ref="H120:T128" si="26">COUNTIF(H$4:H$90,$G120)</f>
        <v>1</v>
      </c>
      <c r="I120" s="89"/>
      <c r="J120" s="41">
        <f t="shared" si="26"/>
        <v>1</v>
      </c>
      <c r="K120" s="89"/>
      <c r="L120" s="41">
        <f t="shared" si="26"/>
        <v>1</v>
      </c>
      <c r="M120" s="89"/>
      <c r="N120" s="41">
        <f t="shared" si="26"/>
        <v>1</v>
      </c>
      <c r="O120" s="89"/>
      <c r="P120" s="41">
        <f t="shared" si="26"/>
        <v>1</v>
      </c>
      <c r="Q120" s="89"/>
      <c r="R120" s="41">
        <f t="shared" si="26"/>
        <v>1</v>
      </c>
      <c r="S120" s="89"/>
      <c r="T120" s="41">
        <f t="shared" si="26"/>
        <v>1</v>
      </c>
      <c r="U120" s="89"/>
      <c r="V120" s="41">
        <f t="shared" ref="V120:V128" si="27">COUNTIF(V$4:V$90,$G120)</f>
        <v>1</v>
      </c>
      <c r="W120" s="89"/>
      <c r="X120" s="41">
        <f t="shared" ref="X120:X128" si="28">COUNTIF(X$4:X$90,$G120)</f>
        <v>1</v>
      </c>
      <c r="Y120" s="89"/>
      <c r="Z120" s="41">
        <f t="shared" ref="Z120:Z128" si="29">COUNTIF(Z$4:Z$90,$G120)</f>
        <v>1</v>
      </c>
      <c r="AA120" s="89"/>
      <c r="AB120" s="41">
        <f t="shared" ref="AB120:AB128" si="30">COUNTIF(AB$4:AB$90,$G120)</f>
        <v>1</v>
      </c>
      <c r="AC120" s="89"/>
    </row>
    <row r="121" spans="7:29" x14ac:dyDescent="0.2">
      <c r="G121" s="124">
        <v>3</v>
      </c>
      <c r="H121" s="41">
        <f t="shared" si="26"/>
        <v>1</v>
      </c>
      <c r="I121" s="89"/>
      <c r="J121" s="41">
        <f t="shared" si="26"/>
        <v>1</v>
      </c>
      <c r="K121" s="89"/>
      <c r="L121" s="41">
        <f t="shared" si="26"/>
        <v>1</v>
      </c>
      <c r="M121" s="89"/>
      <c r="N121" s="41">
        <f t="shared" si="26"/>
        <v>1</v>
      </c>
      <c r="O121" s="89"/>
      <c r="P121" s="41">
        <f t="shared" si="26"/>
        <v>1</v>
      </c>
      <c r="Q121" s="89"/>
      <c r="R121" s="41">
        <f t="shared" si="26"/>
        <v>1</v>
      </c>
      <c r="S121" s="89"/>
      <c r="T121" s="41">
        <f t="shared" si="26"/>
        <v>1</v>
      </c>
      <c r="U121" s="89"/>
      <c r="V121" s="41">
        <f t="shared" si="27"/>
        <v>1</v>
      </c>
      <c r="W121" s="89"/>
      <c r="X121" s="41">
        <f t="shared" si="28"/>
        <v>1</v>
      </c>
      <c r="Y121" s="89"/>
      <c r="Z121" s="41">
        <f t="shared" si="29"/>
        <v>1</v>
      </c>
      <c r="AA121" s="89"/>
      <c r="AB121" s="41">
        <f t="shared" si="30"/>
        <v>1</v>
      </c>
      <c r="AC121" s="89"/>
    </row>
    <row r="122" spans="7:29" x14ac:dyDescent="0.2">
      <c r="G122" s="124">
        <v>4</v>
      </c>
      <c r="H122" s="41">
        <f t="shared" si="26"/>
        <v>1</v>
      </c>
      <c r="I122" s="89"/>
      <c r="J122" s="41">
        <f t="shared" si="26"/>
        <v>1</v>
      </c>
      <c r="K122" s="89"/>
      <c r="L122" s="41">
        <f t="shared" si="26"/>
        <v>1</v>
      </c>
      <c r="M122" s="89"/>
      <c r="N122" s="41">
        <f t="shared" si="26"/>
        <v>1</v>
      </c>
      <c r="O122" s="89"/>
      <c r="P122" s="41">
        <f t="shared" si="26"/>
        <v>1</v>
      </c>
      <c r="Q122" s="89"/>
      <c r="R122" s="41">
        <f t="shared" si="26"/>
        <v>1</v>
      </c>
      <c r="S122" s="89"/>
      <c r="T122" s="41">
        <f t="shared" si="26"/>
        <v>1</v>
      </c>
      <c r="U122" s="89"/>
      <c r="V122" s="41">
        <f t="shared" si="27"/>
        <v>1</v>
      </c>
      <c r="W122" s="89"/>
      <c r="X122" s="41">
        <f t="shared" si="28"/>
        <v>1</v>
      </c>
      <c r="Y122" s="89"/>
      <c r="Z122" s="41">
        <f t="shared" si="29"/>
        <v>1</v>
      </c>
      <c r="AA122" s="89"/>
      <c r="AB122" s="41">
        <f t="shared" si="30"/>
        <v>1</v>
      </c>
      <c r="AC122" s="89"/>
    </row>
    <row r="123" spans="7:29" x14ac:dyDescent="0.2">
      <c r="G123" s="124">
        <v>5</v>
      </c>
      <c r="H123" s="41">
        <f t="shared" si="26"/>
        <v>1</v>
      </c>
      <c r="I123" s="89"/>
      <c r="J123" s="41">
        <f t="shared" si="26"/>
        <v>1</v>
      </c>
      <c r="K123" s="89"/>
      <c r="L123" s="41">
        <f t="shared" si="26"/>
        <v>1</v>
      </c>
      <c r="M123" s="89"/>
      <c r="N123" s="41">
        <f t="shared" si="26"/>
        <v>1</v>
      </c>
      <c r="O123" s="89"/>
      <c r="P123" s="41">
        <f t="shared" si="26"/>
        <v>1</v>
      </c>
      <c r="Q123" s="89"/>
      <c r="R123" s="41">
        <f t="shared" si="26"/>
        <v>1</v>
      </c>
      <c r="S123" s="89"/>
      <c r="T123" s="41">
        <f t="shared" si="26"/>
        <v>1</v>
      </c>
      <c r="U123" s="89"/>
      <c r="V123" s="41">
        <f t="shared" si="27"/>
        <v>0</v>
      </c>
      <c r="W123" s="89"/>
      <c r="X123" s="41">
        <f t="shared" si="28"/>
        <v>1</v>
      </c>
      <c r="Y123" s="89"/>
      <c r="Z123" s="41">
        <f t="shared" si="29"/>
        <v>1</v>
      </c>
      <c r="AA123" s="89"/>
      <c r="AB123" s="41">
        <f t="shared" si="30"/>
        <v>0</v>
      </c>
      <c r="AC123" s="89"/>
    </row>
    <row r="124" spans="7:29" x14ac:dyDescent="0.2">
      <c r="G124" s="124">
        <v>6</v>
      </c>
      <c r="H124" s="41">
        <f t="shared" si="26"/>
        <v>1</v>
      </c>
      <c r="I124" s="89"/>
      <c r="J124" s="41">
        <f t="shared" si="26"/>
        <v>1</v>
      </c>
      <c r="K124" s="89"/>
      <c r="L124" s="41">
        <f t="shared" si="26"/>
        <v>1</v>
      </c>
      <c r="M124" s="89"/>
      <c r="N124" s="41">
        <f t="shared" si="26"/>
        <v>1</v>
      </c>
      <c r="O124" s="89"/>
      <c r="P124" s="41">
        <f t="shared" si="26"/>
        <v>1</v>
      </c>
      <c r="Q124" s="89"/>
      <c r="R124" s="41">
        <f t="shared" si="26"/>
        <v>1</v>
      </c>
      <c r="S124" s="89"/>
      <c r="T124" s="41">
        <f t="shared" si="26"/>
        <v>1</v>
      </c>
      <c r="U124" s="89"/>
      <c r="V124" s="41">
        <f t="shared" si="27"/>
        <v>0</v>
      </c>
      <c r="W124" s="89"/>
      <c r="X124" s="41">
        <f t="shared" si="28"/>
        <v>1</v>
      </c>
      <c r="Y124" s="89"/>
      <c r="Z124" s="41">
        <f t="shared" si="29"/>
        <v>1</v>
      </c>
      <c r="AA124" s="89"/>
      <c r="AB124" s="41">
        <f t="shared" si="30"/>
        <v>0</v>
      </c>
      <c r="AC124" s="89"/>
    </row>
    <row r="125" spans="7:29" x14ac:dyDescent="0.2">
      <c r="G125" s="124">
        <v>7</v>
      </c>
      <c r="H125" s="41">
        <f t="shared" si="26"/>
        <v>1</v>
      </c>
      <c r="I125" s="89"/>
      <c r="J125" s="41">
        <f t="shared" si="26"/>
        <v>1</v>
      </c>
      <c r="K125" s="89"/>
      <c r="L125" s="41">
        <f t="shared" si="26"/>
        <v>1</v>
      </c>
      <c r="M125" s="89"/>
      <c r="N125" s="41">
        <f t="shared" si="26"/>
        <v>1</v>
      </c>
      <c r="O125" s="89"/>
      <c r="P125" s="41">
        <f t="shared" si="26"/>
        <v>1</v>
      </c>
      <c r="Q125" s="89"/>
      <c r="R125" s="41">
        <f t="shared" si="26"/>
        <v>1</v>
      </c>
      <c r="S125" s="89"/>
      <c r="T125" s="41">
        <f t="shared" si="26"/>
        <v>1</v>
      </c>
      <c r="U125" s="89"/>
      <c r="V125" s="41">
        <f t="shared" si="27"/>
        <v>0</v>
      </c>
      <c r="W125" s="89"/>
      <c r="X125" s="41">
        <f t="shared" si="28"/>
        <v>1</v>
      </c>
      <c r="Y125" s="89"/>
      <c r="Z125" s="41">
        <f t="shared" si="29"/>
        <v>1</v>
      </c>
      <c r="AA125" s="89"/>
      <c r="AB125" s="41">
        <f t="shared" si="30"/>
        <v>0</v>
      </c>
      <c r="AC125" s="89"/>
    </row>
    <row r="126" spans="7:29" x14ac:dyDescent="0.2">
      <c r="G126" s="124">
        <v>8</v>
      </c>
      <c r="H126" s="41">
        <f t="shared" si="26"/>
        <v>1</v>
      </c>
      <c r="I126" s="89"/>
      <c r="J126" s="41">
        <f t="shared" si="26"/>
        <v>1</v>
      </c>
      <c r="K126" s="89"/>
      <c r="L126" s="41">
        <f t="shared" si="26"/>
        <v>1</v>
      </c>
      <c r="M126" s="89"/>
      <c r="N126" s="41">
        <f t="shared" si="26"/>
        <v>1</v>
      </c>
      <c r="O126" s="89"/>
      <c r="P126" s="41">
        <f t="shared" si="26"/>
        <v>1</v>
      </c>
      <c r="Q126" s="89"/>
      <c r="R126" s="41">
        <f t="shared" si="26"/>
        <v>1</v>
      </c>
      <c r="S126" s="89"/>
      <c r="T126" s="41">
        <f t="shared" si="26"/>
        <v>1</v>
      </c>
      <c r="U126" s="89"/>
      <c r="V126" s="41">
        <f t="shared" si="27"/>
        <v>4</v>
      </c>
      <c r="W126" s="89"/>
      <c r="X126" s="41">
        <f t="shared" si="28"/>
        <v>1</v>
      </c>
      <c r="Y126" s="89"/>
      <c r="Z126" s="41">
        <f t="shared" si="29"/>
        <v>1</v>
      </c>
      <c r="AA126" s="89"/>
      <c r="AB126" s="41">
        <f t="shared" si="30"/>
        <v>0</v>
      </c>
      <c r="AC126" s="89"/>
    </row>
    <row r="127" spans="7:29" x14ac:dyDescent="0.2">
      <c r="G127" s="124">
        <v>16</v>
      </c>
      <c r="H127" s="41">
        <f t="shared" si="26"/>
        <v>8</v>
      </c>
      <c r="I127" s="89"/>
      <c r="J127" s="41">
        <f t="shared" si="26"/>
        <v>8</v>
      </c>
      <c r="K127" s="89"/>
      <c r="L127" s="41">
        <f t="shared" si="26"/>
        <v>8</v>
      </c>
      <c r="M127" s="89"/>
      <c r="N127" s="41">
        <f t="shared" si="26"/>
        <v>8</v>
      </c>
      <c r="O127" s="89"/>
      <c r="P127" s="41">
        <f t="shared" si="26"/>
        <v>0</v>
      </c>
      <c r="Q127" s="89"/>
      <c r="R127" s="41">
        <f t="shared" si="26"/>
        <v>0</v>
      </c>
      <c r="S127" s="89"/>
      <c r="T127" s="41">
        <f t="shared" si="26"/>
        <v>0</v>
      </c>
      <c r="U127" s="89"/>
      <c r="V127" s="41">
        <f t="shared" si="27"/>
        <v>8</v>
      </c>
      <c r="W127" s="89"/>
      <c r="X127" s="41">
        <f t="shared" si="28"/>
        <v>8</v>
      </c>
      <c r="Y127" s="89"/>
      <c r="Z127" s="41">
        <f t="shared" si="29"/>
        <v>0</v>
      </c>
      <c r="AA127" s="89"/>
      <c r="AB127" s="41">
        <f t="shared" si="30"/>
        <v>0</v>
      </c>
      <c r="AC127" s="89"/>
    </row>
    <row r="128" spans="7:29" ht="13.8" thickBot="1" x14ac:dyDescent="0.25">
      <c r="G128" s="125">
        <v>32</v>
      </c>
      <c r="H128" s="64">
        <f t="shared" si="26"/>
        <v>16</v>
      </c>
      <c r="I128" s="90"/>
      <c r="J128" s="64">
        <f t="shared" si="26"/>
        <v>16</v>
      </c>
      <c r="K128" s="90"/>
      <c r="L128" s="64">
        <f t="shared" si="26"/>
        <v>16</v>
      </c>
      <c r="M128" s="90"/>
      <c r="N128" s="64">
        <f t="shared" si="26"/>
        <v>0</v>
      </c>
      <c r="O128" s="90"/>
      <c r="P128" s="64">
        <f t="shared" si="26"/>
        <v>0</v>
      </c>
      <c r="Q128" s="90"/>
      <c r="R128" s="64">
        <f t="shared" si="26"/>
        <v>0</v>
      </c>
      <c r="S128" s="90"/>
      <c r="T128" s="64">
        <f t="shared" si="26"/>
        <v>0</v>
      </c>
      <c r="U128" s="90"/>
      <c r="V128" s="64">
        <f t="shared" si="27"/>
        <v>0</v>
      </c>
      <c r="W128" s="90"/>
      <c r="X128" s="64">
        <f t="shared" si="28"/>
        <v>0</v>
      </c>
      <c r="Y128" s="90"/>
      <c r="Z128" s="64">
        <f t="shared" si="29"/>
        <v>0</v>
      </c>
      <c r="AA128" s="90"/>
      <c r="AB128" s="64">
        <f t="shared" si="30"/>
        <v>0</v>
      </c>
      <c r="AC128" s="90"/>
    </row>
  </sheetData>
  <autoFilter ref="A3:AC89" xr:uid="{00000000-0009-0000-0000-000001000000}">
    <sortState xmlns:xlrd2="http://schemas.microsoft.com/office/spreadsheetml/2017/richdata2" ref="A4:AC89">
      <sortCondition descending="1" ref="E3:E89"/>
    </sortState>
  </autoFilter>
  <mergeCells count="3">
    <mergeCell ref="A1:AC1"/>
    <mergeCell ref="H2:M2"/>
    <mergeCell ref="N2:AC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54" fitToHeight="0" orientation="portrait" r:id="rId1"/>
  <rowBreaks count="1" manualBreakCount="1">
    <brk id="91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Y183"/>
  <sheetViews>
    <sheetView view="pageBreakPreview" zoomScale="55" zoomScaleNormal="80" zoomScaleSheetLayoutView="55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2" x14ac:dyDescent="0.2"/>
  <cols>
    <col min="1" max="1" width="6.109375" style="146" customWidth="1"/>
    <col min="2" max="2" width="12.6640625" style="146" customWidth="1"/>
    <col min="3" max="3" width="4.88671875" style="146" customWidth="1"/>
    <col min="4" max="4" width="10.88671875" style="146" customWidth="1"/>
    <col min="5" max="5" width="9.33203125" style="146" customWidth="1"/>
    <col min="6" max="6" width="7.6640625" style="146" customWidth="1"/>
    <col min="7" max="7" width="9.33203125" style="156" customWidth="1"/>
    <col min="8" max="25" width="5.6640625" style="146" customWidth="1"/>
    <col min="26" max="16384" width="9" style="146"/>
  </cols>
  <sheetData>
    <row r="1" spans="1:25" ht="28.35" customHeight="1" x14ac:dyDescent="0.2">
      <c r="A1" s="298" t="s">
        <v>555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</row>
    <row r="2" spans="1:25" ht="18.899999999999999" customHeight="1" thickBot="1" x14ac:dyDescent="0.25">
      <c r="A2" s="70"/>
      <c r="B2" s="70"/>
      <c r="C2" s="69"/>
      <c r="D2" s="70"/>
      <c r="E2" s="70"/>
      <c r="F2" s="70"/>
      <c r="G2" s="147"/>
      <c r="H2" s="299"/>
      <c r="I2" s="299"/>
      <c r="J2" s="299"/>
      <c r="K2" s="299"/>
      <c r="L2" s="299"/>
      <c r="M2" s="299"/>
      <c r="N2" s="299"/>
      <c r="O2" s="299"/>
      <c r="P2" s="300"/>
      <c r="Q2" s="299"/>
      <c r="R2" s="299"/>
      <c r="S2" s="299"/>
      <c r="T2" s="299"/>
      <c r="U2" s="299"/>
      <c r="V2" s="299"/>
      <c r="W2" s="299"/>
      <c r="X2" s="299"/>
      <c r="Y2" s="299"/>
    </row>
    <row r="3" spans="1:25" ht="177.75" customHeight="1" thickBot="1" x14ac:dyDescent="0.25">
      <c r="A3" s="293" t="s">
        <v>0</v>
      </c>
      <c r="B3" s="288" t="s">
        <v>1</v>
      </c>
      <c r="C3" s="135" t="s">
        <v>2</v>
      </c>
      <c r="D3" s="78" t="s">
        <v>3</v>
      </c>
      <c r="E3" s="148" t="s">
        <v>4</v>
      </c>
      <c r="F3" s="149" t="s">
        <v>5</v>
      </c>
      <c r="G3" s="223" t="s">
        <v>6</v>
      </c>
      <c r="H3" s="150" t="s">
        <v>7</v>
      </c>
      <c r="I3" s="77" t="s">
        <v>8</v>
      </c>
      <c r="J3" s="151" t="s">
        <v>10</v>
      </c>
      <c r="K3" s="77" t="s">
        <v>8</v>
      </c>
      <c r="L3" s="151" t="s">
        <v>9</v>
      </c>
      <c r="M3" s="77" t="s">
        <v>8</v>
      </c>
      <c r="N3" s="151" t="s">
        <v>11</v>
      </c>
      <c r="O3" s="78" t="s">
        <v>8</v>
      </c>
      <c r="P3" s="151" t="s">
        <v>12</v>
      </c>
      <c r="Q3" s="77" t="s">
        <v>8</v>
      </c>
      <c r="R3" s="151" t="s">
        <v>13</v>
      </c>
      <c r="S3" s="79" t="s">
        <v>8</v>
      </c>
      <c r="T3" s="151" t="s">
        <v>14</v>
      </c>
      <c r="U3" s="12" t="s">
        <v>8</v>
      </c>
      <c r="V3" s="151" t="s">
        <v>16</v>
      </c>
      <c r="W3" s="12" t="s">
        <v>8</v>
      </c>
      <c r="X3" s="151" t="s">
        <v>17</v>
      </c>
      <c r="Y3" s="12" t="s">
        <v>8</v>
      </c>
    </row>
    <row r="4" spans="1:25" ht="15.9" customHeight="1" x14ac:dyDescent="0.2">
      <c r="A4" s="292">
        <v>1</v>
      </c>
      <c r="B4" s="287" t="s">
        <v>25</v>
      </c>
      <c r="C4" s="259">
        <v>2</v>
      </c>
      <c r="D4" s="260" t="s">
        <v>120</v>
      </c>
      <c r="E4" s="240">
        <f t="shared" ref="E4:E35" si="0">SUM(G4,I4,K4,M4,O4,Q4,W4,Y4,S4,U4,)</f>
        <v>72.5</v>
      </c>
      <c r="F4" s="227">
        <f t="shared" ref="F4:F35" si="1">RANK(E4,$E$4:$E$161,0)</f>
        <v>1</v>
      </c>
      <c r="G4" s="243">
        <v>19.5</v>
      </c>
      <c r="H4" s="228">
        <v>2</v>
      </c>
      <c r="I4" s="233">
        <f t="shared" ref="I4:I49" si="2">IF(H4="","",VLOOKUP(H4,H$168:I$182,2))</f>
        <v>10.5</v>
      </c>
      <c r="J4" s="228">
        <v>1</v>
      </c>
      <c r="K4" s="233">
        <f t="shared" ref="K4:K49" si="3">IF(J4="","",VLOOKUP(J4,J$168:K$182,2))</f>
        <v>16.5</v>
      </c>
      <c r="L4" s="228">
        <v>4</v>
      </c>
      <c r="M4" s="233">
        <f t="shared" ref="M4:M49" si="4">IF(L4="","",VLOOKUP(L4,L$168:M$182,2))</f>
        <v>4</v>
      </c>
      <c r="N4" s="228">
        <v>1</v>
      </c>
      <c r="O4" s="233">
        <f t="shared" ref="O4:O49" si="5">IF(N4="","",VLOOKUP(N4,N$168:O$182,2))</f>
        <v>11</v>
      </c>
      <c r="P4" s="228"/>
      <c r="Q4" s="233" t="str">
        <f t="shared" ref="Q4:Q49" si="6">IF(P4="","",VLOOKUP(P4,P$168:Q$182,2))</f>
        <v/>
      </c>
      <c r="R4" s="228"/>
      <c r="S4" s="233" t="str">
        <f t="shared" ref="S4:S35" si="7">IF(R4="","",VLOOKUP(R4,R$168:S$182,2))</f>
        <v/>
      </c>
      <c r="T4" s="228"/>
      <c r="U4" s="233" t="str">
        <f t="shared" ref="U4:U49" si="8">IF(T4="","",VLOOKUP(T4,T$168:U$182,2))</f>
        <v/>
      </c>
      <c r="V4" s="228">
        <v>1</v>
      </c>
      <c r="W4" s="233">
        <f t="shared" ref="W4:W35" si="9">IF(V4="","",VLOOKUP(V4,V$168:W$182,2))</f>
        <v>11</v>
      </c>
      <c r="X4" s="228"/>
      <c r="Y4" s="233" t="str">
        <f t="shared" ref="Y4:Y49" si="10">IF(X4="","",VLOOKUP(X4,X$168:Y$182,2))</f>
        <v/>
      </c>
    </row>
    <row r="5" spans="1:25" ht="15.9" customHeight="1" x14ac:dyDescent="0.2">
      <c r="A5" s="290">
        <v>2</v>
      </c>
      <c r="B5" s="252" t="s">
        <v>26</v>
      </c>
      <c r="C5" s="72">
        <v>2</v>
      </c>
      <c r="D5" s="154" t="s">
        <v>120</v>
      </c>
      <c r="E5" s="241">
        <f t="shared" si="0"/>
        <v>64</v>
      </c>
      <c r="F5" s="155">
        <f t="shared" si="1"/>
        <v>2</v>
      </c>
      <c r="G5" s="244">
        <v>18.5</v>
      </c>
      <c r="H5" s="71">
        <v>2</v>
      </c>
      <c r="I5" s="234">
        <f t="shared" si="2"/>
        <v>10.5</v>
      </c>
      <c r="J5" s="71">
        <v>4</v>
      </c>
      <c r="K5" s="234">
        <f t="shared" si="3"/>
        <v>6</v>
      </c>
      <c r="L5" s="71">
        <v>2</v>
      </c>
      <c r="M5" s="234">
        <f t="shared" si="4"/>
        <v>7</v>
      </c>
      <c r="N5" s="71">
        <v>1</v>
      </c>
      <c r="O5" s="234">
        <f t="shared" si="5"/>
        <v>11</v>
      </c>
      <c r="P5" s="71"/>
      <c r="Q5" s="234" t="str">
        <f t="shared" si="6"/>
        <v/>
      </c>
      <c r="R5" s="71"/>
      <c r="S5" s="234" t="str">
        <f t="shared" si="7"/>
        <v/>
      </c>
      <c r="T5" s="71"/>
      <c r="U5" s="234" t="str">
        <f t="shared" si="8"/>
        <v/>
      </c>
      <c r="V5" s="71">
        <v>1</v>
      </c>
      <c r="W5" s="234">
        <f t="shared" si="9"/>
        <v>11</v>
      </c>
      <c r="X5" s="71"/>
      <c r="Y5" s="234" t="str">
        <f t="shared" si="10"/>
        <v/>
      </c>
    </row>
    <row r="6" spans="1:25" ht="15.9" customHeight="1" x14ac:dyDescent="0.2">
      <c r="A6" s="290">
        <v>3</v>
      </c>
      <c r="B6" s="252" t="s">
        <v>183</v>
      </c>
      <c r="C6" s="72">
        <v>3</v>
      </c>
      <c r="D6" s="154" t="s">
        <v>120</v>
      </c>
      <c r="E6" s="241">
        <f t="shared" si="0"/>
        <v>60.25</v>
      </c>
      <c r="F6" s="155">
        <f t="shared" si="1"/>
        <v>3</v>
      </c>
      <c r="G6" s="244">
        <v>36.75</v>
      </c>
      <c r="H6" s="71">
        <v>1</v>
      </c>
      <c r="I6" s="234">
        <f t="shared" si="2"/>
        <v>16.5</v>
      </c>
      <c r="J6" s="71"/>
      <c r="K6" s="234" t="str">
        <f t="shared" si="3"/>
        <v/>
      </c>
      <c r="L6" s="71"/>
      <c r="M6" s="234" t="str">
        <f t="shared" si="4"/>
        <v/>
      </c>
      <c r="N6" s="71">
        <v>2</v>
      </c>
      <c r="O6" s="234">
        <f t="shared" si="5"/>
        <v>7</v>
      </c>
      <c r="P6" s="71"/>
      <c r="Q6" s="234" t="str">
        <f t="shared" si="6"/>
        <v/>
      </c>
      <c r="R6" s="71"/>
      <c r="S6" s="234" t="str">
        <f t="shared" si="7"/>
        <v/>
      </c>
      <c r="T6" s="71"/>
      <c r="U6" s="234" t="str">
        <f t="shared" si="8"/>
        <v/>
      </c>
      <c r="V6" s="71"/>
      <c r="W6" s="234" t="str">
        <f t="shared" si="9"/>
        <v/>
      </c>
      <c r="X6" s="71"/>
      <c r="Y6" s="234" t="str">
        <f t="shared" si="10"/>
        <v/>
      </c>
    </row>
    <row r="7" spans="1:25" ht="15.9" customHeight="1" x14ac:dyDescent="0.2">
      <c r="A7" s="290">
        <v>4</v>
      </c>
      <c r="B7" s="252" t="s">
        <v>21</v>
      </c>
      <c r="C7" s="72">
        <v>3</v>
      </c>
      <c r="D7" s="154" t="s">
        <v>120</v>
      </c>
      <c r="E7" s="241">
        <f t="shared" si="0"/>
        <v>57</v>
      </c>
      <c r="F7" s="155">
        <f t="shared" si="1"/>
        <v>4</v>
      </c>
      <c r="G7" s="244">
        <v>33.5</v>
      </c>
      <c r="H7" s="71">
        <v>1</v>
      </c>
      <c r="I7" s="234">
        <f t="shared" si="2"/>
        <v>16.5</v>
      </c>
      <c r="J7" s="71"/>
      <c r="K7" s="234" t="str">
        <f t="shared" si="3"/>
        <v/>
      </c>
      <c r="L7" s="71"/>
      <c r="M7" s="234" t="str">
        <f t="shared" si="4"/>
        <v/>
      </c>
      <c r="N7" s="71">
        <v>2</v>
      </c>
      <c r="O7" s="234">
        <f t="shared" si="5"/>
        <v>7</v>
      </c>
      <c r="P7" s="71"/>
      <c r="Q7" s="234" t="str">
        <f t="shared" si="6"/>
        <v/>
      </c>
      <c r="R7" s="71"/>
      <c r="S7" s="234" t="str">
        <f t="shared" si="7"/>
        <v/>
      </c>
      <c r="T7" s="71"/>
      <c r="U7" s="234" t="str">
        <f t="shared" si="8"/>
        <v/>
      </c>
      <c r="V7" s="71"/>
      <c r="W7" s="234" t="str">
        <f t="shared" si="9"/>
        <v/>
      </c>
      <c r="X7" s="71"/>
      <c r="Y7" s="234" t="str">
        <f t="shared" si="10"/>
        <v/>
      </c>
    </row>
    <row r="8" spans="1:25" ht="15.9" customHeight="1" x14ac:dyDescent="0.2">
      <c r="A8" s="290">
        <v>5</v>
      </c>
      <c r="B8" s="252" t="s">
        <v>19</v>
      </c>
      <c r="C8" s="72">
        <v>3</v>
      </c>
      <c r="D8" s="154" t="s">
        <v>30</v>
      </c>
      <c r="E8" s="241">
        <f t="shared" si="0"/>
        <v>42.5</v>
      </c>
      <c r="F8" s="155">
        <f t="shared" si="1"/>
        <v>5</v>
      </c>
      <c r="G8" s="244">
        <v>31</v>
      </c>
      <c r="H8" s="71">
        <v>4</v>
      </c>
      <c r="I8" s="234">
        <f t="shared" si="2"/>
        <v>6</v>
      </c>
      <c r="J8" s="71"/>
      <c r="K8" s="234" t="str">
        <f t="shared" si="3"/>
        <v/>
      </c>
      <c r="L8" s="71"/>
      <c r="M8" s="234" t="str">
        <f t="shared" si="4"/>
        <v/>
      </c>
      <c r="N8" s="71">
        <v>3</v>
      </c>
      <c r="O8" s="234">
        <f t="shared" si="5"/>
        <v>5.5</v>
      </c>
      <c r="P8" s="71"/>
      <c r="Q8" s="234" t="str">
        <f t="shared" si="6"/>
        <v/>
      </c>
      <c r="R8" s="71"/>
      <c r="S8" s="234" t="str">
        <f t="shared" si="7"/>
        <v/>
      </c>
      <c r="T8" s="71"/>
      <c r="U8" s="234" t="str">
        <f t="shared" si="8"/>
        <v/>
      </c>
      <c r="V8" s="71"/>
      <c r="W8" s="234" t="str">
        <f t="shared" si="9"/>
        <v/>
      </c>
      <c r="X8" s="71"/>
      <c r="Y8" s="234" t="str">
        <f t="shared" si="10"/>
        <v/>
      </c>
    </row>
    <row r="9" spans="1:25" ht="15.9" customHeight="1" x14ac:dyDescent="0.2">
      <c r="A9" s="290">
        <v>6</v>
      </c>
      <c r="B9" s="252" t="s">
        <v>33</v>
      </c>
      <c r="C9" s="72">
        <v>2</v>
      </c>
      <c r="D9" s="154" t="s">
        <v>30</v>
      </c>
      <c r="E9" s="241">
        <f t="shared" si="0"/>
        <v>40.5</v>
      </c>
      <c r="F9" s="155">
        <f t="shared" si="1"/>
        <v>6</v>
      </c>
      <c r="G9" s="244">
        <v>12</v>
      </c>
      <c r="H9" s="71">
        <v>3</v>
      </c>
      <c r="I9" s="234">
        <f t="shared" si="2"/>
        <v>8</v>
      </c>
      <c r="J9" s="71">
        <v>8</v>
      </c>
      <c r="K9" s="234">
        <f t="shared" si="3"/>
        <v>4</v>
      </c>
      <c r="L9" s="71">
        <v>3</v>
      </c>
      <c r="M9" s="234">
        <f t="shared" si="4"/>
        <v>5.5</v>
      </c>
      <c r="N9" s="71">
        <v>4</v>
      </c>
      <c r="O9" s="234">
        <f t="shared" si="5"/>
        <v>4</v>
      </c>
      <c r="P9" s="71"/>
      <c r="Q9" s="234" t="str">
        <f t="shared" si="6"/>
        <v/>
      </c>
      <c r="R9" s="71"/>
      <c r="S9" s="234" t="str">
        <f t="shared" si="7"/>
        <v/>
      </c>
      <c r="T9" s="71"/>
      <c r="U9" s="234" t="str">
        <f t="shared" si="8"/>
        <v/>
      </c>
      <c r="V9" s="71">
        <v>2</v>
      </c>
      <c r="W9" s="234">
        <f t="shared" si="9"/>
        <v>7</v>
      </c>
      <c r="X9" s="71"/>
      <c r="Y9" s="234" t="str">
        <f t="shared" si="10"/>
        <v/>
      </c>
    </row>
    <row r="10" spans="1:25" ht="15.9" customHeight="1" x14ac:dyDescent="0.2">
      <c r="A10" s="290">
        <v>7</v>
      </c>
      <c r="B10" s="252" t="s">
        <v>40</v>
      </c>
      <c r="C10" s="72">
        <v>2</v>
      </c>
      <c r="D10" s="154" t="s">
        <v>120</v>
      </c>
      <c r="E10" s="241">
        <f t="shared" si="0"/>
        <v>37.75</v>
      </c>
      <c r="F10" s="155">
        <f t="shared" si="1"/>
        <v>7</v>
      </c>
      <c r="G10" s="244">
        <v>6.25</v>
      </c>
      <c r="H10" s="71">
        <v>16</v>
      </c>
      <c r="I10" s="234">
        <f t="shared" si="2"/>
        <v>1.5</v>
      </c>
      <c r="J10" s="71">
        <v>2</v>
      </c>
      <c r="K10" s="234">
        <f t="shared" si="3"/>
        <v>10.5</v>
      </c>
      <c r="L10" s="71">
        <v>1</v>
      </c>
      <c r="M10" s="234">
        <f t="shared" si="4"/>
        <v>11</v>
      </c>
      <c r="N10" s="71">
        <v>8</v>
      </c>
      <c r="O10" s="234">
        <f t="shared" si="5"/>
        <v>3</v>
      </c>
      <c r="P10" s="71"/>
      <c r="Q10" s="234" t="str">
        <f t="shared" si="6"/>
        <v/>
      </c>
      <c r="R10" s="71"/>
      <c r="S10" s="234" t="str">
        <f t="shared" si="7"/>
        <v/>
      </c>
      <c r="T10" s="71"/>
      <c r="U10" s="234" t="str">
        <f t="shared" si="8"/>
        <v/>
      </c>
      <c r="V10" s="71">
        <v>3</v>
      </c>
      <c r="W10" s="234">
        <f t="shared" si="9"/>
        <v>5.5</v>
      </c>
      <c r="X10" s="71"/>
      <c r="Y10" s="234" t="str">
        <f t="shared" si="10"/>
        <v/>
      </c>
    </row>
    <row r="11" spans="1:25" ht="15.9" customHeight="1" x14ac:dyDescent="0.2">
      <c r="A11" s="290">
        <v>8</v>
      </c>
      <c r="B11" s="252" t="s">
        <v>188</v>
      </c>
      <c r="C11" s="72">
        <v>2</v>
      </c>
      <c r="D11" s="154" t="s">
        <v>120</v>
      </c>
      <c r="E11" s="241">
        <f t="shared" si="0"/>
        <v>37.5</v>
      </c>
      <c r="F11" s="155">
        <f t="shared" si="1"/>
        <v>8</v>
      </c>
      <c r="G11" s="244">
        <v>6</v>
      </c>
      <c r="H11" s="71">
        <v>16</v>
      </c>
      <c r="I11" s="234">
        <f t="shared" si="2"/>
        <v>1.5</v>
      </c>
      <c r="J11" s="71">
        <v>2</v>
      </c>
      <c r="K11" s="234">
        <f t="shared" si="3"/>
        <v>10.5</v>
      </c>
      <c r="L11" s="71">
        <v>1</v>
      </c>
      <c r="M11" s="234">
        <f t="shared" si="4"/>
        <v>11</v>
      </c>
      <c r="N11" s="71">
        <v>8</v>
      </c>
      <c r="O11" s="234">
        <f t="shared" si="5"/>
        <v>3</v>
      </c>
      <c r="P11" s="71"/>
      <c r="Q11" s="234" t="str">
        <f t="shared" si="6"/>
        <v/>
      </c>
      <c r="R11" s="71"/>
      <c r="S11" s="234" t="str">
        <f t="shared" si="7"/>
        <v/>
      </c>
      <c r="T11" s="71"/>
      <c r="U11" s="234" t="str">
        <f t="shared" si="8"/>
        <v/>
      </c>
      <c r="V11" s="71">
        <v>3</v>
      </c>
      <c r="W11" s="234">
        <f t="shared" si="9"/>
        <v>5.5</v>
      </c>
      <c r="X11" s="71"/>
      <c r="Y11" s="234" t="str">
        <f t="shared" si="10"/>
        <v/>
      </c>
    </row>
    <row r="12" spans="1:25" ht="15.9" customHeight="1" x14ac:dyDescent="0.2">
      <c r="A12" s="290">
        <v>9</v>
      </c>
      <c r="B12" s="252" t="s">
        <v>353</v>
      </c>
      <c r="C12" s="17">
        <v>1</v>
      </c>
      <c r="D12" s="15" t="s">
        <v>22</v>
      </c>
      <c r="E12" s="241">
        <f t="shared" si="0"/>
        <v>37.25</v>
      </c>
      <c r="F12" s="155">
        <f t="shared" si="1"/>
        <v>9</v>
      </c>
      <c r="G12" s="244">
        <v>6</v>
      </c>
      <c r="H12" s="71">
        <v>24</v>
      </c>
      <c r="I12" s="234">
        <f t="shared" si="2"/>
        <v>0.75</v>
      </c>
      <c r="J12" s="71">
        <v>1</v>
      </c>
      <c r="K12" s="234">
        <f t="shared" si="3"/>
        <v>16.5</v>
      </c>
      <c r="L12" s="71">
        <v>4</v>
      </c>
      <c r="M12" s="234">
        <f t="shared" si="4"/>
        <v>4</v>
      </c>
      <c r="N12" s="71"/>
      <c r="O12" s="234" t="str">
        <f t="shared" si="5"/>
        <v/>
      </c>
      <c r="P12" s="71">
        <v>2</v>
      </c>
      <c r="Q12" s="234">
        <f t="shared" si="6"/>
        <v>4</v>
      </c>
      <c r="R12" s="71"/>
      <c r="S12" s="234" t="str">
        <f t="shared" si="7"/>
        <v/>
      </c>
      <c r="T12" s="71"/>
      <c r="U12" s="234" t="str">
        <f t="shared" si="8"/>
        <v/>
      </c>
      <c r="V12" s="71"/>
      <c r="W12" s="234" t="str">
        <f t="shared" si="9"/>
        <v/>
      </c>
      <c r="X12" s="71">
        <v>1</v>
      </c>
      <c r="Y12" s="234">
        <f t="shared" si="10"/>
        <v>6</v>
      </c>
    </row>
    <row r="13" spans="1:25" ht="15.9" customHeight="1" x14ac:dyDescent="0.2">
      <c r="A13" s="290">
        <v>10</v>
      </c>
      <c r="B13" s="252" t="s">
        <v>185</v>
      </c>
      <c r="C13" s="72">
        <v>2</v>
      </c>
      <c r="D13" s="154" t="s">
        <v>120</v>
      </c>
      <c r="E13" s="241">
        <f t="shared" si="0"/>
        <v>32.5</v>
      </c>
      <c r="F13" s="155">
        <f t="shared" si="1"/>
        <v>10</v>
      </c>
      <c r="G13" s="244">
        <v>9.5</v>
      </c>
      <c r="H13" s="71">
        <v>8</v>
      </c>
      <c r="I13" s="234">
        <f t="shared" si="2"/>
        <v>4</v>
      </c>
      <c r="J13" s="71">
        <v>4</v>
      </c>
      <c r="K13" s="234">
        <f t="shared" si="3"/>
        <v>6</v>
      </c>
      <c r="L13" s="71">
        <v>2</v>
      </c>
      <c r="M13" s="234">
        <f t="shared" si="4"/>
        <v>7</v>
      </c>
      <c r="N13" s="71">
        <v>8</v>
      </c>
      <c r="O13" s="234">
        <f t="shared" si="5"/>
        <v>3</v>
      </c>
      <c r="P13" s="71"/>
      <c r="Q13" s="234" t="str">
        <f t="shared" si="6"/>
        <v/>
      </c>
      <c r="R13" s="71"/>
      <c r="S13" s="234" t="str">
        <f t="shared" si="7"/>
        <v/>
      </c>
      <c r="T13" s="71"/>
      <c r="U13" s="234" t="str">
        <f t="shared" si="8"/>
        <v/>
      </c>
      <c r="V13" s="71">
        <v>8</v>
      </c>
      <c r="W13" s="234">
        <f t="shared" si="9"/>
        <v>3</v>
      </c>
      <c r="X13" s="71"/>
      <c r="Y13" s="234" t="str">
        <f t="shared" si="10"/>
        <v/>
      </c>
    </row>
    <row r="14" spans="1:25" ht="15.9" customHeight="1" x14ac:dyDescent="0.2">
      <c r="A14" s="290">
        <v>11</v>
      </c>
      <c r="B14" s="252" t="s">
        <v>51</v>
      </c>
      <c r="C14" s="72">
        <v>2</v>
      </c>
      <c r="D14" s="154" t="s">
        <v>30</v>
      </c>
      <c r="E14" s="241">
        <f t="shared" si="0"/>
        <v>32.25</v>
      </c>
      <c r="F14" s="155">
        <f t="shared" si="1"/>
        <v>11</v>
      </c>
      <c r="G14" s="244">
        <v>9.75</v>
      </c>
      <c r="H14" s="71">
        <v>8</v>
      </c>
      <c r="I14" s="234">
        <f t="shared" si="2"/>
        <v>4</v>
      </c>
      <c r="J14" s="71">
        <v>8</v>
      </c>
      <c r="K14" s="234">
        <f t="shared" si="3"/>
        <v>4</v>
      </c>
      <c r="L14" s="71">
        <v>3</v>
      </c>
      <c r="M14" s="234">
        <f t="shared" si="4"/>
        <v>5.5</v>
      </c>
      <c r="N14" s="71"/>
      <c r="O14" s="234" t="str">
        <f t="shared" si="5"/>
        <v/>
      </c>
      <c r="P14" s="71">
        <v>4</v>
      </c>
      <c r="Q14" s="234">
        <f t="shared" si="6"/>
        <v>2</v>
      </c>
      <c r="R14" s="71"/>
      <c r="S14" s="234" t="str">
        <f t="shared" si="7"/>
        <v/>
      </c>
      <c r="T14" s="71"/>
      <c r="U14" s="234" t="str">
        <f t="shared" si="8"/>
        <v/>
      </c>
      <c r="V14" s="71">
        <v>2</v>
      </c>
      <c r="W14" s="234">
        <f t="shared" si="9"/>
        <v>7</v>
      </c>
      <c r="X14" s="71"/>
      <c r="Y14" s="234" t="str">
        <f t="shared" si="10"/>
        <v/>
      </c>
    </row>
    <row r="15" spans="1:25" ht="15.9" customHeight="1" x14ac:dyDescent="0.2">
      <c r="A15" s="290">
        <v>12</v>
      </c>
      <c r="B15" s="252" t="s">
        <v>50</v>
      </c>
      <c r="C15" s="72">
        <v>1</v>
      </c>
      <c r="D15" s="154" t="s">
        <v>30</v>
      </c>
      <c r="E15" s="241">
        <f t="shared" si="0"/>
        <v>27</v>
      </c>
      <c r="F15" s="155">
        <f t="shared" si="1"/>
        <v>12</v>
      </c>
      <c r="G15" s="244">
        <v>9</v>
      </c>
      <c r="H15" s="71">
        <v>8</v>
      </c>
      <c r="I15" s="234">
        <f t="shared" si="2"/>
        <v>4</v>
      </c>
      <c r="J15" s="71">
        <v>3</v>
      </c>
      <c r="K15" s="234">
        <f t="shared" si="3"/>
        <v>8</v>
      </c>
      <c r="L15" s="71">
        <v>8</v>
      </c>
      <c r="M15" s="234">
        <f t="shared" si="4"/>
        <v>3</v>
      </c>
      <c r="N15" s="71"/>
      <c r="O15" s="234" t="str">
        <f t="shared" si="5"/>
        <v/>
      </c>
      <c r="P15" s="71">
        <v>3</v>
      </c>
      <c r="Q15" s="234">
        <f t="shared" si="6"/>
        <v>3</v>
      </c>
      <c r="R15" s="71"/>
      <c r="S15" s="234" t="str">
        <f t="shared" si="7"/>
        <v/>
      </c>
      <c r="T15" s="71"/>
      <c r="U15" s="234" t="str">
        <f t="shared" si="8"/>
        <v/>
      </c>
      <c r="V15" s="71"/>
      <c r="W15" s="234" t="str">
        <f t="shared" si="9"/>
        <v/>
      </c>
      <c r="X15" s="71"/>
      <c r="Y15" s="234" t="str">
        <f t="shared" si="10"/>
        <v/>
      </c>
    </row>
    <row r="16" spans="1:25" ht="15.9" customHeight="1" x14ac:dyDescent="0.2">
      <c r="A16" s="290">
        <v>13</v>
      </c>
      <c r="B16" s="252" t="s">
        <v>24</v>
      </c>
      <c r="C16" s="72">
        <v>3</v>
      </c>
      <c r="D16" s="154" t="s">
        <v>30</v>
      </c>
      <c r="E16" s="241">
        <f t="shared" si="0"/>
        <v>26.5</v>
      </c>
      <c r="F16" s="155">
        <f t="shared" si="1"/>
        <v>13</v>
      </c>
      <c r="G16" s="244">
        <v>15</v>
      </c>
      <c r="H16" s="71">
        <v>4</v>
      </c>
      <c r="I16" s="234">
        <f t="shared" si="2"/>
        <v>6</v>
      </c>
      <c r="J16" s="71"/>
      <c r="K16" s="234" t="str">
        <f t="shared" si="3"/>
        <v/>
      </c>
      <c r="L16" s="71"/>
      <c r="M16" s="234" t="str">
        <f t="shared" si="4"/>
        <v/>
      </c>
      <c r="N16" s="71">
        <v>3</v>
      </c>
      <c r="O16" s="234">
        <f t="shared" si="5"/>
        <v>5.5</v>
      </c>
      <c r="P16" s="71"/>
      <c r="Q16" s="234" t="str">
        <f t="shared" si="6"/>
        <v/>
      </c>
      <c r="R16" s="71"/>
      <c r="S16" s="234" t="str">
        <f t="shared" si="7"/>
        <v/>
      </c>
      <c r="T16" s="71"/>
      <c r="U16" s="234" t="str">
        <f t="shared" si="8"/>
        <v/>
      </c>
      <c r="V16" s="71"/>
      <c r="W16" s="234" t="str">
        <f t="shared" si="9"/>
        <v/>
      </c>
      <c r="X16" s="71"/>
      <c r="Y16" s="234" t="str">
        <f t="shared" si="10"/>
        <v/>
      </c>
    </row>
    <row r="17" spans="1:25" ht="15.9" customHeight="1" x14ac:dyDescent="0.2">
      <c r="A17" s="290">
        <v>14</v>
      </c>
      <c r="B17" s="252" t="s">
        <v>54</v>
      </c>
      <c r="C17" s="72">
        <v>2</v>
      </c>
      <c r="D17" s="154" t="s">
        <v>30</v>
      </c>
      <c r="E17" s="241">
        <f t="shared" si="0"/>
        <v>26.25</v>
      </c>
      <c r="F17" s="155">
        <f t="shared" si="1"/>
        <v>14</v>
      </c>
      <c r="G17" s="244">
        <v>8.25</v>
      </c>
      <c r="H17" s="71">
        <v>8</v>
      </c>
      <c r="I17" s="234">
        <f t="shared" si="2"/>
        <v>4</v>
      </c>
      <c r="J17" s="71">
        <v>8</v>
      </c>
      <c r="K17" s="234">
        <f t="shared" si="3"/>
        <v>4</v>
      </c>
      <c r="L17" s="71">
        <v>8</v>
      </c>
      <c r="M17" s="234">
        <f t="shared" si="4"/>
        <v>3</v>
      </c>
      <c r="N17" s="71">
        <v>8</v>
      </c>
      <c r="O17" s="234">
        <f t="shared" si="5"/>
        <v>3</v>
      </c>
      <c r="P17" s="71"/>
      <c r="Q17" s="234" t="str">
        <f t="shared" si="6"/>
        <v/>
      </c>
      <c r="R17" s="71"/>
      <c r="S17" s="234" t="str">
        <f t="shared" si="7"/>
        <v/>
      </c>
      <c r="T17" s="71"/>
      <c r="U17" s="234" t="str">
        <f t="shared" si="8"/>
        <v/>
      </c>
      <c r="V17" s="71">
        <v>4</v>
      </c>
      <c r="W17" s="234">
        <f t="shared" si="9"/>
        <v>4</v>
      </c>
      <c r="X17" s="71"/>
      <c r="Y17" s="234" t="str">
        <f t="shared" si="10"/>
        <v/>
      </c>
    </row>
    <row r="18" spans="1:25" ht="15.9" customHeight="1" x14ac:dyDescent="0.2">
      <c r="A18" s="290">
        <v>15</v>
      </c>
      <c r="B18" s="252" t="s">
        <v>29</v>
      </c>
      <c r="C18" s="72">
        <v>3</v>
      </c>
      <c r="D18" s="154" t="s">
        <v>30</v>
      </c>
      <c r="E18" s="241">
        <f t="shared" si="0"/>
        <v>26</v>
      </c>
      <c r="F18" s="155">
        <f t="shared" si="1"/>
        <v>15</v>
      </c>
      <c r="G18" s="244">
        <v>14</v>
      </c>
      <c r="H18" s="71">
        <v>3</v>
      </c>
      <c r="I18" s="234">
        <f t="shared" si="2"/>
        <v>8</v>
      </c>
      <c r="J18" s="71"/>
      <c r="K18" s="234" t="str">
        <f t="shared" si="3"/>
        <v/>
      </c>
      <c r="L18" s="71"/>
      <c r="M18" s="234" t="str">
        <f t="shared" si="4"/>
        <v/>
      </c>
      <c r="N18" s="71">
        <v>4</v>
      </c>
      <c r="O18" s="234">
        <f t="shared" si="5"/>
        <v>4</v>
      </c>
      <c r="P18" s="71"/>
      <c r="Q18" s="234" t="str">
        <f t="shared" si="6"/>
        <v/>
      </c>
      <c r="R18" s="71"/>
      <c r="S18" s="234" t="str">
        <f t="shared" si="7"/>
        <v/>
      </c>
      <c r="T18" s="71"/>
      <c r="U18" s="234" t="str">
        <f t="shared" si="8"/>
        <v/>
      </c>
      <c r="V18" s="71"/>
      <c r="W18" s="234" t="str">
        <f t="shared" si="9"/>
        <v/>
      </c>
      <c r="X18" s="71"/>
      <c r="Y18" s="234" t="str">
        <f t="shared" si="10"/>
        <v/>
      </c>
    </row>
    <row r="19" spans="1:25" ht="15.9" customHeight="1" x14ac:dyDescent="0.2">
      <c r="A19" s="290">
        <v>16</v>
      </c>
      <c r="B19" s="252" t="s">
        <v>36</v>
      </c>
      <c r="C19" s="72">
        <v>1</v>
      </c>
      <c r="D19" s="15" t="s">
        <v>347</v>
      </c>
      <c r="E19" s="241">
        <f t="shared" si="0"/>
        <v>23.5</v>
      </c>
      <c r="F19" s="155">
        <f t="shared" si="1"/>
        <v>16</v>
      </c>
      <c r="G19" s="244">
        <v>6</v>
      </c>
      <c r="H19" s="71">
        <v>16</v>
      </c>
      <c r="I19" s="234">
        <f t="shared" si="2"/>
        <v>1.5</v>
      </c>
      <c r="J19" s="71">
        <v>8</v>
      </c>
      <c r="K19" s="234">
        <f t="shared" si="3"/>
        <v>4</v>
      </c>
      <c r="L19" s="71">
        <v>8</v>
      </c>
      <c r="M19" s="234">
        <f t="shared" si="4"/>
        <v>3</v>
      </c>
      <c r="N19" s="71"/>
      <c r="O19" s="234" t="str">
        <f t="shared" si="5"/>
        <v/>
      </c>
      <c r="P19" s="71">
        <v>1</v>
      </c>
      <c r="Q19" s="234">
        <f t="shared" si="6"/>
        <v>6</v>
      </c>
      <c r="R19" s="71"/>
      <c r="S19" s="234" t="str">
        <f t="shared" si="7"/>
        <v/>
      </c>
      <c r="T19" s="71"/>
      <c r="U19" s="234" t="str">
        <f t="shared" si="8"/>
        <v/>
      </c>
      <c r="V19" s="71">
        <v>8</v>
      </c>
      <c r="W19" s="234">
        <f t="shared" si="9"/>
        <v>3</v>
      </c>
      <c r="X19" s="71"/>
      <c r="Y19" s="234" t="str">
        <f t="shared" si="10"/>
        <v/>
      </c>
    </row>
    <row r="20" spans="1:25" ht="15.9" customHeight="1" x14ac:dyDescent="0.2">
      <c r="A20" s="290">
        <v>17</v>
      </c>
      <c r="B20" s="252" t="s">
        <v>41</v>
      </c>
      <c r="C20" s="72">
        <v>1</v>
      </c>
      <c r="D20" s="280" t="s">
        <v>348</v>
      </c>
      <c r="E20" s="242">
        <f t="shared" si="0"/>
        <v>21.5</v>
      </c>
      <c r="F20" s="155">
        <f t="shared" si="1"/>
        <v>17</v>
      </c>
      <c r="G20" s="244">
        <v>4</v>
      </c>
      <c r="H20" s="71">
        <v>16</v>
      </c>
      <c r="I20" s="234">
        <f t="shared" si="2"/>
        <v>1.5</v>
      </c>
      <c r="J20" s="71">
        <v>8</v>
      </c>
      <c r="K20" s="234">
        <f t="shared" si="3"/>
        <v>4</v>
      </c>
      <c r="L20" s="71">
        <v>8</v>
      </c>
      <c r="M20" s="234">
        <f t="shared" si="4"/>
        <v>3</v>
      </c>
      <c r="N20" s="71"/>
      <c r="O20" s="234" t="str">
        <f t="shared" si="5"/>
        <v/>
      </c>
      <c r="P20" s="71">
        <v>1</v>
      </c>
      <c r="Q20" s="234">
        <f t="shared" si="6"/>
        <v>6</v>
      </c>
      <c r="R20" s="71"/>
      <c r="S20" s="234" t="str">
        <f t="shared" si="7"/>
        <v/>
      </c>
      <c r="T20" s="71"/>
      <c r="U20" s="234" t="str">
        <f t="shared" si="8"/>
        <v/>
      </c>
      <c r="V20" s="71">
        <v>8</v>
      </c>
      <c r="W20" s="234">
        <f t="shared" si="9"/>
        <v>3</v>
      </c>
      <c r="X20" s="71"/>
      <c r="Y20" s="234" t="str">
        <f t="shared" si="10"/>
        <v/>
      </c>
    </row>
    <row r="21" spans="1:25" ht="15.9" customHeight="1" x14ac:dyDescent="0.2">
      <c r="A21" s="290">
        <v>18</v>
      </c>
      <c r="B21" s="252" t="s">
        <v>28</v>
      </c>
      <c r="C21" s="153">
        <v>1</v>
      </c>
      <c r="D21" s="281" t="s">
        <v>30</v>
      </c>
      <c r="E21" s="242">
        <f t="shared" si="0"/>
        <v>21</v>
      </c>
      <c r="F21" s="155">
        <f t="shared" si="1"/>
        <v>18</v>
      </c>
      <c r="G21" s="244">
        <v>0</v>
      </c>
      <c r="H21" s="71">
        <v>8</v>
      </c>
      <c r="I21" s="234">
        <f t="shared" si="2"/>
        <v>4</v>
      </c>
      <c r="J21" s="71">
        <v>3</v>
      </c>
      <c r="K21" s="234">
        <f t="shared" si="3"/>
        <v>8</v>
      </c>
      <c r="L21" s="71">
        <v>8</v>
      </c>
      <c r="M21" s="234">
        <f t="shared" si="4"/>
        <v>3</v>
      </c>
      <c r="N21" s="71"/>
      <c r="O21" s="234" t="str">
        <f t="shared" si="5"/>
        <v/>
      </c>
      <c r="P21" s="71">
        <v>4</v>
      </c>
      <c r="Q21" s="234">
        <f t="shared" si="6"/>
        <v>2</v>
      </c>
      <c r="R21" s="71"/>
      <c r="S21" s="234" t="str">
        <f t="shared" si="7"/>
        <v/>
      </c>
      <c r="T21" s="71"/>
      <c r="U21" s="234" t="str">
        <f t="shared" si="8"/>
        <v/>
      </c>
      <c r="V21" s="71">
        <v>4</v>
      </c>
      <c r="W21" s="234">
        <f t="shared" si="9"/>
        <v>4</v>
      </c>
      <c r="X21" s="71"/>
      <c r="Y21" s="234" t="str">
        <f t="shared" si="10"/>
        <v/>
      </c>
    </row>
    <row r="22" spans="1:25" ht="15.9" customHeight="1" x14ac:dyDescent="0.2">
      <c r="A22" s="290">
        <v>19</v>
      </c>
      <c r="B22" s="252" t="s">
        <v>355</v>
      </c>
      <c r="C22" s="17">
        <v>1</v>
      </c>
      <c r="D22" s="15" t="s">
        <v>22</v>
      </c>
      <c r="E22" s="242">
        <f t="shared" si="0"/>
        <v>20.5</v>
      </c>
      <c r="F22" s="155">
        <f t="shared" si="1"/>
        <v>19</v>
      </c>
      <c r="G22" s="244">
        <v>9</v>
      </c>
      <c r="H22" s="71">
        <v>16</v>
      </c>
      <c r="I22" s="234">
        <f t="shared" si="2"/>
        <v>1.5</v>
      </c>
      <c r="J22" s="71">
        <v>8</v>
      </c>
      <c r="K22" s="234">
        <f t="shared" si="3"/>
        <v>4</v>
      </c>
      <c r="L22" s="71">
        <v>8</v>
      </c>
      <c r="M22" s="234">
        <f t="shared" si="4"/>
        <v>3</v>
      </c>
      <c r="N22" s="71"/>
      <c r="O22" s="234" t="str">
        <f t="shared" si="5"/>
        <v/>
      </c>
      <c r="P22" s="71"/>
      <c r="Q22" s="234" t="str">
        <f t="shared" si="6"/>
        <v/>
      </c>
      <c r="R22" s="71"/>
      <c r="S22" s="234" t="str">
        <f t="shared" si="7"/>
        <v/>
      </c>
      <c r="T22" s="71"/>
      <c r="U22" s="234" t="str">
        <f t="shared" si="8"/>
        <v/>
      </c>
      <c r="V22" s="71">
        <v>8</v>
      </c>
      <c r="W22" s="234">
        <f t="shared" si="9"/>
        <v>3</v>
      </c>
      <c r="X22" s="71"/>
      <c r="Y22" s="234" t="str">
        <f t="shared" si="10"/>
        <v/>
      </c>
    </row>
    <row r="23" spans="1:25" ht="15.9" customHeight="1" x14ac:dyDescent="0.2">
      <c r="A23" s="290">
        <v>20</v>
      </c>
      <c r="B23" s="252" t="s">
        <v>187</v>
      </c>
      <c r="C23" s="72">
        <v>3</v>
      </c>
      <c r="D23" s="281" t="s">
        <v>30</v>
      </c>
      <c r="E23" s="242">
        <f t="shared" si="0"/>
        <v>15</v>
      </c>
      <c r="F23" s="155">
        <f t="shared" si="1"/>
        <v>20</v>
      </c>
      <c r="G23" s="244">
        <v>8</v>
      </c>
      <c r="H23" s="71">
        <v>8</v>
      </c>
      <c r="I23" s="234">
        <f t="shared" si="2"/>
        <v>4</v>
      </c>
      <c r="J23" s="71"/>
      <c r="K23" s="234" t="str">
        <f t="shared" si="3"/>
        <v/>
      </c>
      <c r="L23" s="71"/>
      <c r="M23" s="234" t="str">
        <f t="shared" si="4"/>
        <v/>
      </c>
      <c r="N23" s="71">
        <v>8</v>
      </c>
      <c r="O23" s="234">
        <f t="shared" si="5"/>
        <v>3</v>
      </c>
      <c r="P23" s="71"/>
      <c r="Q23" s="234" t="str">
        <f t="shared" si="6"/>
        <v/>
      </c>
      <c r="R23" s="71"/>
      <c r="S23" s="234" t="str">
        <f t="shared" si="7"/>
        <v/>
      </c>
      <c r="T23" s="71"/>
      <c r="U23" s="234" t="str">
        <f t="shared" si="8"/>
        <v/>
      </c>
      <c r="V23" s="71"/>
      <c r="W23" s="234" t="str">
        <f t="shared" si="9"/>
        <v/>
      </c>
      <c r="X23" s="71"/>
      <c r="Y23" s="234" t="str">
        <f t="shared" si="10"/>
        <v/>
      </c>
    </row>
    <row r="24" spans="1:25" ht="15.9" customHeight="1" x14ac:dyDescent="0.2">
      <c r="A24" s="290">
        <v>21</v>
      </c>
      <c r="B24" s="252" t="s">
        <v>379</v>
      </c>
      <c r="C24" s="72">
        <v>3</v>
      </c>
      <c r="D24" s="281" t="s">
        <v>120</v>
      </c>
      <c r="E24" s="242">
        <f t="shared" si="0"/>
        <v>14.5</v>
      </c>
      <c r="F24" s="155">
        <f t="shared" si="1"/>
        <v>21</v>
      </c>
      <c r="G24" s="244">
        <v>7.5</v>
      </c>
      <c r="H24" s="71">
        <v>8</v>
      </c>
      <c r="I24" s="234">
        <f t="shared" si="2"/>
        <v>4</v>
      </c>
      <c r="J24" s="71"/>
      <c r="K24" s="234" t="str">
        <f t="shared" si="3"/>
        <v/>
      </c>
      <c r="L24" s="71"/>
      <c r="M24" s="234" t="str">
        <f t="shared" si="4"/>
        <v/>
      </c>
      <c r="N24" s="71">
        <v>8</v>
      </c>
      <c r="O24" s="234">
        <f t="shared" si="5"/>
        <v>3</v>
      </c>
      <c r="P24" s="71"/>
      <c r="Q24" s="234" t="str">
        <f t="shared" si="6"/>
        <v/>
      </c>
      <c r="R24" s="71"/>
      <c r="S24" s="234" t="str">
        <f t="shared" si="7"/>
        <v/>
      </c>
      <c r="T24" s="71"/>
      <c r="U24" s="234" t="str">
        <f t="shared" si="8"/>
        <v/>
      </c>
      <c r="V24" s="71"/>
      <c r="W24" s="234" t="str">
        <f t="shared" si="9"/>
        <v/>
      </c>
      <c r="X24" s="71"/>
      <c r="Y24" s="234" t="str">
        <f t="shared" si="10"/>
        <v/>
      </c>
    </row>
    <row r="25" spans="1:25" ht="15.9" customHeight="1" x14ac:dyDescent="0.2">
      <c r="A25" s="290">
        <v>22</v>
      </c>
      <c r="B25" s="252" t="s">
        <v>34</v>
      </c>
      <c r="C25" s="72">
        <v>3</v>
      </c>
      <c r="D25" s="281" t="s">
        <v>184</v>
      </c>
      <c r="E25" s="242">
        <f t="shared" si="0"/>
        <v>13.75</v>
      </c>
      <c r="F25" s="155">
        <f t="shared" si="1"/>
        <v>22</v>
      </c>
      <c r="G25" s="244">
        <v>9.75</v>
      </c>
      <c r="H25" s="71">
        <v>8</v>
      </c>
      <c r="I25" s="234">
        <f t="shared" si="2"/>
        <v>4</v>
      </c>
      <c r="J25" s="71"/>
      <c r="K25" s="234" t="str">
        <f t="shared" si="3"/>
        <v/>
      </c>
      <c r="L25" s="71"/>
      <c r="M25" s="234" t="str">
        <f t="shared" si="4"/>
        <v/>
      </c>
      <c r="N25" s="71"/>
      <c r="O25" s="234" t="str">
        <f t="shared" si="5"/>
        <v/>
      </c>
      <c r="P25" s="71"/>
      <c r="Q25" s="234" t="str">
        <f t="shared" si="6"/>
        <v/>
      </c>
      <c r="R25" s="71"/>
      <c r="S25" s="234" t="str">
        <f t="shared" si="7"/>
        <v/>
      </c>
      <c r="T25" s="71"/>
      <c r="U25" s="234" t="str">
        <f t="shared" si="8"/>
        <v/>
      </c>
      <c r="V25" s="71"/>
      <c r="W25" s="234" t="str">
        <f t="shared" si="9"/>
        <v/>
      </c>
      <c r="X25" s="71"/>
      <c r="Y25" s="234" t="str">
        <f t="shared" si="10"/>
        <v/>
      </c>
    </row>
    <row r="26" spans="1:25" ht="15.9" customHeight="1" x14ac:dyDescent="0.2">
      <c r="A26" s="290">
        <v>23</v>
      </c>
      <c r="B26" s="252" t="s">
        <v>49</v>
      </c>
      <c r="C26" s="72">
        <v>1</v>
      </c>
      <c r="D26" s="15" t="s">
        <v>347</v>
      </c>
      <c r="E26" s="242">
        <f t="shared" si="0"/>
        <v>13</v>
      </c>
      <c r="F26" s="155">
        <f t="shared" si="1"/>
        <v>23</v>
      </c>
      <c r="G26" s="244">
        <v>4</v>
      </c>
      <c r="H26" s="71">
        <v>16</v>
      </c>
      <c r="I26" s="234">
        <f t="shared" si="2"/>
        <v>1.5</v>
      </c>
      <c r="J26" s="71">
        <v>16</v>
      </c>
      <c r="K26" s="234">
        <f t="shared" si="3"/>
        <v>1.5</v>
      </c>
      <c r="L26" s="71">
        <v>8</v>
      </c>
      <c r="M26" s="234">
        <f t="shared" si="4"/>
        <v>3</v>
      </c>
      <c r="N26" s="71"/>
      <c r="O26" s="234" t="str">
        <f t="shared" si="5"/>
        <v/>
      </c>
      <c r="P26" s="71">
        <v>3</v>
      </c>
      <c r="Q26" s="234">
        <f t="shared" si="6"/>
        <v>3</v>
      </c>
      <c r="R26" s="71"/>
      <c r="S26" s="234" t="str">
        <f t="shared" si="7"/>
        <v/>
      </c>
      <c r="T26" s="71"/>
      <c r="U26" s="234" t="str">
        <f t="shared" si="8"/>
        <v/>
      </c>
      <c r="V26" s="71"/>
      <c r="W26" s="234" t="str">
        <f t="shared" si="9"/>
        <v/>
      </c>
      <c r="X26" s="71"/>
      <c r="Y26" s="234" t="str">
        <f t="shared" si="10"/>
        <v/>
      </c>
    </row>
    <row r="27" spans="1:25" ht="15.9" customHeight="1" x14ac:dyDescent="0.2">
      <c r="A27" s="290">
        <v>24</v>
      </c>
      <c r="B27" s="252" t="s">
        <v>189</v>
      </c>
      <c r="C27" s="72">
        <v>2</v>
      </c>
      <c r="D27" s="154" t="s">
        <v>73</v>
      </c>
      <c r="E27" s="242">
        <f t="shared" si="0"/>
        <v>11.5</v>
      </c>
      <c r="F27" s="155">
        <f t="shared" si="1"/>
        <v>24</v>
      </c>
      <c r="G27" s="244">
        <v>5.25</v>
      </c>
      <c r="H27" s="71">
        <v>24</v>
      </c>
      <c r="I27" s="234">
        <f t="shared" si="2"/>
        <v>0.75</v>
      </c>
      <c r="J27" s="71">
        <v>16</v>
      </c>
      <c r="K27" s="234">
        <f t="shared" si="3"/>
        <v>1.5</v>
      </c>
      <c r="L27" s="71">
        <v>16</v>
      </c>
      <c r="M27" s="234">
        <f t="shared" si="4"/>
        <v>1</v>
      </c>
      <c r="N27" s="71"/>
      <c r="O27" s="234" t="str">
        <f t="shared" si="5"/>
        <v/>
      </c>
      <c r="P27" s="71"/>
      <c r="Q27" s="234" t="str">
        <f t="shared" si="6"/>
        <v/>
      </c>
      <c r="R27" s="71"/>
      <c r="S27" s="234" t="str">
        <f t="shared" si="7"/>
        <v/>
      </c>
      <c r="T27" s="71"/>
      <c r="U27" s="234" t="str">
        <f t="shared" si="8"/>
        <v/>
      </c>
      <c r="V27" s="71">
        <v>8</v>
      </c>
      <c r="W27" s="234">
        <f t="shared" si="9"/>
        <v>3</v>
      </c>
      <c r="X27" s="71"/>
      <c r="Y27" s="234" t="str">
        <f t="shared" si="10"/>
        <v/>
      </c>
    </row>
    <row r="28" spans="1:25" ht="15.9" customHeight="1" x14ac:dyDescent="0.2">
      <c r="A28" s="290">
        <v>25</v>
      </c>
      <c r="B28" s="252" t="s">
        <v>391</v>
      </c>
      <c r="C28" s="153">
        <v>1</v>
      </c>
      <c r="D28" s="280" t="s">
        <v>22</v>
      </c>
      <c r="E28" s="242">
        <f t="shared" si="0"/>
        <v>10.75</v>
      </c>
      <c r="F28" s="155">
        <f t="shared" si="1"/>
        <v>25</v>
      </c>
      <c r="G28" s="244">
        <v>0</v>
      </c>
      <c r="H28" s="71">
        <v>24</v>
      </c>
      <c r="I28" s="234">
        <f t="shared" si="2"/>
        <v>0.75</v>
      </c>
      <c r="J28" s="71">
        <v>8</v>
      </c>
      <c r="K28" s="234">
        <f t="shared" si="3"/>
        <v>4</v>
      </c>
      <c r="L28" s="71">
        <v>8</v>
      </c>
      <c r="M28" s="234">
        <f t="shared" si="4"/>
        <v>3</v>
      </c>
      <c r="N28" s="71"/>
      <c r="O28" s="234" t="str">
        <f t="shared" si="5"/>
        <v/>
      </c>
      <c r="P28" s="71"/>
      <c r="Q28" s="234" t="str">
        <f t="shared" si="6"/>
        <v/>
      </c>
      <c r="R28" s="71"/>
      <c r="S28" s="234" t="str">
        <f t="shared" si="7"/>
        <v/>
      </c>
      <c r="T28" s="71"/>
      <c r="U28" s="234" t="str">
        <f t="shared" si="8"/>
        <v/>
      </c>
      <c r="V28" s="71">
        <v>8</v>
      </c>
      <c r="W28" s="234">
        <f t="shared" si="9"/>
        <v>3</v>
      </c>
      <c r="X28" s="71"/>
      <c r="Y28" s="234" t="str">
        <f t="shared" si="10"/>
        <v/>
      </c>
    </row>
    <row r="29" spans="1:25" ht="15.9" customHeight="1" x14ac:dyDescent="0.2">
      <c r="A29" s="290">
        <v>26</v>
      </c>
      <c r="B29" s="252" t="s">
        <v>96</v>
      </c>
      <c r="C29" s="72" t="s">
        <v>97</v>
      </c>
      <c r="D29" s="154" t="s">
        <v>244</v>
      </c>
      <c r="E29" s="242">
        <f t="shared" si="0"/>
        <v>10</v>
      </c>
      <c r="F29" s="155">
        <f t="shared" si="1"/>
        <v>26</v>
      </c>
      <c r="G29" s="244">
        <v>0</v>
      </c>
      <c r="H29" s="71"/>
      <c r="I29" s="234" t="str">
        <f t="shared" si="2"/>
        <v/>
      </c>
      <c r="J29" s="71"/>
      <c r="K29" s="234" t="str">
        <f t="shared" si="3"/>
        <v/>
      </c>
      <c r="L29" s="71"/>
      <c r="M29" s="234" t="str">
        <f t="shared" si="4"/>
        <v/>
      </c>
      <c r="N29" s="71"/>
      <c r="O29" s="234" t="str">
        <f t="shared" si="5"/>
        <v/>
      </c>
      <c r="P29" s="71">
        <v>2</v>
      </c>
      <c r="Q29" s="234">
        <f t="shared" si="6"/>
        <v>4</v>
      </c>
      <c r="R29" s="71"/>
      <c r="S29" s="234" t="str">
        <f t="shared" si="7"/>
        <v/>
      </c>
      <c r="T29" s="71"/>
      <c r="U29" s="234" t="str">
        <f t="shared" si="8"/>
        <v/>
      </c>
      <c r="V29" s="71"/>
      <c r="W29" s="234" t="str">
        <f t="shared" si="9"/>
        <v/>
      </c>
      <c r="X29" s="71">
        <v>1</v>
      </c>
      <c r="Y29" s="234">
        <f t="shared" si="10"/>
        <v>6</v>
      </c>
    </row>
    <row r="30" spans="1:25" ht="15.9" customHeight="1" x14ac:dyDescent="0.2">
      <c r="A30" s="290">
        <v>27</v>
      </c>
      <c r="B30" s="252" t="s">
        <v>91</v>
      </c>
      <c r="C30" s="72">
        <v>2</v>
      </c>
      <c r="D30" s="154" t="s">
        <v>73</v>
      </c>
      <c r="E30" s="242">
        <f t="shared" si="0"/>
        <v>9</v>
      </c>
      <c r="F30" s="155">
        <f t="shared" si="1"/>
        <v>27</v>
      </c>
      <c r="G30" s="244">
        <v>2.75</v>
      </c>
      <c r="H30" s="71">
        <v>24</v>
      </c>
      <c r="I30" s="234">
        <f t="shared" si="2"/>
        <v>0.75</v>
      </c>
      <c r="J30" s="71">
        <v>16</v>
      </c>
      <c r="K30" s="234">
        <f t="shared" si="3"/>
        <v>1.5</v>
      </c>
      <c r="L30" s="71">
        <v>16</v>
      </c>
      <c r="M30" s="234">
        <f t="shared" si="4"/>
        <v>1</v>
      </c>
      <c r="N30" s="71"/>
      <c r="O30" s="234" t="str">
        <f t="shared" si="5"/>
        <v/>
      </c>
      <c r="P30" s="71"/>
      <c r="Q30" s="234" t="str">
        <f t="shared" si="6"/>
        <v/>
      </c>
      <c r="R30" s="71"/>
      <c r="S30" s="234" t="str">
        <f t="shared" si="7"/>
        <v/>
      </c>
      <c r="T30" s="71"/>
      <c r="U30" s="234" t="str">
        <f t="shared" si="8"/>
        <v/>
      </c>
      <c r="V30" s="71">
        <v>8</v>
      </c>
      <c r="W30" s="234">
        <f t="shared" si="9"/>
        <v>3</v>
      </c>
      <c r="X30" s="71"/>
      <c r="Y30" s="234" t="str">
        <f t="shared" si="10"/>
        <v/>
      </c>
    </row>
    <row r="31" spans="1:25" ht="15.9" customHeight="1" x14ac:dyDescent="0.2">
      <c r="A31" s="290">
        <v>28</v>
      </c>
      <c r="B31" s="252" t="s">
        <v>186</v>
      </c>
      <c r="C31" s="72">
        <v>3</v>
      </c>
      <c r="D31" s="154" t="s">
        <v>44</v>
      </c>
      <c r="E31" s="242">
        <f t="shared" si="0"/>
        <v>8.75</v>
      </c>
      <c r="F31" s="155">
        <f t="shared" si="1"/>
        <v>28</v>
      </c>
      <c r="G31" s="244">
        <v>8.75</v>
      </c>
      <c r="H31" s="71"/>
      <c r="I31" s="234" t="str">
        <f t="shared" si="2"/>
        <v/>
      </c>
      <c r="J31" s="71"/>
      <c r="K31" s="234" t="str">
        <f t="shared" si="3"/>
        <v/>
      </c>
      <c r="L31" s="71"/>
      <c r="M31" s="234" t="str">
        <f t="shared" si="4"/>
        <v/>
      </c>
      <c r="N31" s="71"/>
      <c r="O31" s="234" t="str">
        <f t="shared" si="5"/>
        <v/>
      </c>
      <c r="P31" s="71"/>
      <c r="Q31" s="234" t="str">
        <f t="shared" si="6"/>
        <v/>
      </c>
      <c r="R31" s="71"/>
      <c r="S31" s="234" t="str">
        <f t="shared" si="7"/>
        <v/>
      </c>
      <c r="T31" s="71"/>
      <c r="U31" s="234" t="str">
        <f t="shared" si="8"/>
        <v/>
      </c>
      <c r="V31" s="71"/>
      <c r="W31" s="234" t="str">
        <f t="shared" si="9"/>
        <v/>
      </c>
      <c r="X31" s="71"/>
      <c r="Y31" s="234" t="str">
        <f t="shared" si="10"/>
        <v/>
      </c>
    </row>
    <row r="32" spans="1:25" ht="15.9" customHeight="1" x14ac:dyDescent="0.2">
      <c r="A32" s="290">
        <v>29</v>
      </c>
      <c r="B32" s="252" t="s">
        <v>110</v>
      </c>
      <c r="C32" s="72" t="s">
        <v>111</v>
      </c>
      <c r="D32" s="154" t="s">
        <v>112</v>
      </c>
      <c r="E32" s="242">
        <f t="shared" si="0"/>
        <v>8</v>
      </c>
      <c r="F32" s="155">
        <f t="shared" si="1"/>
        <v>29</v>
      </c>
      <c r="G32" s="244">
        <v>0</v>
      </c>
      <c r="H32" s="71"/>
      <c r="I32" s="234" t="str">
        <f t="shared" si="2"/>
        <v/>
      </c>
      <c r="J32" s="71"/>
      <c r="K32" s="234" t="str">
        <f t="shared" si="3"/>
        <v/>
      </c>
      <c r="L32" s="71"/>
      <c r="M32" s="234" t="str">
        <f t="shared" si="4"/>
        <v/>
      </c>
      <c r="N32" s="71"/>
      <c r="O32" s="234" t="str">
        <f t="shared" si="5"/>
        <v/>
      </c>
      <c r="P32" s="71"/>
      <c r="Q32" s="234" t="str">
        <f t="shared" si="6"/>
        <v/>
      </c>
      <c r="R32" s="71">
        <v>1</v>
      </c>
      <c r="S32" s="234">
        <f t="shared" si="7"/>
        <v>4</v>
      </c>
      <c r="T32" s="71"/>
      <c r="U32" s="234" t="str">
        <f t="shared" si="8"/>
        <v/>
      </c>
      <c r="V32" s="71"/>
      <c r="W32" s="234" t="str">
        <f t="shared" si="9"/>
        <v/>
      </c>
      <c r="X32" s="71">
        <v>2</v>
      </c>
      <c r="Y32" s="234">
        <f t="shared" si="10"/>
        <v>4</v>
      </c>
    </row>
    <row r="33" spans="1:25" ht="15.9" customHeight="1" x14ac:dyDescent="0.2">
      <c r="A33" s="290">
        <v>30</v>
      </c>
      <c r="B33" s="252" t="s">
        <v>37</v>
      </c>
      <c r="C33" s="72">
        <v>3</v>
      </c>
      <c r="D33" s="154" t="s">
        <v>38</v>
      </c>
      <c r="E33" s="242">
        <f t="shared" si="0"/>
        <v>7.25</v>
      </c>
      <c r="F33" s="155">
        <f t="shared" si="1"/>
        <v>30</v>
      </c>
      <c r="G33" s="244">
        <v>5.75</v>
      </c>
      <c r="H33" s="71">
        <v>16</v>
      </c>
      <c r="I33" s="234">
        <f t="shared" si="2"/>
        <v>1.5</v>
      </c>
      <c r="J33" s="71"/>
      <c r="K33" s="234" t="str">
        <f t="shared" si="3"/>
        <v/>
      </c>
      <c r="L33" s="71"/>
      <c r="M33" s="234" t="str">
        <f t="shared" si="4"/>
        <v/>
      </c>
      <c r="N33" s="71"/>
      <c r="O33" s="234" t="str">
        <f t="shared" si="5"/>
        <v/>
      </c>
      <c r="P33" s="71"/>
      <c r="Q33" s="234" t="str">
        <f t="shared" si="6"/>
        <v/>
      </c>
      <c r="R33" s="71"/>
      <c r="S33" s="234" t="str">
        <f t="shared" si="7"/>
        <v/>
      </c>
      <c r="T33" s="71"/>
      <c r="U33" s="234" t="str">
        <f t="shared" si="8"/>
        <v/>
      </c>
      <c r="V33" s="71"/>
      <c r="W33" s="234" t="str">
        <f t="shared" si="9"/>
        <v/>
      </c>
      <c r="X33" s="71"/>
      <c r="Y33" s="234" t="str">
        <f t="shared" si="10"/>
        <v/>
      </c>
    </row>
    <row r="34" spans="1:25" ht="15.9" customHeight="1" x14ac:dyDescent="0.2">
      <c r="A34" s="290">
        <v>31</v>
      </c>
      <c r="B34" s="252" t="s">
        <v>199</v>
      </c>
      <c r="C34" s="72">
        <v>2</v>
      </c>
      <c r="D34" s="154" t="s">
        <v>30</v>
      </c>
      <c r="E34" s="242">
        <f t="shared" si="0"/>
        <v>7</v>
      </c>
      <c r="F34" s="155">
        <f t="shared" si="1"/>
        <v>31</v>
      </c>
      <c r="G34" s="244">
        <v>1.5</v>
      </c>
      <c r="H34" s="71"/>
      <c r="I34" s="234" t="str">
        <f t="shared" si="2"/>
        <v/>
      </c>
      <c r="J34" s="71">
        <v>8</v>
      </c>
      <c r="K34" s="234">
        <f t="shared" si="3"/>
        <v>4</v>
      </c>
      <c r="L34" s="71">
        <v>32</v>
      </c>
      <c r="M34" s="234">
        <f t="shared" si="4"/>
        <v>0.5</v>
      </c>
      <c r="N34" s="71"/>
      <c r="O34" s="234" t="str">
        <f t="shared" si="5"/>
        <v/>
      </c>
      <c r="P34" s="71"/>
      <c r="Q34" s="234" t="str">
        <f t="shared" si="6"/>
        <v/>
      </c>
      <c r="R34" s="71"/>
      <c r="S34" s="234" t="str">
        <f t="shared" si="7"/>
        <v/>
      </c>
      <c r="T34" s="71"/>
      <c r="U34" s="234" t="str">
        <f t="shared" si="8"/>
        <v/>
      </c>
      <c r="V34" s="71">
        <v>16</v>
      </c>
      <c r="W34" s="234">
        <f t="shared" si="9"/>
        <v>1</v>
      </c>
      <c r="X34" s="71"/>
      <c r="Y34" s="234" t="str">
        <f t="shared" si="10"/>
        <v/>
      </c>
    </row>
    <row r="35" spans="1:25" ht="15.9" customHeight="1" x14ac:dyDescent="0.2">
      <c r="A35" s="290">
        <v>32</v>
      </c>
      <c r="B35" s="252" t="s">
        <v>62</v>
      </c>
      <c r="C35" s="153">
        <v>2</v>
      </c>
      <c r="D35" s="15" t="s">
        <v>22</v>
      </c>
      <c r="E35" s="242">
        <f t="shared" si="0"/>
        <v>7</v>
      </c>
      <c r="F35" s="155">
        <f t="shared" si="1"/>
        <v>31</v>
      </c>
      <c r="G35" s="244">
        <v>0</v>
      </c>
      <c r="H35" s="71">
        <v>16</v>
      </c>
      <c r="I35" s="234">
        <f t="shared" si="2"/>
        <v>1.5</v>
      </c>
      <c r="J35" s="71">
        <v>16</v>
      </c>
      <c r="K35" s="234">
        <f t="shared" si="3"/>
        <v>1.5</v>
      </c>
      <c r="L35" s="71">
        <v>16</v>
      </c>
      <c r="M35" s="234">
        <f t="shared" si="4"/>
        <v>1</v>
      </c>
      <c r="N35" s="71"/>
      <c r="O35" s="234" t="str">
        <f t="shared" si="5"/>
        <v/>
      </c>
      <c r="P35" s="71"/>
      <c r="Q35" s="234" t="str">
        <f t="shared" si="6"/>
        <v/>
      </c>
      <c r="R35" s="71"/>
      <c r="S35" s="234" t="str">
        <f t="shared" si="7"/>
        <v/>
      </c>
      <c r="T35" s="71"/>
      <c r="U35" s="234" t="str">
        <f t="shared" si="8"/>
        <v/>
      </c>
      <c r="V35" s="71">
        <v>8</v>
      </c>
      <c r="W35" s="234">
        <f t="shared" si="9"/>
        <v>3</v>
      </c>
      <c r="X35" s="71"/>
      <c r="Y35" s="234" t="str">
        <f t="shared" si="10"/>
        <v/>
      </c>
    </row>
    <row r="36" spans="1:25" ht="15.9" customHeight="1" x14ac:dyDescent="0.2">
      <c r="A36" s="290">
        <v>33</v>
      </c>
      <c r="B36" s="252" t="s">
        <v>52</v>
      </c>
      <c r="C36" s="72">
        <v>3</v>
      </c>
      <c r="D36" s="154" t="s">
        <v>53</v>
      </c>
      <c r="E36" s="242">
        <f t="shared" ref="E36:E67" si="11">SUM(G36,I36,K36,M36,O36,Q36,W36,Y36,S36,U36,)</f>
        <v>5.25</v>
      </c>
      <c r="F36" s="155">
        <f t="shared" ref="F36:F67" si="12">RANK(E36,$E$4:$E$161,0)</f>
        <v>33</v>
      </c>
      <c r="G36" s="244">
        <v>3.75</v>
      </c>
      <c r="H36" s="71">
        <v>16</v>
      </c>
      <c r="I36" s="234">
        <f t="shared" si="2"/>
        <v>1.5</v>
      </c>
      <c r="J36" s="71"/>
      <c r="K36" s="234" t="str">
        <f t="shared" si="3"/>
        <v/>
      </c>
      <c r="L36" s="71"/>
      <c r="M36" s="234" t="str">
        <f t="shared" si="4"/>
        <v/>
      </c>
      <c r="N36" s="71"/>
      <c r="O36" s="234" t="str">
        <f t="shared" si="5"/>
        <v/>
      </c>
      <c r="P36" s="71"/>
      <c r="Q36" s="234" t="str">
        <f t="shared" si="6"/>
        <v/>
      </c>
      <c r="R36" s="71"/>
      <c r="S36" s="234" t="str">
        <f t="shared" ref="S36:S56" si="13">IF(R36="","",VLOOKUP(R36,R$168:S$182,2))</f>
        <v/>
      </c>
      <c r="T36" s="71"/>
      <c r="U36" s="234" t="str">
        <f t="shared" si="8"/>
        <v/>
      </c>
      <c r="V36" s="71"/>
      <c r="W36" s="234" t="str">
        <f t="shared" ref="W36:W67" si="14">IF(V36="","",VLOOKUP(V36,V$168:W$182,2))</f>
        <v/>
      </c>
      <c r="X36" s="71"/>
      <c r="Y36" s="234" t="str">
        <f t="shared" si="10"/>
        <v/>
      </c>
    </row>
    <row r="37" spans="1:25" ht="15.9" customHeight="1" x14ac:dyDescent="0.2">
      <c r="A37" s="290">
        <v>34</v>
      </c>
      <c r="B37" s="252" t="s">
        <v>190</v>
      </c>
      <c r="C37" s="72">
        <v>3</v>
      </c>
      <c r="D37" s="154" t="s">
        <v>32</v>
      </c>
      <c r="E37" s="242">
        <f t="shared" si="11"/>
        <v>5.125</v>
      </c>
      <c r="F37" s="155">
        <f t="shared" si="12"/>
        <v>34</v>
      </c>
      <c r="G37" s="244">
        <v>4.375</v>
      </c>
      <c r="H37" s="71">
        <v>24</v>
      </c>
      <c r="I37" s="234">
        <f t="shared" si="2"/>
        <v>0.75</v>
      </c>
      <c r="J37" s="71"/>
      <c r="K37" s="234" t="str">
        <f t="shared" si="3"/>
        <v/>
      </c>
      <c r="L37" s="71"/>
      <c r="M37" s="234" t="str">
        <f t="shared" si="4"/>
        <v/>
      </c>
      <c r="N37" s="71"/>
      <c r="O37" s="234" t="str">
        <f t="shared" si="5"/>
        <v/>
      </c>
      <c r="P37" s="71"/>
      <c r="Q37" s="234" t="str">
        <f t="shared" si="6"/>
        <v/>
      </c>
      <c r="R37" s="71"/>
      <c r="S37" s="234" t="str">
        <f t="shared" si="13"/>
        <v/>
      </c>
      <c r="T37" s="71"/>
      <c r="U37" s="234" t="str">
        <f t="shared" si="8"/>
        <v/>
      </c>
      <c r="V37" s="71"/>
      <c r="W37" s="234" t="str">
        <f t="shared" si="14"/>
        <v/>
      </c>
      <c r="X37" s="71"/>
      <c r="Y37" s="234" t="str">
        <f t="shared" si="10"/>
        <v/>
      </c>
    </row>
    <row r="38" spans="1:25" ht="15.9" customHeight="1" x14ac:dyDescent="0.2">
      <c r="A38" s="290">
        <v>35</v>
      </c>
      <c r="B38" s="252" t="s">
        <v>196</v>
      </c>
      <c r="C38" s="72">
        <v>3</v>
      </c>
      <c r="D38" s="154" t="s">
        <v>71</v>
      </c>
      <c r="E38" s="242">
        <f t="shared" si="11"/>
        <v>4.875</v>
      </c>
      <c r="F38" s="155">
        <f t="shared" si="12"/>
        <v>35</v>
      </c>
      <c r="G38" s="244">
        <v>1.875</v>
      </c>
      <c r="H38" s="71"/>
      <c r="I38" s="234" t="str">
        <f t="shared" si="2"/>
        <v/>
      </c>
      <c r="J38" s="71"/>
      <c r="K38" s="234" t="str">
        <f t="shared" si="3"/>
        <v/>
      </c>
      <c r="L38" s="71"/>
      <c r="M38" s="234" t="str">
        <f t="shared" si="4"/>
        <v/>
      </c>
      <c r="N38" s="71">
        <v>8</v>
      </c>
      <c r="O38" s="234">
        <f t="shared" si="5"/>
        <v>3</v>
      </c>
      <c r="P38" s="71"/>
      <c r="Q38" s="234" t="str">
        <f t="shared" si="6"/>
        <v/>
      </c>
      <c r="R38" s="71"/>
      <c r="S38" s="234" t="str">
        <f t="shared" si="13"/>
        <v/>
      </c>
      <c r="T38" s="71"/>
      <c r="U38" s="234" t="str">
        <f t="shared" si="8"/>
        <v/>
      </c>
      <c r="V38" s="71"/>
      <c r="W38" s="234" t="str">
        <f t="shared" si="14"/>
        <v/>
      </c>
      <c r="X38" s="71"/>
      <c r="Y38" s="234" t="str">
        <f t="shared" si="10"/>
        <v/>
      </c>
    </row>
    <row r="39" spans="1:25" ht="15.9" customHeight="1" x14ac:dyDescent="0.2">
      <c r="A39" s="290">
        <v>36</v>
      </c>
      <c r="B39" s="252" t="s">
        <v>27</v>
      </c>
      <c r="C39" s="17">
        <v>1</v>
      </c>
      <c r="D39" s="15" t="s">
        <v>38</v>
      </c>
      <c r="E39" s="242">
        <f t="shared" si="11"/>
        <v>4.5</v>
      </c>
      <c r="F39" s="155">
        <f t="shared" si="12"/>
        <v>36</v>
      </c>
      <c r="G39" s="244">
        <v>0</v>
      </c>
      <c r="H39" s="71">
        <v>16</v>
      </c>
      <c r="I39" s="234">
        <f t="shared" si="2"/>
        <v>1.5</v>
      </c>
      <c r="J39" s="71">
        <v>16</v>
      </c>
      <c r="K39" s="234">
        <f t="shared" si="3"/>
        <v>1.5</v>
      </c>
      <c r="L39" s="71">
        <v>32</v>
      </c>
      <c r="M39" s="234">
        <f t="shared" si="4"/>
        <v>0.5</v>
      </c>
      <c r="N39" s="71"/>
      <c r="O39" s="234" t="str">
        <f t="shared" si="5"/>
        <v/>
      </c>
      <c r="P39" s="71"/>
      <c r="Q39" s="234" t="str">
        <f t="shared" si="6"/>
        <v/>
      </c>
      <c r="R39" s="71"/>
      <c r="S39" s="234" t="str">
        <f t="shared" si="13"/>
        <v/>
      </c>
      <c r="T39" s="71"/>
      <c r="U39" s="234" t="str">
        <f t="shared" si="8"/>
        <v/>
      </c>
      <c r="V39" s="71">
        <v>16</v>
      </c>
      <c r="W39" s="234">
        <f t="shared" si="14"/>
        <v>1</v>
      </c>
      <c r="X39" s="71"/>
      <c r="Y39" s="234" t="str">
        <f t="shared" si="10"/>
        <v/>
      </c>
    </row>
    <row r="40" spans="1:25" ht="15.9" customHeight="1" x14ac:dyDescent="0.2">
      <c r="A40" s="290">
        <v>37</v>
      </c>
      <c r="B40" s="252" t="s">
        <v>63</v>
      </c>
      <c r="C40" s="72">
        <v>3</v>
      </c>
      <c r="D40" s="154" t="s">
        <v>64</v>
      </c>
      <c r="E40" s="242">
        <f t="shared" si="11"/>
        <v>4.25</v>
      </c>
      <c r="F40" s="155">
        <f t="shared" si="12"/>
        <v>37</v>
      </c>
      <c r="G40" s="244">
        <v>0.5</v>
      </c>
      <c r="H40" s="71">
        <v>24</v>
      </c>
      <c r="I40" s="234">
        <f t="shared" si="2"/>
        <v>0.75</v>
      </c>
      <c r="J40" s="71"/>
      <c r="K40" s="234" t="str">
        <f t="shared" si="3"/>
        <v/>
      </c>
      <c r="L40" s="71"/>
      <c r="M40" s="234" t="str">
        <f t="shared" si="4"/>
        <v/>
      </c>
      <c r="N40" s="71">
        <v>8</v>
      </c>
      <c r="O40" s="234">
        <f t="shared" si="5"/>
        <v>3</v>
      </c>
      <c r="P40" s="71"/>
      <c r="Q40" s="234" t="str">
        <f t="shared" si="6"/>
        <v/>
      </c>
      <c r="R40" s="71"/>
      <c r="S40" s="234" t="str">
        <f t="shared" si="13"/>
        <v/>
      </c>
      <c r="T40" s="71"/>
      <c r="U40" s="234" t="str">
        <f t="shared" si="8"/>
        <v/>
      </c>
      <c r="V40" s="71"/>
      <c r="W40" s="234" t="str">
        <f t="shared" si="14"/>
        <v/>
      </c>
      <c r="X40" s="71"/>
      <c r="Y40" s="234" t="str">
        <f t="shared" si="10"/>
        <v/>
      </c>
    </row>
    <row r="41" spans="1:25" ht="15.9" customHeight="1" x14ac:dyDescent="0.2">
      <c r="A41" s="290">
        <v>38</v>
      </c>
      <c r="B41" s="252" t="s">
        <v>99</v>
      </c>
      <c r="C41" s="72" t="s">
        <v>97</v>
      </c>
      <c r="D41" s="154" t="s">
        <v>98</v>
      </c>
      <c r="E41" s="242">
        <f t="shared" si="11"/>
        <v>4</v>
      </c>
      <c r="F41" s="155">
        <f t="shared" si="12"/>
        <v>38</v>
      </c>
      <c r="G41" s="244">
        <v>0</v>
      </c>
      <c r="H41" s="71"/>
      <c r="I41" s="234" t="str">
        <f t="shared" si="2"/>
        <v/>
      </c>
      <c r="J41" s="71"/>
      <c r="K41" s="234" t="str">
        <f t="shared" si="3"/>
        <v/>
      </c>
      <c r="L41" s="71"/>
      <c r="M41" s="234" t="str">
        <f t="shared" si="4"/>
        <v/>
      </c>
      <c r="N41" s="71"/>
      <c r="O41" s="234" t="str">
        <f t="shared" si="5"/>
        <v/>
      </c>
      <c r="P41" s="71"/>
      <c r="Q41" s="234" t="str">
        <f t="shared" si="6"/>
        <v/>
      </c>
      <c r="R41" s="71"/>
      <c r="S41" s="234" t="str">
        <f t="shared" si="13"/>
        <v/>
      </c>
      <c r="T41" s="71"/>
      <c r="U41" s="234" t="str">
        <f t="shared" si="8"/>
        <v/>
      </c>
      <c r="V41" s="71"/>
      <c r="W41" s="234" t="str">
        <f t="shared" si="14"/>
        <v/>
      </c>
      <c r="X41" s="71">
        <v>2</v>
      </c>
      <c r="Y41" s="234">
        <f t="shared" si="10"/>
        <v>4</v>
      </c>
    </row>
    <row r="42" spans="1:25" ht="15.9" customHeight="1" x14ac:dyDescent="0.2">
      <c r="A42" s="290">
        <v>39</v>
      </c>
      <c r="B42" s="252" t="s">
        <v>412</v>
      </c>
      <c r="C42" s="72" t="s">
        <v>97</v>
      </c>
      <c r="D42" s="15" t="s">
        <v>112</v>
      </c>
      <c r="E42" s="242">
        <f t="shared" si="11"/>
        <v>4</v>
      </c>
      <c r="F42" s="155">
        <f t="shared" si="12"/>
        <v>38</v>
      </c>
      <c r="G42" s="244">
        <v>0</v>
      </c>
      <c r="H42" s="71"/>
      <c r="I42" s="234" t="str">
        <f t="shared" si="2"/>
        <v/>
      </c>
      <c r="J42" s="71"/>
      <c r="K42" s="234" t="str">
        <f t="shared" si="3"/>
        <v/>
      </c>
      <c r="L42" s="71"/>
      <c r="M42" s="234" t="str">
        <f t="shared" si="4"/>
        <v/>
      </c>
      <c r="N42" s="71"/>
      <c r="O42" s="234" t="str">
        <f t="shared" si="5"/>
        <v/>
      </c>
      <c r="P42" s="71"/>
      <c r="Q42" s="234" t="str">
        <f t="shared" si="6"/>
        <v/>
      </c>
      <c r="R42" s="71">
        <v>1</v>
      </c>
      <c r="S42" s="234">
        <f t="shared" si="13"/>
        <v>4</v>
      </c>
      <c r="T42" s="71"/>
      <c r="U42" s="234" t="str">
        <f t="shared" si="8"/>
        <v/>
      </c>
      <c r="V42" s="71"/>
      <c r="W42" s="234" t="str">
        <f t="shared" si="14"/>
        <v/>
      </c>
      <c r="X42" s="71"/>
      <c r="Y42" s="234" t="str">
        <f t="shared" si="10"/>
        <v/>
      </c>
    </row>
    <row r="43" spans="1:25" ht="15.9" customHeight="1" x14ac:dyDescent="0.2">
      <c r="A43" s="290">
        <v>40</v>
      </c>
      <c r="B43" s="252" t="s">
        <v>338</v>
      </c>
      <c r="C43" s="72" t="s">
        <v>97</v>
      </c>
      <c r="D43" s="154" t="s">
        <v>179</v>
      </c>
      <c r="E43" s="242">
        <f t="shared" si="11"/>
        <v>4</v>
      </c>
      <c r="F43" s="155">
        <f t="shared" si="12"/>
        <v>38</v>
      </c>
      <c r="G43" s="244">
        <v>0</v>
      </c>
      <c r="H43" s="71"/>
      <c r="I43" s="234" t="str">
        <f t="shared" si="2"/>
        <v/>
      </c>
      <c r="J43" s="71"/>
      <c r="K43" s="234" t="str">
        <f t="shared" si="3"/>
        <v/>
      </c>
      <c r="L43" s="71"/>
      <c r="M43" s="234" t="str">
        <f t="shared" si="4"/>
        <v/>
      </c>
      <c r="N43" s="71"/>
      <c r="O43" s="234" t="str">
        <f t="shared" si="5"/>
        <v/>
      </c>
      <c r="P43" s="71"/>
      <c r="Q43" s="234" t="str">
        <f t="shared" si="6"/>
        <v/>
      </c>
      <c r="R43" s="71"/>
      <c r="S43" s="234" t="str">
        <f t="shared" si="13"/>
        <v/>
      </c>
      <c r="T43" s="71">
        <v>1</v>
      </c>
      <c r="U43" s="234">
        <f t="shared" si="8"/>
        <v>2</v>
      </c>
      <c r="V43" s="71"/>
      <c r="W43" s="234" t="str">
        <f t="shared" si="14"/>
        <v/>
      </c>
      <c r="X43" s="71">
        <v>4</v>
      </c>
      <c r="Y43" s="234">
        <f t="shared" si="10"/>
        <v>2</v>
      </c>
    </row>
    <row r="44" spans="1:25" ht="15.9" customHeight="1" x14ac:dyDescent="0.2">
      <c r="A44" s="290">
        <v>41</v>
      </c>
      <c r="B44" s="252" t="s">
        <v>245</v>
      </c>
      <c r="C44" s="72" t="s">
        <v>97</v>
      </c>
      <c r="D44" s="154" t="s">
        <v>179</v>
      </c>
      <c r="E44" s="242">
        <f t="shared" si="11"/>
        <v>4</v>
      </c>
      <c r="F44" s="155">
        <f t="shared" si="12"/>
        <v>38</v>
      </c>
      <c r="G44" s="244">
        <v>0</v>
      </c>
      <c r="H44" s="71"/>
      <c r="I44" s="234" t="str">
        <f t="shared" si="2"/>
        <v/>
      </c>
      <c r="J44" s="71"/>
      <c r="K44" s="234" t="str">
        <f t="shared" si="3"/>
        <v/>
      </c>
      <c r="L44" s="71"/>
      <c r="M44" s="234" t="str">
        <f t="shared" si="4"/>
        <v/>
      </c>
      <c r="N44" s="71"/>
      <c r="O44" s="234" t="str">
        <f t="shared" si="5"/>
        <v/>
      </c>
      <c r="P44" s="71"/>
      <c r="Q44" s="234" t="str">
        <f t="shared" si="6"/>
        <v/>
      </c>
      <c r="R44" s="71"/>
      <c r="S44" s="234" t="str">
        <f t="shared" si="13"/>
        <v/>
      </c>
      <c r="T44" s="71">
        <v>1</v>
      </c>
      <c r="U44" s="234">
        <f t="shared" si="8"/>
        <v>2</v>
      </c>
      <c r="V44" s="71"/>
      <c r="W44" s="234" t="str">
        <f t="shared" si="14"/>
        <v/>
      </c>
      <c r="X44" s="71">
        <v>4</v>
      </c>
      <c r="Y44" s="234">
        <f t="shared" si="10"/>
        <v>2</v>
      </c>
    </row>
    <row r="45" spans="1:25" ht="15.9" customHeight="1" x14ac:dyDescent="0.2">
      <c r="A45" s="290">
        <v>42</v>
      </c>
      <c r="B45" s="252" t="s">
        <v>192</v>
      </c>
      <c r="C45" s="72">
        <v>3</v>
      </c>
      <c r="D45" s="154" t="s">
        <v>30</v>
      </c>
      <c r="E45" s="242">
        <f t="shared" si="11"/>
        <v>4</v>
      </c>
      <c r="F45" s="155">
        <f t="shared" si="12"/>
        <v>38</v>
      </c>
      <c r="G45" s="244">
        <v>2.5</v>
      </c>
      <c r="H45" s="71">
        <v>16</v>
      </c>
      <c r="I45" s="234">
        <f t="shared" si="2"/>
        <v>1.5</v>
      </c>
      <c r="J45" s="71"/>
      <c r="K45" s="234" t="str">
        <f t="shared" si="3"/>
        <v/>
      </c>
      <c r="L45" s="71"/>
      <c r="M45" s="234" t="str">
        <f t="shared" si="4"/>
        <v/>
      </c>
      <c r="N45" s="71"/>
      <c r="O45" s="234" t="str">
        <f t="shared" si="5"/>
        <v/>
      </c>
      <c r="P45" s="71"/>
      <c r="Q45" s="234" t="str">
        <f t="shared" si="6"/>
        <v/>
      </c>
      <c r="R45" s="71"/>
      <c r="S45" s="234" t="str">
        <f t="shared" si="13"/>
        <v/>
      </c>
      <c r="T45" s="71"/>
      <c r="U45" s="234" t="str">
        <f t="shared" si="8"/>
        <v/>
      </c>
      <c r="V45" s="71"/>
      <c r="W45" s="234" t="str">
        <f t="shared" si="14"/>
        <v/>
      </c>
      <c r="X45" s="71"/>
      <c r="Y45" s="234" t="str">
        <f t="shared" si="10"/>
        <v/>
      </c>
    </row>
    <row r="46" spans="1:25" ht="15.9" customHeight="1" x14ac:dyDescent="0.2">
      <c r="A46" s="290">
        <v>43</v>
      </c>
      <c r="B46" s="252" t="s">
        <v>95</v>
      </c>
      <c r="C46" s="72">
        <v>2</v>
      </c>
      <c r="D46" s="154" t="s">
        <v>57</v>
      </c>
      <c r="E46" s="242">
        <f t="shared" si="11"/>
        <v>3.75</v>
      </c>
      <c r="F46" s="155">
        <f t="shared" si="12"/>
        <v>43</v>
      </c>
      <c r="G46" s="244">
        <v>1</v>
      </c>
      <c r="H46" s="71"/>
      <c r="I46" s="234" t="str">
        <f t="shared" si="2"/>
        <v/>
      </c>
      <c r="J46" s="71">
        <v>24</v>
      </c>
      <c r="K46" s="234">
        <f t="shared" si="3"/>
        <v>0.75</v>
      </c>
      <c r="L46" s="71">
        <v>16</v>
      </c>
      <c r="M46" s="234">
        <f t="shared" si="4"/>
        <v>1</v>
      </c>
      <c r="N46" s="71"/>
      <c r="O46" s="234" t="str">
        <f t="shared" si="5"/>
        <v/>
      </c>
      <c r="P46" s="71"/>
      <c r="Q46" s="234" t="str">
        <f t="shared" si="6"/>
        <v/>
      </c>
      <c r="R46" s="71"/>
      <c r="S46" s="234" t="str">
        <f t="shared" si="13"/>
        <v/>
      </c>
      <c r="T46" s="71"/>
      <c r="U46" s="234" t="str">
        <f t="shared" si="8"/>
        <v/>
      </c>
      <c r="V46" s="71">
        <v>16</v>
      </c>
      <c r="W46" s="234">
        <f t="shared" si="14"/>
        <v>1</v>
      </c>
      <c r="X46" s="71"/>
      <c r="Y46" s="234" t="str">
        <f t="shared" si="10"/>
        <v/>
      </c>
    </row>
    <row r="47" spans="1:25" ht="15.9" customHeight="1" x14ac:dyDescent="0.2">
      <c r="A47" s="290">
        <v>44</v>
      </c>
      <c r="B47" s="252" t="s">
        <v>211</v>
      </c>
      <c r="C47" s="72">
        <v>2</v>
      </c>
      <c r="D47" s="154" t="s">
        <v>57</v>
      </c>
      <c r="E47" s="242">
        <f t="shared" si="11"/>
        <v>3.75</v>
      </c>
      <c r="F47" s="155">
        <f t="shared" si="12"/>
        <v>43</v>
      </c>
      <c r="G47" s="244">
        <v>1</v>
      </c>
      <c r="H47" s="71"/>
      <c r="I47" s="234" t="str">
        <f t="shared" si="2"/>
        <v/>
      </c>
      <c r="J47" s="71">
        <v>24</v>
      </c>
      <c r="K47" s="234">
        <f t="shared" si="3"/>
        <v>0.75</v>
      </c>
      <c r="L47" s="71">
        <v>16</v>
      </c>
      <c r="M47" s="234">
        <f t="shared" si="4"/>
        <v>1</v>
      </c>
      <c r="N47" s="71"/>
      <c r="O47" s="234" t="str">
        <f t="shared" si="5"/>
        <v/>
      </c>
      <c r="P47" s="71"/>
      <c r="Q47" s="234" t="str">
        <f t="shared" si="6"/>
        <v/>
      </c>
      <c r="R47" s="71"/>
      <c r="S47" s="234" t="str">
        <f t="shared" si="13"/>
        <v/>
      </c>
      <c r="T47" s="71"/>
      <c r="U47" s="234" t="str">
        <f t="shared" si="8"/>
        <v/>
      </c>
      <c r="V47" s="71">
        <v>16</v>
      </c>
      <c r="W47" s="234">
        <f t="shared" si="14"/>
        <v>1</v>
      </c>
      <c r="X47" s="71"/>
      <c r="Y47" s="234" t="str">
        <f t="shared" si="10"/>
        <v/>
      </c>
    </row>
    <row r="48" spans="1:25" ht="15.9" customHeight="1" x14ac:dyDescent="0.2">
      <c r="A48" s="290">
        <v>45</v>
      </c>
      <c r="B48" s="252" t="s">
        <v>197</v>
      </c>
      <c r="C48" s="72">
        <v>2</v>
      </c>
      <c r="D48" s="154" t="s">
        <v>46</v>
      </c>
      <c r="E48" s="242">
        <f t="shared" si="11"/>
        <v>3.25</v>
      </c>
      <c r="F48" s="155">
        <f t="shared" si="12"/>
        <v>45</v>
      </c>
      <c r="G48" s="244">
        <v>1.75</v>
      </c>
      <c r="H48" s="71">
        <v>16</v>
      </c>
      <c r="I48" s="234">
        <f t="shared" si="2"/>
        <v>1.5</v>
      </c>
      <c r="J48" s="71"/>
      <c r="K48" s="234" t="str">
        <f t="shared" si="3"/>
        <v/>
      </c>
      <c r="L48" s="71"/>
      <c r="M48" s="234" t="str">
        <f t="shared" si="4"/>
        <v/>
      </c>
      <c r="N48" s="71"/>
      <c r="O48" s="234" t="str">
        <f t="shared" si="5"/>
        <v/>
      </c>
      <c r="P48" s="71"/>
      <c r="Q48" s="234" t="str">
        <f t="shared" si="6"/>
        <v/>
      </c>
      <c r="R48" s="71"/>
      <c r="S48" s="234" t="str">
        <f t="shared" si="13"/>
        <v/>
      </c>
      <c r="T48" s="71"/>
      <c r="U48" s="234" t="str">
        <f t="shared" si="8"/>
        <v/>
      </c>
      <c r="V48" s="71"/>
      <c r="W48" s="234" t="str">
        <f t="shared" si="14"/>
        <v/>
      </c>
      <c r="X48" s="71"/>
      <c r="Y48" s="234" t="str">
        <f t="shared" si="10"/>
        <v/>
      </c>
    </row>
    <row r="49" spans="1:25" ht="15.9" customHeight="1" x14ac:dyDescent="0.2">
      <c r="A49" s="290">
        <v>46</v>
      </c>
      <c r="B49" s="252" t="s">
        <v>45</v>
      </c>
      <c r="C49" s="72">
        <v>3</v>
      </c>
      <c r="D49" s="154" t="s">
        <v>46</v>
      </c>
      <c r="E49" s="242">
        <f t="shared" si="11"/>
        <v>3.125</v>
      </c>
      <c r="F49" s="155">
        <f t="shared" si="12"/>
        <v>46</v>
      </c>
      <c r="G49" s="244">
        <v>1.625</v>
      </c>
      <c r="H49" s="71">
        <v>16</v>
      </c>
      <c r="I49" s="234">
        <f t="shared" si="2"/>
        <v>1.5</v>
      </c>
      <c r="J49" s="71"/>
      <c r="K49" s="234" t="str">
        <f t="shared" si="3"/>
        <v/>
      </c>
      <c r="L49" s="71"/>
      <c r="M49" s="234" t="str">
        <f t="shared" si="4"/>
        <v/>
      </c>
      <c r="N49" s="71"/>
      <c r="O49" s="234" t="str">
        <f t="shared" si="5"/>
        <v/>
      </c>
      <c r="P49" s="71"/>
      <c r="Q49" s="234" t="str">
        <f t="shared" si="6"/>
        <v/>
      </c>
      <c r="R49" s="71"/>
      <c r="S49" s="234" t="str">
        <f t="shared" si="13"/>
        <v/>
      </c>
      <c r="T49" s="71"/>
      <c r="U49" s="234" t="str">
        <f t="shared" si="8"/>
        <v/>
      </c>
      <c r="V49" s="71"/>
      <c r="W49" s="234" t="str">
        <f t="shared" si="14"/>
        <v/>
      </c>
      <c r="X49" s="71"/>
      <c r="Y49" s="234" t="str">
        <f t="shared" si="10"/>
        <v/>
      </c>
    </row>
    <row r="50" spans="1:25" ht="15.9" customHeight="1" x14ac:dyDescent="0.2">
      <c r="A50" s="290">
        <v>47</v>
      </c>
      <c r="B50" s="252" t="s">
        <v>406</v>
      </c>
      <c r="C50" s="72" t="s">
        <v>97</v>
      </c>
      <c r="D50" s="154" t="s">
        <v>411</v>
      </c>
      <c r="E50" s="242">
        <f t="shared" si="11"/>
        <v>3</v>
      </c>
      <c r="F50" s="155">
        <f t="shared" si="12"/>
        <v>47</v>
      </c>
      <c r="G50" s="244">
        <v>0</v>
      </c>
      <c r="H50" s="71"/>
      <c r="I50" s="234"/>
      <c r="J50" s="71"/>
      <c r="K50" s="234"/>
      <c r="L50" s="71"/>
      <c r="M50" s="234"/>
      <c r="N50" s="71"/>
      <c r="O50" s="234"/>
      <c r="P50" s="71"/>
      <c r="Q50" s="234"/>
      <c r="R50" s="71">
        <v>2</v>
      </c>
      <c r="S50" s="234">
        <f t="shared" si="13"/>
        <v>3</v>
      </c>
      <c r="T50" s="71"/>
      <c r="U50" s="234"/>
      <c r="V50" s="71"/>
      <c r="W50" s="234" t="str">
        <f t="shared" si="14"/>
        <v/>
      </c>
      <c r="X50" s="71"/>
      <c r="Y50" s="234"/>
    </row>
    <row r="51" spans="1:25" ht="15.9" customHeight="1" x14ac:dyDescent="0.2">
      <c r="A51" s="290">
        <v>48</v>
      </c>
      <c r="B51" s="252" t="s">
        <v>100</v>
      </c>
      <c r="C51" s="17" t="s">
        <v>97</v>
      </c>
      <c r="D51" s="15" t="s">
        <v>101</v>
      </c>
      <c r="E51" s="242">
        <f t="shared" si="11"/>
        <v>3</v>
      </c>
      <c r="F51" s="155">
        <f t="shared" si="12"/>
        <v>47</v>
      </c>
      <c r="G51" s="244">
        <v>0</v>
      </c>
      <c r="H51" s="71"/>
      <c r="I51" s="234" t="str">
        <f>IF(H51="","",VLOOKUP(H51,H$168:I$182,2))</f>
        <v/>
      </c>
      <c r="J51" s="71"/>
      <c r="K51" s="234" t="str">
        <f>IF(J51="","",VLOOKUP(J51,J$168:K$182,2))</f>
        <v/>
      </c>
      <c r="L51" s="71"/>
      <c r="M51" s="234" t="str">
        <f>IF(L51="","",VLOOKUP(L51,L$168:M$182,2))</f>
        <v/>
      </c>
      <c r="N51" s="71"/>
      <c r="O51" s="234" t="str">
        <f>IF(N51="","",VLOOKUP(N51,N$168:O$182,2))</f>
        <v/>
      </c>
      <c r="P51" s="71"/>
      <c r="Q51" s="234" t="str">
        <f>IF(P51="","",VLOOKUP(P51,P$168:Q$182,2))</f>
        <v/>
      </c>
      <c r="R51" s="71"/>
      <c r="S51" s="234" t="str">
        <f t="shared" si="13"/>
        <v/>
      </c>
      <c r="T51" s="71"/>
      <c r="U51" s="234" t="str">
        <f>IF(T51="","",VLOOKUP(T51,T$168:U$182,2))</f>
        <v/>
      </c>
      <c r="V51" s="71"/>
      <c r="W51" s="234" t="str">
        <f t="shared" si="14"/>
        <v/>
      </c>
      <c r="X51" s="71">
        <v>3</v>
      </c>
      <c r="Y51" s="234">
        <f>IF(X51="","",VLOOKUP(X51,X$168:Y$182,2))</f>
        <v>3</v>
      </c>
    </row>
    <row r="52" spans="1:25" ht="15.9" customHeight="1" x14ac:dyDescent="0.2">
      <c r="A52" s="290">
        <v>49</v>
      </c>
      <c r="B52" s="252" t="s">
        <v>519</v>
      </c>
      <c r="C52" s="17" t="s">
        <v>97</v>
      </c>
      <c r="D52" s="15" t="s">
        <v>328</v>
      </c>
      <c r="E52" s="242">
        <f t="shared" si="11"/>
        <v>3</v>
      </c>
      <c r="F52" s="155">
        <f t="shared" si="12"/>
        <v>47</v>
      </c>
      <c r="G52" s="244">
        <v>0</v>
      </c>
      <c r="H52" s="71"/>
      <c r="I52" s="234" t="str">
        <f>IF(H52="","",VLOOKUP(H52,H$168:I$182,2))</f>
        <v/>
      </c>
      <c r="J52" s="71"/>
      <c r="K52" s="234" t="str">
        <f>IF(J52="","",VLOOKUP(J52,J$168:K$182,2))</f>
        <v/>
      </c>
      <c r="L52" s="71"/>
      <c r="M52" s="234" t="str">
        <f>IF(L52="","",VLOOKUP(L52,L$168:M$182,2))</f>
        <v/>
      </c>
      <c r="N52" s="71"/>
      <c r="O52" s="234" t="str">
        <f>IF(N52="","",VLOOKUP(N52,N$168:O$182,2))</f>
        <v/>
      </c>
      <c r="P52" s="71"/>
      <c r="Q52" s="234" t="str">
        <f>IF(P52="","",VLOOKUP(P52,P$168:Q$182,2))</f>
        <v/>
      </c>
      <c r="R52" s="71"/>
      <c r="S52" s="234" t="str">
        <f t="shared" si="13"/>
        <v/>
      </c>
      <c r="T52" s="71"/>
      <c r="U52" s="234" t="str">
        <f>IF(T52="","",VLOOKUP(T52,T$168:U$182,2))</f>
        <v/>
      </c>
      <c r="V52" s="71"/>
      <c r="W52" s="234" t="str">
        <f t="shared" si="14"/>
        <v/>
      </c>
      <c r="X52" s="71">
        <v>3</v>
      </c>
      <c r="Y52" s="234">
        <f>IF(X52="","",VLOOKUP(X52,X$168:Y$182,2))</f>
        <v>3</v>
      </c>
    </row>
    <row r="53" spans="1:25" ht="15.9" customHeight="1" x14ac:dyDescent="0.2">
      <c r="A53" s="290">
        <v>50</v>
      </c>
      <c r="B53" s="252" t="s">
        <v>410</v>
      </c>
      <c r="C53" s="72" t="s">
        <v>111</v>
      </c>
      <c r="D53" s="154" t="s">
        <v>411</v>
      </c>
      <c r="E53" s="242">
        <f t="shared" si="11"/>
        <v>3</v>
      </c>
      <c r="F53" s="155">
        <f t="shared" si="12"/>
        <v>47</v>
      </c>
      <c r="G53" s="244">
        <v>0</v>
      </c>
      <c r="H53" s="71"/>
      <c r="I53" s="234"/>
      <c r="J53" s="71"/>
      <c r="K53" s="234"/>
      <c r="L53" s="71"/>
      <c r="M53" s="234"/>
      <c r="N53" s="71"/>
      <c r="O53" s="234"/>
      <c r="P53" s="71"/>
      <c r="Q53" s="234"/>
      <c r="R53" s="71">
        <v>2</v>
      </c>
      <c r="S53" s="234">
        <f t="shared" si="13"/>
        <v>3</v>
      </c>
      <c r="T53" s="71"/>
      <c r="U53" s="234"/>
      <c r="V53" s="71"/>
      <c r="W53" s="234" t="str">
        <f t="shared" si="14"/>
        <v/>
      </c>
      <c r="X53" s="71"/>
      <c r="Y53" s="234"/>
    </row>
    <row r="54" spans="1:25" ht="15.9" customHeight="1" x14ac:dyDescent="0.2">
      <c r="A54" s="290">
        <v>51</v>
      </c>
      <c r="B54" s="252" t="s">
        <v>88</v>
      </c>
      <c r="C54" s="72">
        <v>3</v>
      </c>
      <c r="D54" s="154" t="s">
        <v>30</v>
      </c>
      <c r="E54" s="242">
        <f t="shared" si="11"/>
        <v>3</v>
      </c>
      <c r="F54" s="155">
        <f t="shared" si="12"/>
        <v>47</v>
      </c>
      <c r="G54" s="244">
        <v>1.5</v>
      </c>
      <c r="H54" s="71">
        <v>16</v>
      </c>
      <c r="I54" s="234">
        <f>IF(H54="","",VLOOKUP(H54,H$168:I$182,2))</f>
        <v>1.5</v>
      </c>
      <c r="J54" s="71"/>
      <c r="K54" s="234" t="str">
        <f t="shared" ref="K54:K83" si="15">IF(J54="","",VLOOKUP(J54,J$168:K$182,2))</f>
        <v/>
      </c>
      <c r="L54" s="71"/>
      <c r="M54" s="234" t="str">
        <f t="shared" ref="M54:M83" si="16">IF(L54="","",VLOOKUP(L54,L$168:M$182,2))</f>
        <v/>
      </c>
      <c r="N54" s="71"/>
      <c r="O54" s="234" t="str">
        <f>IF(N54="","",VLOOKUP(N54,N$168:O$182,2))</f>
        <v/>
      </c>
      <c r="P54" s="71"/>
      <c r="Q54" s="234" t="str">
        <f>IF(P54="","",VLOOKUP(P54,P$168:Q$182,2))</f>
        <v/>
      </c>
      <c r="R54" s="71"/>
      <c r="S54" s="234" t="str">
        <f t="shared" si="13"/>
        <v/>
      </c>
      <c r="T54" s="71"/>
      <c r="U54" s="234" t="str">
        <f>IF(T54="","",VLOOKUP(T54,T$168:U$182,2))</f>
        <v/>
      </c>
      <c r="V54" s="71"/>
      <c r="W54" s="234" t="str">
        <f t="shared" si="14"/>
        <v/>
      </c>
      <c r="X54" s="71"/>
      <c r="Y54" s="234" t="str">
        <f>IF(X54="","",VLOOKUP(X54,X$168:Y$182,2))</f>
        <v/>
      </c>
    </row>
    <row r="55" spans="1:25" ht="15.9" customHeight="1" x14ac:dyDescent="0.2">
      <c r="A55" s="290">
        <v>52</v>
      </c>
      <c r="B55" s="252" t="s">
        <v>226</v>
      </c>
      <c r="C55" s="72">
        <v>2</v>
      </c>
      <c r="D55" s="154" t="s">
        <v>73</v>
      </c>
      <c r="E55" s="242">
        <f t="shared" si="11"/>
        <v>3</v>
      </c>
      <c r="F55" s="155">
        <f t="shared" si="12"/>
        <v>47</v>
      </c>
      <c r="G55" s="244">
        <v>0.5</v>
      </c>
      <c r="H55" s="71"/>
      <c r="I55" s="234" t="str">
        <f>IF(H55="","",VLOOKUP(H55,H$168:I$182,2))</f>
        <v/>
      </c>
      <c r="J55" s="71">
        <v>16</v>
      </c>
      <c r="K55" s="234">
        <f t="shared" si="15"/>
        <v>1.5</v>
      </c>
      <c r="L55" s="71">
        <v>16</v>
      </c>
      <c r="M55" s="234">
        <f t="shared" si="16"/>
        <v>1</v>
      </c>
      <c r="N55" s="71"/>
      <c r="O55" s="234" t="str">
        <f>IF(N55="","",VLOOKUP(N55,N$168:O$182,2))</f>
        <v/>
      </c>
      <c r="P55" s="71"/>
      <c r="Q55" s="234" t="str">
        <f>IF(P55="","",VLOOKUP(P55,P$168:Q$182,2))</f>
        <v/>
      </c>
      <c r="R55" s="71"/>
      <c r="S55" s="234" t="str">
        <f t="shared" si="13"/>
        <v/>
      </c>
      <c r="T55" s="71"/>
      <c r="U55" s="234" t="str">
        <f>IF(T55="","",VLOOKUP(T55,T$168:U$182,2))</f>
        <v/>
      </c>
      <c r="V55" s="71"/>
      <c r="W55" s="234" t="str">
        <f t="shared" si="14"/>
        <v/>
      </c>
      <c r="X55" s="71"/>
      <c r="Y55" s="234" t="str">
        <f>IF(X55="","",VLOOKUP(X55,X$168:Y$182,2))</f>
        <v/>
      </c>
    </row>
    <row r="56" spans="1:25" ht="15.9" customHeight="1" x14ac:dyDescent="0.2">
      <c r="A56" s="290">
        <v>53</v>
      </c>
      <c r="B56" s="252" t="s">
        <v>459</v>
      </c>
      <c r="C56" s="72">
        <v>2</v>
      </c>
      <c r="D56" s="154" t="s">
        <v>461</v>
      </c>
      <c r="E56" s="242">
        <f t="shared" si="11"/>
        <v>3</v>
      </c>
      <c r="F56" s="155">
        <f t="shared" si="12"/>
        <v>47</v>
      </c>
      <c r="G56" s="244">
        <v>0</v>
      </c>
      <c r="H56" s="71"/>
      <c r="I56" s="234" t="str">
        <f>IF(H56="","",VLOOKUP(H56,H$168:I$182,2))</f>
        <v/>
      </c>
      <c r="J56" s="71">
        <v>16</v>
      </c>
      <c r="K56" s="234">
        <f t="shared" si="15"/>
        <v>1.5</v>
      </c>
      <c r="L56" s="71">
        <v>32</v>
      </c>
      <c r="M56" s="234">
        <f t="shared" si="16"/>
        <v>0.5</v>
      </c>
      <c r="N56" s="71"/>
      <c r="O56" s="234" t="str">
        <f>IF(N56="","",VLOOKUP(N56,N$168:O$182,2))</f>
        <v/>
      </c>
      <c r="P56" s="71"/>
      <c r="Q56" s="234" t="str">
        <f>IF(P56="","",VLOOKUP(P56,P$168:Q$182,2))</f>
        <v/>
      </c>
      <c r="R56" s="71"/>
      <c r="S56" s="234" t="str">
        <f t="shared" si="13"/>
        <v/>
      </c>
      <c r="T56" s="71"/>
      <c r="U56" s="234" t="str">
        <f>IF(T56="","",VLOOKUP(T56,T$168:U$182,2))</f>
        <v/>
      </c>
      <c r="V56" s="71">
        <v>16</v>
      </c>
      <c r="W56" s="234">
        <f t="shared" si="14"/>
        <v>1</v>
      </c>
      <c r="X56" s="71"/>
      <c r="Y56" s="234" t="str">
        <f>IF(X56="","",VLOOKUP(X56,X$168:Y$182,2))</f>
        <v/>
      </c>
    </row>
    <row r="57" spans="1:25" ht="15.9" customHeight="1" x14ac:dyDescent="0.2">
      <c r="A57" s="290">
        <v>54</v>
      </c>
      <c r="B57" s="252" t="s">
        <v>460</v>
      </c>
      <c r="C57" s="72">
        <v>2</v>
      </c>
      <c r="D57" s="154" t="s">
        <v>461</v>
      </c>
      <c r="E57" s="241">
        <f t="shared" si="11"/>
        <v>3</v>
      </c>
      <c r="F57" s="155">
        <f t="shared" si="12"/>
        <v>47</v>
      </c>
      <c r="G57" s="244">
        <v>0</v>
      </c>
      <c r="H57" s="71"/>
      <c r="I57" s="234"/>
      <c r="J57" s="71">
        <v>16</v>
      </c>
      <c r="K57" s="234">
        <f t="shared" si="15"/>
        <v>1.5</v>
      </c>
      <c r="L57" s="71">
        <v>32</v>
      </c>
      <c r="M57" s="234">
        <f t="shared" si="16"/>
        <v>0.5</v>
      </c>
      <c r="N57" s="71"/>
      <c r="O57" s="234"/>
      <c r="P57" s="71"/>
      <c r="Q57" s="234"/>
      <c r="R57" s="71"/>
      <c r="S57" s="234"/>
      <c r="T57" s="71"/>
      <c r="U57" s="234"/>
      <c r="V57" s="71">
        <v>16</v>
      </c>
      <c r="W57" s="234">
        <f t="shared" si="14"/>
        <v>1</v>
      </c>
      <c r="X57" s="71"/>
      <c r="Y57" s="234"/>
    </row>
    <row r="58" spans="1:25" ht="15.9" customHeight="1" x14ac:dyDescent="0.2">
      <c r="A58" s="290">
        <v>55</v>
      </c>
      <c r="B58" s="252" t="s">
        <v>456</v>
      </c>
      <c r="C58" s="72">
        <v>2</v>
      </c>
      <c r="D58" s="154" t="s">
        <v>30</v>
      </c>
      <c r="E58" s="241">
        <f t="shared" si="11"/>
        <v>3</v>
      </c>
      <c r="F58" s="155">
        <f t="shared" si="12"/>
        <v>47</v>
      </c>
      <c r="G58" s="244">
        <v>0</v>
      </c>
      <c r="H58" s="71"/>
      <c r="I58" s="234" t="str">
        <f>IF(H58="","",VLOOKUP(H58,H$168:I$182,2))</f>
        <v/>
      </c>
      <c r="J58" s="71">
        <v>16</v>
      </c>
      <c r="K58" s="234">
        <f t="shared" si="15"/>
        <v>1.5</v>
      </c>
      <c r="L58" s="71">
        <v>32</v>
      </c>
      <c r="M58" s="234">
        <f t="shared" si="16"/>
        <v>0.5</v>
      </c>
      <c r="N58" s="71"/>
      <c r="O58" s="234" t="str">
        <f t="shared" ref="O58:O71" si="17">IF(N58="","",VLOOKUP(N58,N$168:O$182,2))</f>
        <v/>
      </c>
      <c r="P58" s="71"/>
      <c r="Q58" s="234" t="str">
        <f t="shared" ref="Q58:Q71" si="18">IF(P58="","",VLOOKUP(P58,P$168:Q$182,2))</f>
        <v/>
      </c>
      <c r="R58" s="71"/>
      <c r="S58" s="234" t="str">
        <f t="shared" ref="S58:S71" si="19">IF(R58="","",VLOOKUP(R58,R$168:S$182,2))</f>
        <v/>
      </c>
      <c r="T58" s="71"/>
      <c r="U58" s="234" t="str">
        <f t="shared" ref="U58:U71" si="20">IF(T58="","",VLOOKUP(T58,T$168:U$182,2))</f>
        <v/>
      </c>
      <c r="V58" s="71">
        <v>16</v>
      </c>
      <c r="W58" s="234">
        <f t="shared" si="14"/>
        <v>1</v>
      </c>
      <c r="X58" s="71"/>
      <c r="Y58" s="234" t="str">
        <f t="shared" ref="Y58:Y71" si="21">IF(X58="","",VLOOKUP(X58,X$168:Y$182,2))</f>
        <v/>
      </c>
    </row>
    <row r="59" spans="1:25" ht="15.9" customHeight="1" x14ac:dyDescent="0.2">
      <c r="A59" s="290">
        <v>56</v>
      </c>
      <c r="B59" s="266" t="s">
        <v>75</v>
      </c>
      <c r="C59" s="273">
        <v>1</v>
      </c>
      <c r="D59" s="268" t="s">
        <v>351</v>
      </c>
      <c r="E59" s="275">
        <f t="shared" si="11"/>
        <v>3</v>
      </c>
      <c r="F59" s="276">
        <f t="shared" si="12"/>
        <v>47</v>
      </c>
      <c r="G59" s="277">
        <v>3</v>
      </c>
      <c r="H59" s="278"/>
      <c r="I59" s="235" t="str">
        <f>IF(H59="","",VLOOKUP(H59,H$168:I$182,2))</f>
        <v/>
      </c>
      <c r="J59" s="278"/>
      <c r="K59" s="235" t="str">
        <f t="shared" si="15"/>
        <v/>
      </c>
      <c r="L59" s="278"/>
      <c r="M59" s="235" t="str">
        <f t="shared" si="16"/>
        <v/>
      </c>
      <c r="N59" s="278"/>
      <c r="O59" s="235" t="str">
        <f t="shared" si="17"/>
        <v/>
      </c>
      <c r="P59" s="278"/>
      <c r="Q59" s="235" t="str">
        <f t="shared" si="18"/>
        <v/>
      </c>
      <c r="R59" s="278"/>
      <c r="S59" s="235" t="str">
        <f t="shared" si="19"/>
        <v/>
      </c>
      <c r="T59" s="278"/>
      <c r="U59" s="235" t="str">
        <f t="shared" si="20"/>
        <v/>
      </c>
      <c r="V59" s="278"/>
      <c r="W59" s="235" t="str">
        <f t="shared" si="14"/>
        <v/>
      </c>
      <c r="X59" s="278"/>
      <c r="Y59" s="235" t="str">
        <f t="shared" si="21"/>
        <v/>
      </c>
    </row>
    <row r="60" spans="1:25" ht="15.9" customHeight="1" x14ac:dyDescent="0.2">
      <c r="A60" s="290">
        <v>57</v>
      </c>
      <c r="B60" s="252" t="s">
        <v>191</v>
      </c>
      <c r="C60" s="72">
        <v>1</v>
      </c>
      <c r="D60" s="15" t="s">
        <v>351</v>
      </c>
      <c r="E60" s="241">
        <f t="shared" si="11"/>
        <v>3</v>
      </c>
      <c r="F60" s="155">
        <f t="shared" si="12"/>
        <v>47</v>
      </c>
      <c r="G60" s="244">
        <v>3</v>
      </c>
      <c r="H60" s="71"/>
      <c r="I60" s="234" t="str">
        <f>IF(H60="","",VLOOKUP(H60,H$168:I$182,2))</f>
        <v/>
      </c>
      <c r="J60" s="71"/>
      <c r="K60" s="234" t="str">
        <f t="shared" si="15"/>
        <v/>
      </c>
      <c r="L60" s="71"/>
      <c r="M60" s="234" t="str">
        <f t="shared" si="16"/>
        <v/>
      </c>
      <c r="N60" s="71"/>
      <c r="O60" s="234" t="str">
        <f t="shared" si="17"/>
        <v/>
      </c>
      <c r="P60" s="71"/>
      <c r="Q60" s="234" t="str">
        <f t="shared" si="18"/>
        <v/>
      </c>
      <c r="R60" s="71"/>
      <c r="S60" s="234" t="str">
        <f t="shared" si="19"/>
        <v/>
      </c>
      <c r="T60" s="71"/>
      <c r="U60" s="234" t="str">
        <f t="shared" si="20"/>
        <v/>
      </c>
      <c r="V60" s="71"/>
      <c r="W60" s="234" t="str">
        <f t="shared" si="14"/>
        <v/>
      </c>
      <c r="X60" s="71"/>
      <c r="Y60" s="234" t="str">
        <f t="shared" si="21"/>
        <v/>
      </c>
    </row>
    <row r="61" spans="1:25" ht="15.9" customHeight="1" x14ac:dyDescent="0.2">
      <c r="A61" s="290">
        <v>58</v>
      </c>
      <c r="B61" s="252" t="s">
        <v>479</v>
      </c>
      <c r="C61" s="72">
        <v>1</v>
      </c>
      <c r="D61" s="154" t="s">
        <v>480</v>
      </c>
      <c r="E61" s="241">
        <f t="shared" si="11"/>
        <v>2.75</v>
      </c>
      <c r="F61" s="155">
        <f t="shared" si="12"/>
        <v>58</v>
      </c>
      <c r="G61" s="244">
        <v>0</v>
      </c>
      <c r="H61" s="71"/>
      <c r="I61" s="234"/>
      <c r="J61" s="71">
        <v>24</v>
      </c>
      <c r="K61" s="234">
        <f t="shared" si="15"/>
        <v>0.75</v>
      </c>
      <c r="L61" s="71">
        <v>16</v>
      </c>
      <c r="M61" s="234">
        <f t="shared" si="16"/>
        <v>1</v>
      </c>
      <c r="N61" s="71"/>
      <c r="O61" s="234" t="str">
        <f t="shared" si="17"/>
        <v/>
      </c>
      <c r="P61" s="71"/>
      <c r="Q61" s="234" t="str">
        <f t="shared" si="18"/>
        <v/>
      </c>
      <c r="R61" s="71"/>
      <c r="S61" s="234" t="str">
        <f t="shared" si="19"/>
        <v/>
      </c>
      <c r="T61" s="71"/>
      <c r="U61" s="234" t="str">
        <f t="shared" si="20"/>
        <v/>
      </c>
      <c r="V61" s="71">
        <v>16</v>
      </c>
      <c r="W61" s="234">
        <f t="shared" si="14"/>
        <v>1</v>
      </c>
      <c r="X61" s="71"/>
      <c r="Y61" s="234" t="str">
        <f t="shared" si="21"/>
        <v/>
      </c>
    </row>
    <row r="62" spans="1:25" ht="15.9" customHeight="1" x14ac:dyDescent="0.2">
      <c r="A62" s="290">
        <v>59</v>
      </c>
      <c r="B62" s="252" t="s">
        <v>225</v>
      </c>
      <c r="C62" s="72">
        <v>2</v>
      </c>
      <c r="D62" s="154" t="s">
        <v>73</v>
      </c>
      <c r="E62" s="241">
        <f t="shared" si="11"/>
        <v>2.5</v>
      </c>
      <c r="F62" s="155">
        <f t="shared" si="12"/>
        <v>59</v>
      </c>
      <c r="G62" s="244">
        <v>0.5</v>
      </c>
      <c r="H62" s="71"/>
      <c r="I62" s="234" t="str">
        <f>IF(H62="","",VLOOKUP(H62,H$168:I$182,2))</f>
        <v/>
      </c>
      <c r="J62" s="71">
        <v>16</v>
      </c>
      <c r="K62" s="234">
        <f t="shared" si="15"/>
        <v>1.5</v>
      </c>
      <c r="L62" s="71">
        <v>32</v>
      </c>
      <c r="M62" s="234">
        <f t="shared" si="16"/>
        <v>0.5</v>
      </c>
      <c r="N62" s="71"/>
      <c r="O62" s="234" t="str">
        <f t="shared" si="17"/>
        <v/>
      </c>
      <c r="P62" s="71"/>
      <c r="Q62" s="234" t="str">
        <f t="shared" si="18"/>
        <v/>
      </c>
      <c r="R62" s="71"/>
      <c r="S62" s="234" t="str">
        <f t="shared" si="19"/>
        <v/>
      </c>
      <c r="T62" s="71"/>
      <c r="U62" s="234" t="str">
        <f t="shared" si="20"/>
        <v/>
      </c>
      <c r="V62" s="71"/>
      <c r="W62" s="234" t="str">
        <f t="shared" si="14"/>
        <v/>
      </c>
      <c r="X62" s="71"/>
      <c r="Y62" s="234" t="str">
        <f t="shared" si="21"/>
        <v/>
      </c>
    </row>
    <row r="63" spans="1:25" ht="15.9" customHeight="1" x14ac:dyDescent="0.2">
      <c r="A63" s="290">
        <v>60</v>
      </c>
      <c r="B63" s="252" t="s">
        <v>465</v>
      </c>
      <c r="C63" s="72">
        <v>2</v>
      </c>
      <c r="D63" s="154" t="s">
        <v>73</v>
      </c>
      <c r="E63" s="241">
        <f t="shared" si="11"/>
        <v>2.5</v>
      </c>
      <c r="F63" s="155">
        <f t="shared" si="12"/>
        <v>59</v>
      </c>
      <c r="G63" s="244">
        <v>0</v>
      </c>
      <c r="H63" s="71"/>
      <c r="I63" s="234"/>
      <c r="J63" s="71">
        <v>16</v>
      </c>
      <c r="K63" s="234">
        <f t="shared" si="15"/>
        <v>1.5</v>
      </c>
      <c r="L63" s="71">
        <v>16</v>
      </c>
      <c r="M63" s="234">
        <f t="shared" si="16"/>
        <v>1</v>
      </c>
      <c r="N63" s="71"/>
      <c r="O63" s="234" t="str">
        <f t="shared" si="17"/>
        <v/>
      </c>
      <c r="P63" s="71"/>
      <c r="Q63" s="234" t="str">
        <f t="shared" si="18"/>
        <v/>
      </c>
      <c r="R63" s="71"/>
      <c r="S63" s="234" t="str">
        <f t="shared" si="19"/>
        <v/>
      </c>
      <c r="T63" s="71"/>
      <c r="U63" s="234" t="str">
        <f t="shared" si="20"/>
        <v/>
      </c>
      <c r="V63" s="71"/>
      <c r="W63" s="234" t="str">
        <f t="shared" si="14"/>
        <v/>
      </c>
      <c r="X63" s="71"/>
      <c r="Y63" s="234" t="str">
        <f t="shared" si="21"/>
        <v/>
      </c>
    </row>
    <row r="64" spans="1:25" ht="15.9" customHeight="1" x14ac:dyDescent="0.2">
      <c r="A64" s="290">
        <v>61</v>
      </c>
      <c r="B64" s="252" t="s">
        <v>455</v>
      </c>
      <c r="C64" s="72">
        <v>1</v>
      </c>
      <c r="D64" s="154" t="s">
        <v>22</v>
      </c>
      <c r="E64" s="241">
        <f t="shared" si="11"/>
        <v>2.5</v>
      </c>
      <c r="F64" s="155">
        <f t="shared" si="12"/>
        <v>59</v>
      </c>
      <c r="G64" s="244">
        <v>0</v>
      </c>
      <c r="H64" s="71"/>
      <c r="I64" s="234" t="str">
        <f t="shared" ref="I64:I71" si="22">IF(H64="","",VLOOKUP(H64,H$168:I$182,2))</f>
        <v/>
      </c>
      <c r="J64" s="71">
        <v>16</v>
      </c>
      <c r="K64" s="234">
        <f t="shared" si="15"/>
        <v>1.5</v>
      </c>
      <c r="L64" s="71">
        <v>16</v>
      </c>
      <c r="M64" s="234">
        <f t="shared" si="16"/>
        <v>1</v>
      </c>
      <c r="N64" s="71"/>
      <c r="O64" s="234" t="str">
        <f t="shared" si="17"/>
        <v/>
      </c>
      <c r="P64" s="71"/>
      <c r="Q64" s="234" t="str">
        <f t="shared" si="18"/>
        <v/>
      </c>
      <c r="R64" s="71"/>
      <c r="S64" s="234" t="str">
        <f t="shared" si="19"/>
        <v/>
      </c>
      <c r="T64" s="71"/>
      <c r="U64" s="234" t="str">
        <f t="shared" si="20"/>
        <v/>
      </c>
      <c r="V64" s="71"/>
      <c r="W64" s="234" t="str">
        <f t="shared" si="14"/>
        <v/>
      </c>
      <c r="X64" s="71"/>
      <c r="Y64" s="234" t="str">
        <f t="shared" si="21"/>
        <v/>
      </c>
    </row>
    <row r="65" spans="1:25" ht="15.9" customHeight="1" x14ac:dyDescent="0.2">
      <c r="A65" s="290">
        <v>62</v>
      </c>
      <c r="B65" s="252" t="s">
        <v>193</v>
      </c>
      <c r="C65" s="72">
        <v>3</v>
      </c>
      <c r="D65" s="154" t="s">
        <v>30</v>
      </c>
      <c r="E65" s="241">
        <f t="shared" si="11"/>
        <v>2.25</v>
      </c>
      <c r="F65" s="155">
        <f t="shared" si="12"/>
        <v>62</v>
      </c>
      <c r="G65" s="244">
        <v>2.25</v>
      </c>
      <c r="H65" s="71"/>
      <c r="I65" s="234" t="str">
        <f t="shared" si="22"/>
        <v/>
      </c>
      <c r="J65" s="71"/>
      <c r="K65" s="234" t="str">
        <f t="shared" si="15"/>
        <v/>
      </c>
      <c r="L65" s="71"/>
      <c r="M65" s="234" t="str">
        <f t="shared" si="16"/>
        <v/>
      </c>
      <c r="N65" s="71"/>
      <c r="O65" s="234" t="str">
        <f t="shared" si="17"/>
        <v/>
      </c>
      <c r="P65" s="71"/>
      <c r="Q65" s="234" t="str">
        <f t="shared" si="18"/>
        <v/>
      </c>
      <c r="R65" s="71"/>
      <c r="S65" s="234" t="str">
        <f t="shared" si="19"/>
        <v/>
      </c>
      <c r="T65" s="71"/>
      <c r="U65" s="234" t="str">
        <f t="shared" si="20"/>
        <v/>
      </c>
      <c r="V65" s="71"/>
      <c r="W65" s="234" t="str">
        <f t="shared" si="14"/>
        <v/>
      </c>
      <c r="X65" s="71"/>
      <c r="Y65" s="234" t="str">
        <f t="shared" si="21"/>
        <v/>
      </c>
    </row>
    <row r="66" spans="1:25" ht="15.9" customHeight="1" x14ac:dyDescent="0.2">
      <c r="A66" s="290">
        <v>63</v>
      </c>
      <c r="B66" s="252" t="s">
        <v>67</v>
      </c>
      <c r="C66" s="72">
        <v>3</v>
      </c>
      <c r="D66" s="154" t="s">
        <v>69</v>
      </c>
      <c r="E66" s="241">
        <f t="shared" si="11"/>
        <v>2.125</v>
      </c>
      <c r="F66" s="155">
        <f t="shared" si="12"/>
        <v>63</v>
      </c>
      <c r="G66" s="244">
        <v>1.375</v>
      </c>
      <c r="H66" s="71">
        <v>24</v>
      </c>
      <c r="I66" s="234">
        <f t="shared" si="22"/>
        <v>0.75</v>
      </c>
      <c r="J66" s="71"/>
      <c r="K66" s="234" t="str">
        <f t="shared" si="15"/>
        <v/>
      </c>
      <c r="L66" s="71"/>
      <c r="M66" s="234" t="str">
        <f t="shared" si="16"/>
        <v/>
      </c>
      <c r="N66" s="71"/>
      <c r="O66" s="234" t="str">
        <f t="shared" si="17"/>
        <v/>
      </c>
      <c r="P66" s="71"/>
      <c r="Q66" s="234" t="str">
        <f t="shared" si="18"/>
        <v/>
      </c>
      <c r="R66" s="71"/>
      <c r="S66" s="234" t="str">
        <f t="shared" si="19"/>
        <v/>
      </c>
      <c r="T66" s="71"/>
      <c r="U66" s="234" t="str">
        <f t="shared" si="20"/>
        <v/>
      </c>
      <c r="V66" s="71"/>
      <c r="W66" s="234" t="str">
        <f t="shared" si="14"/>
        <v/>
      </c>
      <c r="X66" s="71"/>
      <c r="Y66" s="234" t="str">
        <f t="shared" si="21"/>
        <v/>
      </c>
    </row>
    <row r="67" spans="1:25" ht="15.9" customHeight="1" x14ac:dyDescent="0.2">
      <c r="A67" s="290">
        <v>64</v>
      </c>
      <c r="B67" s="252" t="s">
        <v>195</v>
      </c>
      <c r="C67" s="72">
        <v>3</v>
      </c>
      <c r="D67" s="154" t="s">
        <v>194</v>
      </c>
      <c r="E67" s="241">
        <f t="shared" si="11"/>
        <v>2.125</v>
      </c>
      <c r="F67" s="155">
        <f t="shared" si="12"/>
        <v>63</v>
      </c>
      <c r="G67" s="244">
        <v>2.125</v>
      </c>
      <c r="H67" s="71"/>
      <c r="I67" s="234" t="str">
        <f t="shared" si="22"/>
        <v/>
      </c>
      <c r="J67" s="71"/>
      <c r="K67" s="234" t="str">
        <f t="shared" si="15"/>
        <v/>
      </c>
      <c r="L67" s="71"/>
      <c r="M67" s="234" t="str">
        <f t="shared" si="16"/>
        <v/>
      </c>
      <c r="N67" s="71"/>
      <c r="O67" s="234" t="str">
        <f t="shared" si="17"/>
        <v/>
      </c>
      <c r="P67" s="71"/>
      <c r="Q67" s="234" t="str">
        <f t="shared" si="18"/>
        <v/>
      </c>
      <c r="R67" s="71"/>
      <c r="S67" s="234" t="str">
        <f t="shared" si="19"/>
        <v/>
      </c>
      <c r="T67" s="71"/>
      <c r="U67" s="234" t="str">
        <f t="shared" si="20"/>
        <v/>
      </c>
      <c r="V67" s="71"/>
      <c r="W67" s="234" t="str">
        <f t="shared" si="14"/>
        <v/>
      </c>
      <c r="X67" s="71"/>
      <c r="Y67" s="234" t="str">
        <f t="shared" si="21"/>
        <v/>
      </c>
    </row>
    <row r="68" spans="1:25" ht="15.9" customHeight="1" x14ac:dyDescent="0.2">
      <c r="A68" s="290">
        <v>65</v>
      </c>
      <c r="B68" s="252" t="s">
        <v>382</v>
      </c>
      <c r="C68" s="72">
        <v>3</v>
      </c>
      <c r="D68" s="154" t="s">
        <v>194</v>
      </c>
      <c r="E68" s="241">
        <f t="shared" ref="E68:E99" si="23">SUM(G68,I68,K68,M68,O68,Q68,W68,Y68,S68,U68,)</f>
        <v>2.125</v>
      </c>
      <c r="F68" s="155">
        <f t="shared" ref="F68:F99" si="24">RANK(E68,$E$4:$E$161,0)</f>
        <v>63</v>
      </c>
      <c r="G68" s="244">
        <v>2.125</v>
      </c>
      <c r="H68" s="71"/>
      <c r="I68" s="234" t="str">
        <f t="shared" si="22"/>
        <v/>
      </c>
      <c r="J68" s="71"/>
      <c r="K68" s="234" t="str">
        <f t="shared" si="15"/>
        <v/>
      </c>
      <c r="L68" s="71"/>
      <c r="M68" s="234" t="str">
        <f t="shared" si="16"/>
        <v/>
      </c>
      <c r="N68" s="71"/>
      <c r="O68" s="234" t="str">
        <f t="shared" si="17"/>
        <v/>
      </c>
      <c r="P68" s="71"/>
      <c r="Q68" s="234" t="str">
        <f t="shared" si="18"/>
        <v/>
      </c>
      <c r="R68" s="71"/>
      <c r="S68" s="234" t="str">
        <f t="shared" si="19"/>
        <v/>
      </c>
      <c r="T68" s="71"/>
      <c r="U68" s="234" t="str">
        <f t="shared" si="20"/>
        <v/>
      </c>
      <c r="V68" s="71"/>
      <c r="W68" s="234" t="str">
        <f t="shared" ref="W68:W99" si="25">IF(V68="","",VLOOKUP(V68,V$168:W$182,2))</f>
        <v/>
      </c>
      <c r="X68" s="71"/>
      <c r="Y68" s="234" t="str">
        <f t="shared" si="21"/>
        <v/>
      </c>
    </row>
    <row r="69" spans="1:25" ht="15.9" customHeight="1" x14ac:dyDescent="0.2">
      <c r="A69" s="290">
        <v>66</v>
      </c>
      <c r="B69" s="252" t="s">
        <v>220</v>
      </c>
      <c r="C69" s="72">
        <v>3</v>
      </c>
      <c r="D69" s="154" t="s">
        <v>30</v>
      </c>
      <c r="E69" s="241">
        <f t="shared" si="23"/>
        <v>2</v>
      </c>
      <c r="F69" s="155">
        <f t="shared" si="24"/>
        <v>66</v>
      </c>
      <c r="G69" s="244">
        <v>0.5</v>
      </c>
      <c r="H69" s="71">
        <v>16</v>
      </c>
      <c r="I69" s="234">
        <f t="shared" si="22"/>
        <v>1.5</v>
      </c>
      <c r="J69" s="71"/>
      <c r="K69" s="234" t="str">
        <f t="shared" si="15"/>
        <v/>
      </c>
      <c r="L69" s="71"/>
      <c r="M69" s="234" t="str">
        <f t="shared" si="16"/>
        <v/>
      </c>
      <c r="N69" s="71"/>
      <c r="O69" s="234" t="str">
        <f t="shared" si="17"/>
        <v/>
      </c>
      <c r="P69" s="71"/>
      <c r="Q69" s="234" t="str">
        <f t="shared" si="18"/>
        <v/>
      </c>
      <c r="R69" s="71"/>
      <c r="S69" s="234" t="str">
        <f t="shared" si="19"/>
        <v/>
      </c>
      <c r="T69" s="71"/>
      <c r="U69" s="234" t="str">
        <f t="shared" si="20"/>
        <v/>
      </c>
      <c r="V69" s="71"/>
      <c r="W69" s="234" t="str">
        <f t="shared" si="25"/>
        <v/>
      </c>
      <c r="X69" s="71"/>
      <c r="Y69" s="234" t="str">
        <f t="shared" si="21"/>
        <v/>
      </c>
    </row>
    <row r="70" spans="1:25" ht="15.9" customHeight="1" x14ac:dyDescent="0.2">
      <c r="A70" s="290">
        <v>67</v>
      </c>
      <c r="B70" s="252" t="s">
        <v>512</v>
      </c>
      <c r="C70" s="72">
        <v>2</v>
      </c>
      <c r="D70" s="154" t="s">
        <v>513</v>
      </c>
      <c r="E70" s="241">
        <f t="shared" si="23"/>
        <v>2</v>
      </c>
      <c r="F70" s="155">
        <f t="shared" si="24"/>
        <v>66</v>
      </c>
      <c r="G70" s="244">
        <v>0</v>
      </c>
      <c r="H70" s="71"/>
      <c r="I70" s="234" t="str">
        <f t="shared" si="22"/>
        <v/>
      </c>
      <c r="J70" s="71"/>
      <c r="K70" s="234" t="str">
        <f t="shared" si="15"/>
        <v/>
      </c>
      <c r="L70" s="71">
        <v>16</v>
      </c>
      <c r="M70" s="234">
        <f t="shared" si="16"/>
        <v>1</v>
      </c>
      <c r="N70" s="71"/>
      <c r="O70" s="234" t="str">
        <f t="shared" si="17"/>
        <v/>
      </c>
      <c r="P70" s="71"/>
      <c r="Q70" s="234" t="str">
        <f t="shared" si="18"/>
        <v/>
      </c>
      <c r="R70" s="71"/>
      <c r="S70" s="234" t="str">
        <f t="shared" si="19"/>
        <v/>
      </c>
      <c r="T70" s="71"/>
      <c r="U70" s="234" t="str">
        <f t="shared" si="20"/>
        <v/>
      </c>
      <c r="V70" s="71">
        <v>16</v>
      </c>
      <c r="W70" s="234">
        <f t="shared" si="25"/>
        <v>1</v>
      </c>
      <c r="X70" s="71"/>
      <c r="Y70" s="234" t="str">
        <f t="shared" si="21"/>
        <v/>
      </c>
    </row>
    <row r="71" spans="1:25" ht="15.9" customHeight="1" x14ac:dyDescent="0.2">
      <c r="A71" s="290">
        <v>68</v>
      </c>
      <c r="B71" s="252" t="s">
        <v>514</v>
      </c>
      <c r="C71" s="72">
        <v>2</v>
      </c>
      <c r="D71" s="154" t="s">
        <v>513</v>
      </c>
      <c r="E71" s="241">
        <f t="shared" si="23"/>
        <v>2</v>
      </c>
      <c r="F71" s="155">
        <f t="shared" si="24"/>
        <v>66</v>
      </c>
      <c r="G71" s="244">
        <v>0</v>
      </c>
      <c r="H71" s="71"/>
      <c r="I71" s="234" t="str">
        <f t="shared" si="22"/>
        <v/>
      </c>
      <c r="J71" s="71"/>
      <c r="K71" s="234" t="str">
        <f t="shared" si="15"/>
        <v/>
      </c>
      <c r="L71" s="71">
        <v>16</v>
      </c>
      <c r="M71" s="234">
        <f t="shared" si="16"/>
        <v>1</v>
      </c>
      <c r="N71" s="71"/>
      <c r="O71" s="234" t="str">
        <f t="shared" si="17"/>
        <v/>
      </c>
      <c r="P71" s="71"/>
      <c r="Q71" s="234" t="str">
        <f t="shared" si="18"/>
        <v/>
      </c>
      <c r="R71" s="71"/>
      <c r="S71" s="234" t="str">
        <f t="shared" si="19"/>
        <v/>
      </c>
      <c r="T71" s="71"/>
      <c r="U71" s="234" t="str">
        <f t="shared" si="20"/>
        <v/>
      </c>
      <c r="V71" s="71">
        <v>16</v>
      </c>
      <c r="W71" s="234">
        <f t="shared" si="25"/>
        <v>1</v>
      </c>
      <c r="X71" s="71"/>
      <c r="Y71" s="234" t="str">
        <f t="shared" si="21"/>
        <v/>
      </c>
    </row>
    <row r="72" spans="1:25" ht="15.9" customHeight="1" x14ac:dyDescent="0.2">
      <c r="A72" s="290">
        <v>69</v>
      </c>
      <c r="B72" s="252" t="s">
        <v>471</v>
      </c>
      <c r="C72" s="72">
        <v>2</v>
      </c>
      <c r="D72" s="154" t="s">
        <v>166</v>
      </c>
      <c r="E72" s="241">
        <f t="shared" si="23"/>
        <v>2</v>
      </c>
      <c r="F72" s="155">
        <f t="shared" si="24"/>
        <v>66</v>
      </c>
      <c r="G72" s="244">
        <v>0</v>
      </c>
      <c r="H72" s="71"/>
      <c r="I72" s="234"/>
      <c r="J72" s="71">
        <v>16</v>
      </c>
      <c r="K72" s="234">
        <f t="shared" si="15"/>
        <v>1.5</v>
      </c>
      <c r="L72" s="71">
        <v>32</v>
      </c>
      <c r="M72" s="234">
        <f t="shared" si="16"/>
        <v>0.5</v>
      </c>
      <c r="N72" s="71"/>
      <c r="O72" s="234"/>
      <c r="P72" s="71"/>
      <c r="Q72" s="234"/>
      <c r="R72" s="71"/>
      <c r="S72" s="234"/>
      <c r="T72" s="71"/>
      <c r="U72" s="234"/>
      <c r="V72" s="71"/>
      <c r="W72" s="234" t="str">
        <f t="shared" si="25"/>
        <v/>
      </c>
      <c r="X72" s="71"/>
      <c r="Y72" s="234"/>
    </row>
    <row r="73" spans="1:25" ht="15.9" customHeight="1" x14ac:dyDescent="0.2">
      <c r="A73" s="290">
        <v>70</v>
      </c>
      <c r="B73" s="252" t="s">
        <v>464</v>
      </c>
      <c r="C73" s="72">
        <v>1</v>
      </c>
      <c r="D73" s="154" t="s">
        <v>73</v>
      </c>
      <c r="E73" s="241">
        <f t="shared" si="23"/>
        <v>2</v>
      </c>
      <c r="F73" s="155">
        <f t="shared" si="24"/>
        <v>66</v>
      </c>
      <c r="G73" s="244">
        <v>0</v>
      </c>
      <c r="H73" s="71"/>
      <c r="I73" s="234"/>
      <c r="J73" s="71">
        <v>16</v>
      </c>
      <c r="K73" s="234">
        <f t="shared" si="15"/>
        <v>1.5</v>
      </c>
      <c r="L73" s="71">
        <v>32</v>
      </c>
      <c r="M73" s="234">
        <f t="shared" si="16"/>
        <v>0.5</v>
      </c>
      <c r="N73" s="71"/>
      <c r="O73" s="234" t="str">
        <f t="shared" ref="O73:O83" si="26">IF(N73="","",VLOOKUP(N73,N$168:O$182,2))</f>
        <v/>
      </c>
      <c r="P73" s="71"/>
      <c r="Q73" s="234" t="str">
        <f t="shared" ref="Q73:Q83" si="27">IF(P73="","",VLOOKUP(P73,P$168:Q$182,2))</f>
        <v/>
      </c>
      <c r="R73" s="71"/>
      <c r="S73" s="234" t="str">
        <f t="shared" ref="S73:S83" si="28">IF(R73="","",VLOOKUP(R73,R$168:S$182,2))</f>
        <v/>
      </c>
      <c r="T73" s="71"/>
      <c r="U73" s="234" t="str">
        <f t="shared" ref="U73:U88" si="29">IF(T73="","",VLOOKUP(T73,T$168:U$182,2))</f>
        <v/>
      </c>
      <c r="V73" s="71"/>
      <c r="W73" s="234" t="str">
        <f t="shared" si="25"/>
        <v/>
      </c>
      <c r="X73" s="71"/>
      <c r="Y73" s="234" t="str">
        <f t="shared" ref="Y73:Y83" si="30">IF(X73="","",VLOOKUP(X73,X$168:Y$182,2))</f>
        <v/>
      </c>
    </row>
    <row r="74" spans="1:25" ht="15.9" customHeight="1" x14ac:dyDescent="0.2">
      <c r="A74" s="290">
        <v>71</v>
      </c>
      <c r="B74" s="252" t="s">
        <v>523</v>
      </c>
      <c r="C74" s="17">
        <v>1</v>
      </c>
      <c r="D74" s="15" t="s">
        <v>73</v>
      </c>
      <c r="E74" s="241">
        <f t="shared" si="23"/>
        <v>2</v>
      </c>
      <c r="F74" s="155">
        <f t="shared" si="24"/>
        <v>66</v>
      </c>
      <c r="G74" s="244">
        <v>0</v>
      </c>
      <c r="H74" s="71"/>
      <c r="I74" s="234" t="str">
        <f t="shared" ref="I74:I79" si="31">IF(H74="","",VLOOKUP(H74,H$168:I$182,2))</f>
        <v/>
      </c>
      <c r="J74" s="71"/>
      <c r="K74" s="234" t="str">
        <f t="shared" si="15"/>
        <v/>
      </c>
      <c r="L74" s="71">
        <v>16</v>
      </c>
      <c r="M74" s="234">
        <f t="shared" si="16"/>
        <v>1</v>
      </c>
      <c r="N74" s="71"/>
      <c r="O74" s="234" t="str">
        <f t="shared" si="26"/>
        <v/>
      </c>
      <c r="P74" s="71"/>
      <c r="Q74" s="234" t="str">
        <f t="shared" si="27"/>
        <v/>
      </c>
      <c r="R74" s="71"/>
      <c r="S74" s="234" t="str">
        <f t="shared" si="28"/>
        <v/>
      </c>
      <c r="T74" s="71"/>
      <c r="U74" s="234" t="str">
        <f t="shared" si="29"/>
        <v/>
      </c>
      <c r="V74" s="71">
        <v>16</v>
      </c>
      <c r="W74" s="234">
        <f t="shared" si="25"/>
        <v>1</v>
      </c>
      <c r="X74" s="71"/>
      <c r="Y74" s="234" t="str">
        <f t="shared" si="30"/>
        <v/>
      </c>
    </row>
    <row r="75" spans="1:25" ht="15.9" customHeight="1" x14ac:dyDescent="0.2">
      <c r="A75" s="290">
        <v>72</v>
      </c>
      <c r="B75" s="252" t="s">
        <v>515</v>
      </c>
      <c r="C75" s="72">
        <v>1</v>
      </c>
      <c r="D75" s="15" t="s">
        <v>73</v>
      </c>
      <c r="E75" s="241">
        <f t="shared" si="23"/>
        <v>2</v>
      </c>
      <c r="F75" s="155">
        <f t="shared" si="24"/>
        <v>66</v>
      </c>
      <c r="G75" s="244">
        <v>0</v>
      </c>
      <c r="H75" s="71"/>
      <c r="I75" s="234" t="str">
        <f t="shared" si="31"/>
        <v/>
      </c>
      <c r="J75" s="71"/>
      <c r="K75" s="234" t="str">
        <f t="shared" si="15"/>
        <v/>
      </c>
      <c r="L75" s="71">
        <v>16</v>
      </c>
      <c r="M75" s="234">
        <f t="shared" si="16"/>
        <v>1</v>
      </c>
      <c r="N75" s="71"/>
      <c r="O75" s="234" t="str">
        <f t="shared" si="26"/>
        <v/>
      </c>
      <c r="P75" s="71"/>
      <c r="Q75" s="234" t="str">
        <f t="shared" si="27"/>
        <v/>
      </c>
      <c r="R75" s="71"/>
      <c r="S75" s="234" t="str">
        <f t="shared" si="28"/>
        <v/>
      </c>
      <c r="T75" s="71"/>
      <c r="U75" s="234" t="str">
        <f t="shared" si="29"/>
        <v/>
      </c>
      <c r="V75" s="71">
        <v>16</v>
      </c>
      <c r="W75" s="234">
        <f t="shared" si="25"/>
        <v>1</v>
      </c>
      <c r="X75" s="71"/>
      <c r="Y75" s="234" t="str">
        <f t="shared" si="30"/>
        <v/>
      </c>
    </row>
    <row r="76" spans="1:25" ht="15.9" customHeight="1" x14ac:dyDescent="0.2">
      <c r="A76" s="290">
        <v>73</v>
      </c>
      <c r="B76" s="252" t="s">
        <v>79</v>
      </c>
      <c r="C76" s="72">
        <v>3</v>
      </c>
      <c r="D76" s="154" t="s">
        <v>69</v>
      </c>
      <c r="E76" s="241">
        <f t="shared" si="23"/>
        <v>1.75</v>
      </c>
      <c r="F76" s="155">
        <f t="shared" si="24"/>
        <v>73</v>
      </c>
      <c r="G76" s="244">
        <v>1</v>
      </c>
      <c r="H76" s="71">
        <v>24</v>
      </c>
      <c r="I76" s="234">
        <f t="shared" si="31"/>
        <v>0.75</v>
      </c>
      <c r="J76" s="71"/>
      <c r="K76" s="234" t="str">
        <f t="shared" si="15"/>
        <v/>
      </c>
      <c r="L76" s="71"/>
      <c r="M76" s="234" t="str">
        <f t="shared" si="16"/>
        <v/>
      </c>
      <c r="N76" s="71"/>
      <c r="O76" s="234" t="str">
        <f t="shared" si="26"/>
        <v/>
      </c>
      <c r="P76" s="71"/>
      <c r="Q76" s="234" t="str">
        <f t="shared" si="27"/>
        <v/>
      </c>
      <c r="R76" s="71"/>
      <c r="S76" s="234" t="str">
        <f t="shared" si="28"/>
        <v/>
      </c>
      <c r="T76" s="71"/>
      <c r="U76" s="234" t="str">
        <f t="shared" si="29"/>
        <v/>
      </c>
      <c r="V76" s="71"/>
      <c r="W76" s="234" t="str">
        <f t="shared" si="25"/>
        <v/>
      </c>
      <c r="X76" s="71"/>
      <c r="Y76" s="234" t="str">
        <f t="shared" si="30"/>
        <v/>
      </c>
    </row>
    <row r="77" spans="1:25" ht="15.9" customHeight="1" x14ac:dyDescent="0.2">
      <c r="A77" s="290">
        <v>74</v>
      </c>
      <c r="B77" s="252" t="s">
        <v>207</v>
      </c>
      <c r="C77" s="72">
        <v>3</v>
      </c>
      <c r="D77" s="154" t="s">
        <v>206</v>
      </c>
      <c r="E77" s="241">
        <f t="shared" si="23"/>
        <v>1.75</v>
      </c>
      <c r="F77" s="155">
        <f t="shared" si="24"/>
        <v>73</v>
      </c>
      <c r="G77" s="244">
        <v>1</v>
      </c>
      <c r="H77" s="71">
        <v>24</v>
      </c>
      <c r="I77" s="234">
        <f t="shared" si="31"/>
        <v>0.75</v>
      </c>
      <c r="J77" s="71"/>
      <c r="K77" s="234" t="str">
        <f t="shared" si="15"/>
        <v/>
      </c>
      <c r="L77" s="71"/>
      <c r="M77" s="234" t="str">
        <f t="shared" si="16"/>
        <v/>
      </c>
      <c r="N77" s="71"/>
      <c r="O77" s="234" t="str">
        <f t="shared" si="26"/>
        <v/>
      </c>
      <c r="P77" s="71"/>
      <c r="Q77" s="234" t="str">
        <f t="shared" si="27"/>
        <v/>
      </c>
      <c r="R77" s="71"/>
      <c r="S77" s="234" t="str">
        <f t="shared" si="28"/>
        <v/>
      </c>
      <c r="T77" s="71"/>
      <c r="U77" s="234" t="str">
        <f t="shared" si="29"/>
        <v/>
      </c>
      <c r="V77" s="71"/>
      <c r="W77" s="234" t="str">
        <f t="shared" si="25"/>
        <v/>
      </c>
      <c r="X77" s="71"/>
      <c r="Y77" s="234" t="str">
        <f t="shared" si="30"/>
        <v/>
      </c>
    </row>
    <row r="78" spans="1:25" ht="15.9" customHeight="1" x14ac:dyDescent="0.2">
      <c r="A78" s="290">
        <v>75</v>
      </c>
      <c r="B78" s="252" t="s">
        <v>205</v>
      </c>
      <c r="C78" s="72">
        <v>3</v>
      </c>
      <c r="D78" s="154" t="s">
        <v>206</v>
      </c>
      <c r="E78" s="241">
        <f t="shared" si="23"/>
        <v>1.75</v>
      </c>
      <c r="F78" s="155">
        <f t="shared" si="24"/>
        <v>73</v>
      </c>
      <c r="G78" s="244">
        <v>1</v>
      </c>
      <c r="H78" s="71">
        <v>24</v>
      </c>
      <c r="I78" s="234">
        <f t="shared" si="31"/>
        <v>0.75</v>
      </c>
      <c r="J78" s="71"/>
      <c r="K78" s="234" t="str">
        <f t="shared" si="15"/>
        <v/>
      </c>
      <c r="L78" s="71"/>
      <c r="M78" s="234" t="str">
        <f t="shared" si="16"/>
        <v/>
      </c>
      <c r="N78" s="71"/>
      <c r="O78" s="234" t="str">
        <f t="shared" si="26"/>
        <v/>
      </c>
      <c r="P78" s="71"/>
      <c r="Q78" s="234" t="str">
        <f t="shared" si="27"/>
        <v/>
      </c>
      <c r="R78" s="71"/>
      <c r="S78" s="234" t="str">
        <f t="shared" si="28"/>
        <v/>
      </c>
      <c r="T78" s="71"/>
      <c r="U78" s="234" t="str">
        <f t="shared" si="29"/>
        <v/>
      </c>
      <c r="V78" s="71"/>
      <c r="W78" s="234" t="str">
        <f t="shared" si="25"/>
        <v/>
      </c>
      <c r="X78" s="71"/>
      <c r="Y78" s="234" t="str">
        <f t="shared" si="30"/>
        <v/>
      </c>
    </row>
    <row r="79" spans="1:25" ht="15.9" customHeight="1" x14ac:dyDescent="0.2">
      <c r="A79" s="290">
        <v>76</v>
      </c>
      <c r="B79" s="252" t="s">
        <v>56</v>
      </c>
      <c r="C79" s="72">
        <v>3</v>
      </c>
      <c r="D79" s="154" t="s">
        <v>57</v>
      </c>
      <c r="E79" s="241">
        <f t="shared" si="23"/>
        <v>1.75</v>
      </c>
      <c r="F79" s="155">
        <f t="shared" si="24"/>
        <v>73</v>
      </c>
      <c r="G79" s="244">
        <v>1.75</v>
      </c>
      <c r="H79" s="71"/>
      <c r="I79" s="234" t="str">
        <f t="shared" si="31"/>
        <v/>
      </c>
      <c r="J79" s="71"/>
      <c r="K79" s="234" t="str">
        <f t="shared" si="15"/>
        <v/>
      </c>
      <c r="L79" s="71"/>
      <c r="M79" s="234" t="str">
        <f t="shared" si="16"/>
        <v/>
      </c>
      <c r="N79" s="71"/>
      <c r="O79" s="234" t="str">
        <f t="shared" si="26"/>
        <v/>
      </c>
      <c r="P79" s="71"/>
      <c r="Q79" s="234" t="str">
        <f t="shared" si="27"/>
        <v/>
      </c>
      <c r="R79" s="71"/>
      <c r="S79" s="234" t="str">
        <f t="shared" si="28"/>
        <v/>
      </c>
      <c r="T79" s="71"/>
      <c r="U79" s="234" t="str">
        <f t="shared" si="29"/>
        <v/>
      </c>
      <c r="V79" s="71"/>
      <c r="W79" s="234" t="str">
        <f t="shared" si="25"/>
        <v/>
      </c>
      <c r="X79" s="71"/>
      <c r="Y79" s="234" t="str">
        <f t="shared" si="30"/>
        <v/>
      </c>
    </row>
    <row r="80" spans="1:25" ht="15.9" customHeight="1" x14ac:dyDescent="0.2">
      <c r="A80" s="290">
        <v>77</v>
      </c>
      <c r="B80" s="252" t="s">
        <v>481</v>
      </c>
      <c r="C80" s="72">
        <v>2</v>
      </c>
      <c r="D80" s="154" t="s">
        <v>480</v>
      </c>
      <c r="E80" s="241">
        <f t="shared" si="23"/>
        <v>1.75</v>
      </c>
      <c r="F80" s="155">
        <f t="shared" si="24"/>
        <v>73</v>
      </c>
      <c r="G80" s="244">
        <v>0</v>
      </c>
      <c r="H80" s="71"/>
      <c r="I80" s="234"/>
      <c r="J80" s="71">
        <v>24</v>
      </c>
      <c r="K80" s="234">
        <f t="shared" si="15"/>
        <v>0.75</v>
      </c>
      <c r="L80" s="71">
        <v>16</v>
      </c>
      <c r="M80" s="234">
        <f t="shared" si="16"/>
        <v>1</v>
      </c>
      <c r="N80" s="71"/>
      <c r="O80" s="234" t="str">
        <f t="shared" si="26"/>
        <v/>
      </c>
      <c r="P80" s="71"/>
      <c r="Q80" s="234" t="str">
        <f t="shared" si="27"/>
        <v/>
      </c>
      <c r="R80" s="71"/>
      <c r="S80" s="234" t="str">
        <f t="shared" si="28"/>
        <v/>
      </c>
      <c r="T80" s="71"/>
      <c r="U80" s="234" t="str">
        <f t="shared" si="29"/>
        <v/>
      </c>
      <c r="V80" s="71"/>
      <c r="W80" s="234" t="str">
        <f t="shared" si="25"/>
        <v/>
      </c>
      <c r="X80" s="71"/>
      <c r="Y80" s="234" t="str">
        <f t="shared" si="30"/>
        <v/>
      </c>
    </row>
    <row r="81" spans="1:25" ht="15.9" customHeight="1" x14ac:dyDescent="0.2">
      <c r="A81" s="290">
        <v>78</v>
      </c>
      <c r="B81" s="252" t="s">
        <v>210</v>
      </c>
      <c r="C81" s="72">
        <v>2</v>
      </c>
      <c r="D81" s="154" t="s">
        <v>69</v>
      </c>
      <c r="E81" s="241">
        <f t="shared" si="23"/>
        <v>1.75</v>
      </c>
      <c r="F81" s="155">
        <f t="shared" si="24"/>
        <v>73</v>
      </c>
      <c r="G81" s="244">
        <v>1</v>
      </c>
      <c r="H81" s="71">
        <v>24</v>
      </c>
      <c r="I81" s="234">
        <f>IF(H81="","",VLOOKUP(H81,H$168:I$182,2))</f>
        <v>0.75</v>
      </c>
      <c r="J81" s="71"/>
      <c r="K81" s="234" t="str">
        <f t="shared" si="15"/>
        <v/>
      </c>
      <c r="L81" s="71"/>
      <c r="M81" s="234" t="str">
        <f t="shared" si="16"/>
        <v/>
      </c>
      <c r="N81" s="71"/>
      <c r="O81" s="234" t="str">
        <f t="shared" si="26"/>
        <v/>
      </c>
      <c r="P81" s="71"/>
      <c r="Q81" s="234" t="str">
        <f t="shared" si="27"/>
        <v/>
      </c>
      <c r="R81" s="71"/>
      <c r="S81" s="234" t="str">
        <f t="shared" si="28"/>
        <v/>
      </c>
      <c r="T81" s="71"/>
      <c r="U81" s="234" t="str">
        <f t="shared" si="29"/>
        <v/>
      </c>
      <c r="V81" s="71"/>
      <c r="W81" s="234" t="str">
        <f t="shared" si="25"/>
        <v/>
      </c>
      <c r="X81" s="71"/>
      <c r="Y81" s="234" t="str">
        <f t="shared" si="30"/>
        <v/>
      </c>
    </row>
    <row r="82" spans="1:25" ht="15.9" customHeight="1" x14ac:dyDescent="0.2">
      <c r="A82" s="290">
        <v>79</v>
      </c>
      <c r="B82" s="252" t="s">
        <v>242</v>
      </c>
      <c r="C82" s="72">
        <v>2</v>
      </c>
      <c r="D82" s="154" t="s">
        <v>53</v>
      </c>
      <c r="E82" s="241">
        <f t="shared" si="23"/>
        <v>1.75</v>
      </c>
      <c r="F82" s="155">
        <f t="shared" si="24"/>
        <v>73</v>
      </c>
      <c r="G82" s="244">
        <v>0.25</v>
      </c>
      <c r="H82" s="71"/>
      <c r="I82" s="234" t="str">
        <f>IF(H82="","",VLOOKUP(H82,H$168:I$182,2))</f>
        <v/>
      </c>
      <c r="J82" s="71">
        <v>16</v>
      </c>
      <c r="K82" s="234">
        <f t="shared" si="15"/>
        <v>1.5</v>
      </c>
      <c r="L82" s="71"/>
      <c r="M82" s="234" t="str">
        <f t="shared" si="16"/>
        <v/>
      </c>
      <c r="N82" s="71"/>
      <c r="O82" s="234" t="str">
        <f t="shared" si="26"/>
        <v/>
      </c>
      <c r="P82" s="71"/>
      <c r="Q82" s="234" t="str">
        <f t="shared" si="27"/>
        <v/>
      </c>
      <c r="R82" s="71"/>
      <c r="S82" s="234" t="str">
        <f t="shared" si="28"/>
        <v/>
      </c>
      <c r="T82" s="71"/>
      <c r="U82" s="234" t="str">
        <f t="shared" si="29"/>
        <v/>
      </c>
      <c r="V82" s="71"/>
      <c r="W82" s="234" t="str">
        <f t="shared" si="25"/>
        <v/>
      </c>
      <c r="X82" s="71"/>
      <c r="Y82" s="234" t="str">
        <f t="shared" si="30"/>
        <v/>
      </c>
    </row>
    <row r="83" spans="1:25" ht="15.9" customHeight="1" x14ac:dyDescent="0.2">
      <c r="A83" s="290">
        <v>80</v>
      </c>
      <c r="B83" s="252" t="s">
        <v>198</v>
      </c>
      <c r="C83" s="72">
        <v>2</v>
      </c>
      <c r="D83" s="154" t="s">
        <v>46</v>
      </c>
      <c r="E83" s="241">
        <f t="shared" si="23"/>
        <v>1.75</v>
      </c>
      <c r="F83" s="155">
        <f t="shared" si="24"/>
        <v>73</v>
      </c>
      <c r="G83" s="244">
        <v>1.75</v>
      </c>
      <c r="H83" s="71"/>
      <c r="I83" s="234" t="str">
        <f>IF(H83="","",VLOOKUP(H83,H$168:I$182,2))</f>
        <v/>
      </c>
      <c r="J83" s="71"/>
      <c r="K83" s="234" t="str">
        <f t="shared" si="15"/>
        <v/>
      </c>
      <c r="L83" s="71"/>
      <c r="M83" s="234" t="str">
        <f t="shared" si="16"/>
        <v/>
      </c>
      <c r="N83" s="71"/>
      <c r="O83" s="234" t="str">
        <f t="shared" si="26"/>
        <v/>
      </c>
      <c r="P83" s="71"/>
      <c r="Q83" s="234" t="str">
        <f t="shared" si="27"/>
        <v/>
      </c>
      <c r="R83" s="71"/>
      <c r="S83" s="234" t="str">
        <f t="shared" si="28"/>
        <v/>
      </c>
      <c r="T83" s="71"/>
      <c r="U83" s="234" t="str">
        <f t="shared" si="29"/>
        <v/>
      </c>
      <c r="V83" s="71"/>
      <c r="W83" s="234" t="str">
        <f t="shared" si="25"/>
        <v/>
      </c>
      <c r="X83" s="71"/>
      <c r="Y83" s="234" t="str">
        <f t="shared" si="30"/>
        <v/>
      </c>
    </row>
    <row r="84" spans="1:25" ht="15.9" customHeight="1" x14ac:dyDescent="0.2">
      <c r="A84" s="290">
        <v>81</v>
      </c>
      <c r="B84" s="252" t="s">
        <v>339</v>
      </c>
      <c r="C84" s="72" t="s">
        <v>97</v>
      </c>
      <c r="D84" s="154" t="s">
        <v>340</v>
      </c>
      <c r="E84" s="241">
        <f t="shared" si="23"/>
        <v>1.5</v>
      </c>
      <c r="F84" s="155">
        <f t="shared" si="24"/>
        <v>81</v>
      </c>
      <c r="G84" s="244">
        <v>0</v>
      </c>
      <c r="H84" s="71"/>
      <c r="I84" s="234"/>
      <c r="J84" s="71"/>
      <c r="K84" s="234"/>
      <c r="L84" s="71"/>
      <c r="M84" s="234"/>
      <c r="N84" s="71"/>
      <c r="O84" s="234"/>
      <c r="P84" s="71"/>
      <c r="Q84" s="234"/>
      <c r="R84" s="71"/>
      <c r="S84" s="234"/>
      <c r="T84" s="71">
        <v>2</v>
      </c>
      <c r="U84" s="234">
        <f t="shared" si="29"/>
        <v>1.5</v>
      </c>
      <c r="V84" s="71"/>
      <c r="W84" s="234" t="str">
        <f t="shared" si="25"/>
        <v/>
      </c>
      <c r="X84" s="71"/>
      <c r="Y84" s="234"/>
    </row>
    <row r="85" spans="1:25" ht="15.9" customHeight="1" x14ac:dyDescent="0.2">
      <c r="A85" s="290">
        <v>82</v>
      </c>
      <c r="B85" s="252" t="s">
        <v>341</v>
      </c>
      <c r="C85" s="153" t="s">
        <v>97</v>
      </c>
      <c r="D85" s="154" t="s">
        <v>340</v>
      </c>
      <c r="E85" s="241">
        <f t="shared" si="23"/>
        <v>1.5</v>
      </c>
      <c r="F85" s="155">
        <f t="shared" si="24"/>
        <v>81</v>
      </c>
      <c r="G85" s="244">
        <v>0</v>
      </c>
      <c r="H85" s="71"/>
      <c r="I85" s="234"/>
      <c r="J85" s="71"/>
      <c r="K85" s="234"/>
      <c r="L85" s="71"/>
      <c r="M85" s="234"/>
      <c r="N85" s="71"/>
      <c r="O85" s="234"/>
      <c r="P85" s="71"/>
      <c r="Q85" s="234"/>
      <c r="R85" s="71"/>
      <c r="S85" s="234"/>
      <c r="T85" s="71">
        <v>2</v>
      </c>
      <c r="U85" s="234">
        <f t="shared" si="29"/>
        <v>1.5</v>
      </c>
      <c r="V85" s="71"/>
      <c r="W85" s="234" t="str">
        <f t="shared" si="25"/>
        <v/>
      </c>
      <c r="X85" s="71"/>
      <c r="Y85" s="234"/>
    </row>
    <row r="86" spans="1:25" ht="15.9" customHeight="1" x14ac:dyDescent="0.2">
      <c r="A86" s="290">
        <v>83</v>
      </c>
      <c r="B86" s="252" t="s">
        <v>326</v>
      </c>
      <c r="C86" s="72" t="s">
        <v>111</v>
      </c>
      <c r="D86" s="15" t="s">
        <v>98</v>
      </c>
      <c r="E86" s="241">
        <f t="shared" si="23"/>
        <v>1.5</v>
      </c>
      <c r="F86" s="155">
        <f t="shared" si="24"/>
        <v>81</v>
      </c>
      <c r="G86" s="244">
        <v>0</v>
      </c>
      <c r="H86" s="71"/>
      <c r="I86" s="234" t="str">
        <f>IF(H86="","",VLOOKUP(H86,H$168:I$182,2))</f>
        <v/>
      </c>
      <c r="J86" s="71"/>
      <c r="K86" s="234" t="str">
        <f t="shared" ref="K86:K106" si="32">IF(J86="","",VLOOKUP(J86,J$168:K$182,2))</f>
        <v/>
      </c>
      <c r="L86" s="71"/>
      <c r="M86" s="234" t="str">
        <f>IF(L86="","",VLOOKUP(L86,L$168:M$182,2))</f>
        <v/>
      </c>
      <c r="N86" s="71"/>
      <c r="O86" s="234" t="str">
        <f>IF(N86="","",VLOOKUP(N86,N$168:O$182,2))</f>
        <v/>
      </c>
      <c r="P86" s="71"/>
      <c r="Q86" s="234" t="str">
        <f>IF(P86="","",VLOOKUP(P86,P$168:Q$182,2))</f>
        <v/>
      </c>
      <c r="R86" s="71">
        <v>3</v>
      </c>
      <c r="S86" s="234">
        <f>IF(R86="","",VLOOKUP(R86,R$168:S$182,2))</f>
        <v>1.5</v>
      </c>
      <c r="T86" s="71"/>
      <c r="U86" s="234" t="str">
        <f t="shared" si="29"/>
        <v/>
      </c>
      <c r="V86" s="71"/>
      <c r="W86" s="234" t="str">
        <f t="shared" si="25"/>
        <v/>
      </c>
      <c r="X86" s="71"/>
      <c r="Y86" s="234" t="str">
        <f>IF(X86="","",VLOOKUP(X86,X$168:Y$182,2))</f>
        <v/>
      </c>
    </row>
    <row r="87" spans="1:25" ht="15.9" customHeight="1" x14ac:dyDescent="0.2">
      <c r="A87" s="290">
        <v>84</v>
      </c>
      <c r="B87" s="252" t="s">
        <v>407</v>
      </c>
      <c r="C87" s="72" t="s">
        <v>111</v>
      </c>
      <c r="D87" s="154" t="s">
        <v>244</v>
      </c>
      <c r="E87" s="241">
        <f t="shared" si="23"/>
        <v>1.5</v>
      </c>
      <c r="F87" s="155">
        <f t="shared" si="24"/>
        <v>81</v>
      </c>
      <c r="G87" s="244">
        <v>0</v>
      </c>
      <c r="H87" s="71"/>
      <c r="I87" s="234" t="str">
        <f>IF(H87="","",VLOOKUP(H87,H$168:I$182,2))</f>
        <v/>
      </c>
      <c r="J87" s="71"/>
      <c r="K87" s="234" t="str">
        <f t="shared" si="32"/>
        <v/>
      </c>
      <c r="L87" s="71"/>
      <c r="M87" s="234" t="str">
        <f>IF(L87="","",VLOOKUP(L87,L$168:M$182,2))</f>
        <v/>
      </c>
      <c r="N87" s="71"/>
      <c r="O87" s="234" t="str">
        <f>IF(N87="","",VLOOKUP(N87,N$168:O$182,2))</f>
        <v/>
      </c>
      <c r="P87" s="71"/>
      <c r="Q87" s="234" t="str">
        <f>IF(P87="","",VLOOKUP(P87,P$168:Q$182,2))</f>
        <v/>
      </c>
      <c r="R87" s="71">
        <v>3</v>
      </c>
      <c r="S87" s="234">
        <f>IF(R87="","",VLOOKUP(R87,R$168:S$182,2))</f>
        <v>1.5</v>
      </c>
      <c r="T87" s="71"/>
      <c r="U87" s="234" t="str">
        <f t="shared" si="29"/>
        <v/>
      </c>
      <c r="V87" s="71"/>
      <c r="W87" s="234" t="str">
        <f t="shared" si="25"/>
        <v/>
      </c>
      <c r="X87" s="71"/>
      <c r="Y87" s="234" t="str">
        <f>IF(X87="","",VLOOKUP(X87,X$168:Y$182,2))</f>
        <v/>
      </c>
    </row>
    <row r="88" spans="1:25" ht="15.9" customHeight="1" x14ac:dyDescent="0.2">
      <c r="A88" s="290">
        <v>85</v>
      </c>
      <c r="B88" s="252" t="s">
        <v>383</v>
      </c>
      <c r="C88" s="72">
        <v>3</v>
      </c>
      <c r="D88" s="154" t="s">
        <v>53</v>
      </c>
      <c r="E88" s="241">
        <f t="shared" si="23"/>
        <v>1.5</v>
      </c>
      <c r="F88" s="155">
        <f t="shared" si="24"/>
        <v>81</v>
      </c>
      <c r="G88" s="244">
        <v>0</v>
      </c>
      <c r="H88" s="71">
        <v>16</v>
      </c>
      <c r="I88" s="234">
        <f>IF(H88="","",VLOOKUP(H88,H$168:I$182,2))</f>
        <v>1.5</v>
      </c>
      <c r="J88" s="71"/>
      <c r="K88" s="234" t="str">
        <f t="shared" si="32"/>
        <v/>
      </c>
      <c r="L88" s="71"/>
      <c r="M88" s="234" t="str">
        <f>IF(L88="","",VLOOKUP(L88,L$168:M$182,2))</f>
        <v/>
      </c>
      <c r="N88" s="71"/>
      <c r="O88" s="234" t="str">
        <f>IF(N88="","",VLOOKUP(N88,N$168:O$182,2))</f>
        <v/>
      </c>
      <c r="P88" s="71"/>
      <c r="Q88" s="234" t="str">
        <f>IF(P88="","",VLOOKUP(P88,P$168:Q$182,2))</f>
        <v/>
      </c>
      <c r="R88" s="71"/>
      <c r="S88" s="234" t="str">
        <f>IF(R88="","",VLOOKUP(R88,R$168:S$182,2))</f>
        <v/>
      </c>
      <c r="T88" s="71"/>
      <c r="U88" s="234" t="str">
        <f t="shared" si="29"/>
        <v/>
      </c>
      <c r="V88" s="71"/>
      <c r="W88" s="234" t="str">
        <f t="shared" si="25"/>
        <v/>
      </c>
      <c r="X88" s="71"/>
      <c r="Y88" s="234" t="str">
        <f>IF(X88="","",VLOOKUP(X88,X$168:Y$182,2))</f>
        <v/>
      </c>
    </row>
    <row r="89" spans="1:25" ht="15.9" customHeight="1" x14ac:dyDescent="0.2">
      <c r="A89" s="290">
        <v>86</v>
      </c>
      <c r="B89" s="252" t="s">
        <v>466</v>
      </c>
      <c r="C89" s="72">
        <v>2</v>
      </c>
      <c r="D89" s="154" t="s">
        <v>467</v>
      </c>
      <c r="E89" s="241">
        <f t="shared" si="23"/>
        <v>1.5</v>
      </c>
      <c r="F89" s="155">
        <f t="shared" si="24"/>
        <v>81</v>
      </c>
      <c r="G89" s="244">
        <v>0</v>
      </c>
      <c r="H89" s="71"/>
      <c r="I89" s="234"/>
      <c r="J89" s="71">
        <v>16</v>
      </c>
      <c r="K89" s="234">
        <f t="shared" si="32"/>
        <v>1.5</v>
      </c>
      <c r="L89" s="71"/>
      <c r="M89" s="234"/>
      <c r="N89" s="71"/>
      <c r="O89" s="234"/>
      <c r="P89" s="71"/>
      <c r="Q89" s="234"/>
      <c r="R89" s="71"/>
      <c r="S89" s="234"/>
      <c r="T89" s="71"/>
      <c r="U89" s="234"/>
      <c r="V89" s="71"/>
      <c r="W89" s="234" t="str">
        <f t="shared" si="25"/>
        <v/>
      </c>
      <c r="X89" s="71"/>
      <c r="Y89" s="234"/>
    </row>
    <row r="90" spans="1:25" ht="15.9" customHeight="1" x14ac:dyDescent="0.2">
      <c r="A90" s="290">
        <v>87</v>
      </c>
      <c r="B90" s="252" t="s">
        <v>517</v>
      </c>
      <c r="C90" s="72">
        <v>2</v>
      </c>
      <c r="D90" s="154" t="s">
        <v>194</v>
      </c>
      <c r="E90" s="241">
        <f t="shared" si="23"/>
        <v>1.5</v>
      </c>
      <c r="F90" s="155">
        <f t="shared" si="24"/>
        <v>81</v>
      </c>
      <c r="G90" s="244">
        <v>0</v>
      </c>
      <c r="H90" s="71"/>
      <c r="I90" s="234" t="str">
        <f t="shared" ref="I90:I98" si="33">IF(H90="","",VLOOKUP(H90,H$168:I$182,2))</f>
        <v/>
      </c>
      <c r="J90" s="71"/>
      <c r="K90" s="234" t="str">
        <f t="shared" si="32"/>
        <v/>
      </c>
      <c r="L90" s="71">
        <v>32</v>
      </c>
      <c r="M90" s="234">
        <f t="shared" ref="M90:M106" si="34">IF(L90="","",VLOOKUP(L90,L$168:M$182,2))</f>
        <v>0.5</v>
      </c>
      <c r="N90" s="71"/>
      <c r="O90" s="234" t="str">
        <f t="shared" ref="O90:O102" si="35">IF(N90="","",VLOOKUP(N90,N$168:O$182,2))</f>
        <v/>
      </c>
      <c r="P90" s="71"/>
      <c r="Q90" s="234" t="str">
        <f t="shared" ref="Q90:Q102" si="36">IF(P90="","",VLOOKUP(P90,P$168:Q$182,2))</f>
        <v/>
      </c>
      <c r="R90" s="71"/>
      <c r="S90" s="234" t="str">
        <f t="shared" ref="S90:S102" si="37">IF(R90="","",VLOOKUP(R90,R$168:S$182,2))</f>
        <v/>
      </c>
      <c r="T90" s="71"/>
      <c r="U90" s="234" t="str">
        <f t="shared" ref="U90:U102" si="38">IF(T90="","",VLOOKUP(T90,T$168:U$182,2))</f>
        <v/>
      </c>
      <c r="V90" s="71">
        <v>16</v>
      </c>
      <c r="W90" s="234">
        <f t="shared" si="25"/>
        <v>1</v>
      </c>
      <c r="X90" s="71"/>
      <c r="Y90" s="234" t="str">
        <f t="shared" ref="Y90:Y102" si="39">IF(X90="","",VLOOKUP(X90,X$168:Y$182,2))</f>
        <v/>
      </c>
    </row>
    <row r="91" spans="1:25" ht="15.9" customHeight="1" x14ac:dyDescent="0.2">
      <c r="A91" s="290">
        <v>88</v>
      </c>
      <c r="B91" s="252" t="s">
        <v>518</v>
      </c>
      <c r="C91" s="72">
        <v>2</v>
      </c>
      <c r="D91" s="154" t="s">
        <v>194</v>
      </c>
      <c r="E91" s="241">
        <f t="shared" si="23"/>
        <v>1.5</v>
      </c>
      <c r="F91" s="155">
        <f t="shared" si="24"/>
        <v>81</v>
      </c>
      <c r="G91" s="244">
        <v>0</v>
      </c>
      <c r="H91" s="71"/>
      <c r="I91" s="234" t="str">
        <f t="shared" si="33"/>
        <v/>
      </c>
      <c r="J91" s="71"/>
      <c r="K91" s="234" t="str">
        <f t="shared" si="32"/>
        <v/>
      </c>
      <c r="L91" s="71">
        <v>32</v>
      </c>
      <c r="M91" s="234">
        <f t="shared" si="34"/>
        <v>0.5</v>
      </c>
      <c r="N91" s="71"/>
      <c r="O91" s="234" t="str">
        <f t="shared" si="35"/>
        <v/>
      </c>
      <c r="P91" s="71"/>
      <c r="Q91" s="234" t="str">
        <f t="shared" si="36"/>
        <v/>
      </c>
      <c r="R91" s="71"/>
      <c r="S91" s="234" t="str">
        <f t="shared" si="37"/>
        <v/>
      </c>
      <c r="T91" s="71"/>
      <c r="U91" s="234" t="str">
        <f t="shared" si="38"/>
        <v/>
      </c>
      <c r="V91" s="71">
        <v>16</v>
      </c>
      <c r="W91" s="234">
        <f t="shared" si="25"/>
        <v>1</v>
      </c>
      <c r="X91" s="71"/>
      <c r="Y91" s="234" t="str">
        <f t="shared" si="39"/>
        <v/>
      </c>
    </row>
    <row r="92" spans="1:25" ht="15.9" customHeight="1" x14ac:dyDescent="0.2">
      <c r="A92" s="290">
        <v>89</v>
      </c>
      <c r="B92" s="252" t="s">
        <v>200</v>
      </c>
      <c r="C92" s="72">
        <v>1</v>
      </c>
      <c r="D92" s="154" t="s">
        <v>415</v>
      </c>
      <c r="E92" s="241">
        <f t="shared" si="23"/>
        <v>1.5</v>
      </c>
      <c r="F92" s="155">
        <f t="shared" si="24"/>
        <v>81</v>
      </c>
      <c r="G92" s="244">
        <v>1.5</v>
      </c>
      <c r="H92" s="71"/>
      <c r="I92" s="234" t="str">
        <f t="shared" si="33"/>
        <v/>
      </c>
      <c r="J92" s="71"/>
      <c r="K92" s="234" t="str">
        <f t="shared" si="32"/>
        <v/>
      </c>
      <c r="L92" s="71"/>
      <c r="M92" s="234" t="str">
        <f t="shared" si="34"/>
        <v/>
      </c>
      <c r="N92" s="71"/>
      <c r="O92" s="234" t="str">
        <f t="shared" si="35"/>
        <v/>
      </c>
      <c r="P92" s="71"/>
      <c r="Q92" s="234" t="str">
        <f t="shared" si="36"/>
        <v/>
      </c>
      <c r="R92" s="71"/>
      <c r="S92" s="234" t="str">
        <f t="shared" si="37"/>
        <v/>
      </c>
      <c r="T92" s="71"/>
      <c r="U92" s="234" t="str">
        <f t="shared" si="38"/>
        <v/>
      </c>
      <c r="V92" s="71"/>
      <c r="W92" s="234" t="str">
        <f t="shared" si="25"/>
        <v/>
      </c>
      <c r="X92" s="71"/>
      <c r="Y92" s="234" t="str">
        <f t="shared" si="39"/>
        <v/>
      </c>
    </row>
    <row r="93" spans="1:25" ht="15.9" customHeight="1" x14ac:dyDescent="0.2">
      <c r="A93" s="290">
        <v>90</v>
      </c>
      <c r="B93" s="252" t="s">
        <v>42</v>
      </c>
      <c r="C93" s="72">
        <v>1</v>
      </c>
      <c r="D93" s="154" t="s">
        <v>349</v>
      </c>
      <c r="E93" s="241">
        <f t="shared" si="23"/>
        <v>1.5</v>
      </c>
      <c r="F93" s="155">
        <f t="shared" si="24"/>
        <v>81</v>
      </c>
      <c r="G93" s="244">
        <v>1.5</v>
      </c>
      <c r="H93" s="71"/>
      <c r="I93" s="234" t="str">
        <f t="shared" si="33"/>
        <v/>
      </c>
      <c r="J93" s="71"/>
      <c r="K93" s="234" t="str">
        <f t="shared" si="32"/>
        <v/>
      </c>
      <c r="L93" s="71"/>
      <c r="M93" s="234" t="str">
        <f t="shared" si="34"/>
        <v/>
      </c>
      <c r="N93" s="71"/>
      <c r="O93" s="234" t="str">
        <f t="shared" si="35"/>
        <v/>
      </c>
      <c r="P93" s="71"/>
      <c r="Q93" s="234" t="str">
        <f t="shared" si="36"/>
        <v/>
      </c>
      <c r="R93" s="71"/>
      <c r="S93" s="234" t="str">
        <f t="shared" si="37"/>
        <v/>
      </c>
      <c r="T93" s="71"/>
      <c r="U93" s="234" t="str">
        <f t="shared" si="38"/>
        <v/>
      </c>
      <c r="V93" s="71"/>
      <c r="W93" s="234" t="str">
        <f t="shared" si="25"/>
        <v/>
      </c>
      <c r="X93" s="71"/>
      <c r="Y93" s="234" t="str">
        <f t="shared" si="39"/>
        <v/>
      </c>
    </row>
    <row r="94" spans="1:25" ht="15.9" customHeight="1" x14ac:dyDescent="0.2">
      <c r="A94" s="290">
        <v>91</v>
      </c>
      <c r="B94" s="252" t="s">
        <v>201</v>
      </c>
      <c r="C94" s="72">
        <v>1</v>
      </c>
      <c r="D94" s="154"/>
      <c r="E94" s="241">
        <f t="shared" si="23"/>
        <v>1.5</v>
      </c>
      <c r="F94" s="155">
        <f t="shared" si="24"/>
        <v>81</v>
      </c>
      <c r="G94" s="244">
        <v>1.5</v>
      </c>
      <c r="H94" s="71"/>
      <c r="I94" s="234" t="str">
        <f t="shared" si="33"/>
        <v/>
      </c>
      <c r="J94" s="71"/>
      <c r="K94" s="234" t="str">
        <f t="shared" si="32"/>
        <v/>
      </c>
      <c r="L94" s="71"/>
      <c r="M94" s="234" t="str">
        <f t="shared" si="34"/>
        <v/>
      </c>
      <c r="N94" s="71"/>
      <c r="O94" s="234" t="str">
        <f t="shared" si="35"/>
        <v/>
      </c>
      <c r="P94" s="71"/>
      <c r="Q94" s="234" t="str">
        <f t="shared" si="36"/>
        <v/>
      </c>
      <c r="R94" s="71"/>
      <c r="S94" s="234" t="str">
        <f t="shared" si="37"/>
        <v/>
      </c>
      <c r="T94" s="71"/>
      <c r="U94" s="234" t="str">
        <f t="shared" si="38"/>
        <v/>
      </c>
      <c r="V94" s="71"/>
      <c r="W94" s="234" t="str">
        <f t="shared" si="25"/>
        <v/>
      </c>
      <c r="X94" s="71"/>
      <c r="Y94" s="234" t="str">
        <f t="shared" si="39"/>
        <v/>
      </c>
    </row>
    <row r="95" spans="1:25" ht="15.9" customHeight="1" x14ac:dyDescent="0.2">
      <c r="A95" s="290">
        <v>92</v>
      </c>
      <c r="B95" s="252" t="s">
        <v>202</v>
      </c>
      <c r="C95" s="72">
        <v>3</v>
      </c>
      <c r="D95" s="154" t="s">
        <v>44</v>
      </c>
      <c r="E95" s="241">
        <f t="shared" si="23"/>
        <v>1.375</v>
      </c>
      <c r="F95" s="155">
        <f t="shared" si="24"/>
        <v>92</v>
      </c>
      <c r="G95" s="244">
        <v>1.375</v>
      </c>
      <c r="H95" s="71"/>
      <c r="I95" s="234" t="str">
        <f t="shared" si="33"/>
        <v/>
      </c>
      <c r="J95" s="71"/>
      <c r="K95" s="234" t="str">
        <f t="shared" si="32"/>
        <v/>
      </c>
      <c r="L95" s="71"/>
      <c r="M95" s="234" t="str">
        <f t="shared" si="34"/>
        <v/>
      </c>
      <c r="N95" s="71"/>
      <c r="O95" s="234" t="str">
        <f t="shared" si="35"/>
        <v/>
      </c>
      <c r="P95" s="71"/>
      <c r="Q95" s="234" t="str">
        <f t="shared" si="36"/>
        <v/>
      </c>
      <c r="R95" s="71"/>
      <c r="S95" s="234" t="str">
        <f t="shared" si="37"/>
        <v/>
      </c>
      <c r="T95" s="71"/>
      <c r="U95" s="234" t="str">
        <f t="shared" si="38"/>
        <v/>
      </c>
      <c r="V95" s="71"/>
      <c r="W95" s="234" t="str">
        <f t="shared" si="25"/>
        <v/>
      </c>
      <c r="X95" s="71"/>
      <c r="Y95" s="234" t="str">
        <f t="shared" si="39"/>
        <v/>
      </c>
    </row>
    <row r="96" spans="1:25" ht="15.9" customHeight="1" x14ac:dyDescent="0.2">
      <c r="A96" s="290">
        <v>93</v>
      </c>
      <c r="B96" s="252" t="s">
        <v>214</v>
      </c>
      <c r="C96" s="72">
        <v>2</v>
      </c>
      <c r="D96" s="154" t="s">
        <v>215</v>
      </c>
      <c r="E96" s="241">
        <f t="shared" si="23"/>
        <v>1.375</v>
      </c>
      <c r="F96" s="155">
        <f t="shared" si="24"/>
        <v>92</v>
      </c>
      <c r="G96" s="244">
        <v>0.875</v>
      </c>
      <c r="H96" s="71"/>
      <c r="I96" s="234" t="str">
        <f t="shared" si="33"/>
        <v/>
      </c>
      <c r="J96" s="71"/>
      <c r="K96" s="234" t="str">
        <f t="shared" si="32"/>
        <v/>
      </c>
      <c r="L96" s="71">
        <v>32</v>
      </c>
      <c r="M96" s="234">
        <f t="shared" si="34"/>
        <v>0.5</v>
      </c>
      <c r="N96" s="71"/>
      <c r="O96" s="234" t="str">
        <f t="shared" si="35"/>
        <v/>
      </c>
      <c r="P96" s="71"/>
      <c r="Q96" s="234" t="str">
        <f t="shared" si="36"/>
        <v/>
      </c>
      <c r="R96" s="71"/>
      <c r="S96" s="234" t="str">
        <f t="shared" si="37"/>
        <v/>
      </c>
      <c r="T96" s="71"/>
      <c r="U96" s="234" t="str">
        <f t="shared" si="38"/>
        <v/>
      </c>
      <c r="V96" s="71"/>
      <c r="W96" s="234" t="str">
        <f t="shared" si="25"/>
        <v/>
      </c>
      <c r="X96" s="71"/>
      <c r="Y96" s="234" t="str">
        <f t="shared" si="39"/>
        <v/>
      </c>
    </row>
    <row r="97" spans="1:25" ht="15.9" customHeight="1" x14ac:dyDescent="0.2">
      <c r="A97" s="290">
        <v>94</v>
      </c>
      <c r="B97" s="252" t="s">
        <v>216</v>
      </c>
      <c r="C97" s="72">
        <v>2</v>
      </c>
      <c r="D97" s="154" t="s">
        <v>215</v>
      </c>
      <c r="E97" s="241">
        <f t="shared" si="23"/>
        <v>1.375</v>
      </c>
      <c r="F97" s="155">
        <f t="shared" si="24"/>
        <v>92</v>
      </c>
      <c r="G97" s="244">
        <v>0.875</v>
      </c>
      <c r="H97" s="71"/>
      <c r="I97" s="234" t="str">
        <f t="shared" si="33"/>
        <v/>
      </c>
      <c r="J97" s="71"/>
      <c r="K97" s="234" t="str">
        <f t="shared" si="32"/>
        <v/>
      </c>
      <c r="L97" s="71">
        <v>32</v>
      </c>
      <c r="M97" s="234">
        <f t="shared" si="34"/>
        <v>0.5</v>
      </c>
      <c r="N97" s="71"/>
      <c r="O97" s="234" t="str">
        <f t="shared" si="35"/>
        <v/>
      </c>
      <c r="P97" s="71"/>
      <c r="Q97" s="234" t="str">
        <f t="shared" si="36"/>
        <v/>
      </c>
      <c r="R97" s="71"/>
      <c r="S97" s="234" t="str">
        <f t="shared" si="37"/>
        <v/>
      </c>
      <c r="T97" s="71"/>
      <c r="U97" s="234" t="str">
        <f t="shared" si="38"/>
        <v/>
      </c>
      <c r="V97" s="71"/>
      <c r="W97" s="234" t="str">
        <f t="shared" si="25"/>
        <v/>
      </c>
      <c r="X97" s="71"/>
      <c r="Y97" s="234" t="str">
        <f t="shared" si="39"/>
        <v/>
      </c>
    </row>
    <row r="98" spans="1:25" ht="15.9" customHeight="1" x14ac:dyDescent="0.2">
      <c r="A98" s="290">
        <v>95</v>
      </c>
      <c r="B98" s="252" t="s">
        <v>203</v>
      </c>
      <c r="C98" s="72">
        <v>3</v>
      </c>
      <c r="D98" s="154" t="s">
        <v>38</v>
      </c>
      <c r="E98" s="241">
        <f t="shared" si="23"/>
        <v>1.25</v>
      </c>
      <c r="F98" s="155">
        <f t="shared" si="24"/>
        <v>95</v>
      </c>
      <c r="G98" s="244">
        <v>1.25</v>
      </c>
      <c r="H98" s="71"/>
      <c r="I98" s="234" t="str">
        <f t="shared" si="33"/>
        <v/>
      </c>
      <c r="J98" s="71"/>
      <c r="K98" s="234" t="str">
        <f t="shared" si="32"/>
        <v/>
      </c>
      <c r="L98" s="71"/>
      <c r="M98" s="234" t="str">
        <f t="shared" si="34"/>
        <v/>
      </c>
      <c r="N98" s="71"/>
      <c r="O98" s="234" t="str">
        <f t="shared" si="35"/>
        <v/>
      </c>
      <c r="P98" s="71"/>
      <c r="Q98" s="234" t="str">
        <f t="shared" si="36"/>
        <v/>
      </c>
      <c r="R98" s="71"/>
      <c r="S98" s="234" t="str">
        <f t="shared" si="37"/>
        <v/>
      </c>
      <c r="T98" s="71"/>
      <c r="U98" s="234" t="str">
        <f t="shared" si="38"/>
        <v/>
      </c>
      <c r="V98" s="71"/>
      <c r="W98" s="234" t="str">
        <f t="shared" si="25"/>
        <v/>
      </c>
      <c r="X98" s="71"/>
      <c r="Y98" s="234" t="str">
        <f t="shared" si="39"/>
        <v/>
      </c>
    </row>
    <row r="99" spans="1:25" ht="15.9" customHeight="1" x14ac:dyDescent="0.2">
      <c r="A99" s="290">
        <v>96</v>
      </c>
      <c r="B99" s="252" t="s">
        <v>472</v>
      </c>
      <c r="C99" s="72">
        <v>2</v>
      </c>
      <c r="D99" s="154" t="s">
        <v>473</v>
      </c>
      <c r="E99" s="241">
        <f t="shared" si="23"/>
        <v>1.25</v>
      </c>
      <c r="F99" s="155">
        <f t="shared" si="24"/>
        <v>95</v>
      </c>
      <c r="G99" s="244">
        <v>0</v>
      </c>
      <c r="H99" s="71"/>
      <c r="I99" s="234"/>
      <c r="J99" s="71">
        <v>24</v>
      </c>
      <c r="K99" s="234">
        <f t="shared" si="32"/>
        <v>0.75</v>
      </c>
      <c r="L99" s="71">
        <v>32</v>
      </c>
      <c r="M99" s="234">
        <f t="shared" si="34"/>
        <v>0.5</v>
      </c>
      <c r="N99" s="71"/>
      <c r="O99" s="234" t="str">
        <f t="shared" si="35"/>
        <v/>
      </c>
      <c r="P99" s="71"/>
      <c r="Q99" s="234" t="str">
        <f t="shared" si="36"/>
        <v/>
      </c>
      <c r="R99" s="71"/>
      <c r="S99" s="234" t="str">
        <f t="shared" si="37"/>
        <v/>
      </c>
      <c r="T99" s="71"/>
      <c r="U99" s="234" t="str">
        <f t="shared" si="38"/>
        <v/>
      </c>
      <c r="V99" s="71"/>
      <c r="W99" s="234" t="str">
        <f t="shared" si="25"/>
        <v/>
      </c>
      <c r="X99" s="71"/>
      <c r="Y99" s="234" t="str">
        <f t="shared" si="39"/>
        <v/>
      </c>
    </row>
    <row r="100" spans="1:25" ht="15.9" customHeight="1" x14ac:dyDescent="0.2">
      <c r="A100" s="290">
        <v>97</v>
      </c>
      <c r="B100" s="252" t="s">
        <v>474</v>
      </c>
      <c r="C100" s="72">
        <v>2</v>
      </c>
      <c r="D100" s="154" t="s">
        <v>473</v>
      </c>
      <c r="E100" s="241">
        <f t="shared" ref="E100:E131" si="40">SUM(G100,I100,K100,M100,O100,Q100,W100,Y100,S100,U100,)</f>
        <v>1.25</v>
      </c>
      <c r="F100" s="155">
        <f t="shared" ref="F100:F131" si="41">RANK(E100,$E$4:$E$161,0)</f>
        <v>95</v>
      </c>
      <c r="G100" s="244">
        <v>0</v>
      </c>
      <c r="H100" s="71"/>
      <c r="I100" s="234"/>
      <c r="J100" s="71">
        <v>24</v>
      </c>
      <c r="K100" s="234">
        <f t="shared" si="32"/>
        <v>0.75</v>
      </c>
      <c r="L100" s="71">
        <v>32</v>
      </c>
      <c r="M100" s="234">
        <f t="shared" si="34"/>
        <v>0.5</v>
      </c>
      <c r="N100" s="71"/>
      <c r="O100" s="234" t="str">
        <f t="shared" si="35"/>
        <v/>
      </c>
      <c r="P100" s="71"/>
      <c r="Q100" s="234" t="str">
        <f t="shared" si="36"/>
        <v/>
      </c>
      <c r="R100" s="71"/>
      <c r="S100" s="234" t="str">
        <f t="shared" si="37"/>
        <v/>
      </c>
      <c r="T100" s="71"/>
      <c r="U100" s="234" t="str">
        <f t="shared" si="38"/>
        <v/>
      </c>
      <c r="V100" s="71"/>
      <c r="W100" s="234" t="str">
        <f t="shared" ref="W100:W131" si="42">IF(V100="","",VLOOKUP(V100,V$168:W$182,2))</f>
        <v/>
      </c>
      <c r="X100" s="71"/>
      <c r="Y100" s="234" t="str">
        <f t="shared" si="39"/>
        <v/>
      </c>
    </row>
    <row r="101" spans="1:25" ht="15.9" customHeight="1" x14ac:dyDescent="0.2">
      <c r="A101" s="290">
        <v>98</v>
      </c>
      <c r="B101" s="252" t="s">
        <v>483</v>
      </c>
      <c r="C101" s="72">
        <v>2</v>
      </c>
      <c r="D101" s="154" t="s">
        <v>386</v>
      </c>
      <c r="E101" s="241">
        <f t="shared" si="40"/>
        <v>1.25</v>
      </c>
      <c r="F101" s="155">
        <f t="shared" si="41"/>
        <v>95</v>
      </c>
      <c r="G101" s="244">
        <v>0</v>
      </c>
      <c r="H101" s="71"/>
      <c r="I101" s="234"/>
      <c r="J101" s="71">
        <v>24</v>
      </c>
      <c r="K101" s="234">
        <f t="shared" si="32"/>
        <v>0.75</v>
      </c>
      <c r="L101" s="71">
        <v>32</v>
      </c>
      <c r="M101" s="234">
        <f t="shared" si="34"/>
        <v>0.5</v>
      </c>
      <c r="N101" s="71"/>
      <c r="O101" s="234" t="str">
        <f t="shared" si="35"/>
        <v/>
      </c>
      <c r="P101" s="71"/>
      <c r="Q101" s="234" t="str">
        <f t="shared" si="36"/>
        <v/>
      </c>
      <c r="R101" s="71"/>
      <c r="S101" s="234" t="str">
        <f t="shared" si="37"/>
        <v/>
      </c>
      <c r="T101" s="71"/>
      <c r="U101" s="234" t="str">
        <f t="shared" si="38"/>
        <v/>
      </c>
      <c r="V101" s="71"/>
      <c r="W101" s="234" t="str">
        <f t="shared" si="42"/>
        <v/>
      </c>
      <c r="X101" s="71"/>
      <c r="Y101" s="234" t="str">
        <f t="shared" si="39"/>
        <v/>
      </c>
    </row>
    <row r="102" spans="1:25" ht="15.9" customHeight="1" x14ac:dyDescent="0.2">
      <c r="A102" s="290">
        <v>99</v>
      </c>
      <c r="B102" s="252" t="s">
        <v>478</v>
      </c>
      <c r="C102" s="72">
        <v>2</v>
      </c>
      <c r="D102" s="154" t="s">
        <v>386</v>
      </c>
      <c r="E102" s="241">
        <f t="shared" si="40"/>
        <v>1.25</v>
      </c>
      <c r="F102" s="155">
        <f t="shared" si="41"/>
        <v>95</v>
      </c>
      <c r="G102" s="244">
        <v>0</v>
      </c>
      <c r="H102" s="71"/>
      <c r="I102" s="234"/>
      <c r="J102" s="71">
        <v>24</v>
      </c>
      <c r="K102" s="234">
        <f t="shared" si="32"/>
        <v>0.75</v>
      </c>
      <c r="L102" s="71">
        <v>32</v>
      </c>
      <c r="M102" s="234">
        <f t="shared" si="34"/>
        <v>0.5</v>
      </c>
      <c r="N102" s="71"/>
      <c r="O102" s="234" t="str">
        <f t="shared" si="35"/>
        <v/>
      </c>
      <c r="P102" s="71"/>
      <c r="Q102" s="234" t="str">
        <f t="shared" si="36"/>
        <v/>
      </c>
      <c r="R102" s="71"/>
      <c r="S102" s="234" t="str">
        <f t="shared" si="37"/>
        <v/>
      </c>
      <c r="T102" s="71"/>
      <c r="U102" s="234" t="str">
        <f t="shared" si="38"/>
        <v/>
      </c>
      <c r="V102" s="71"/>
      <c r="W102" s="234" t="str">
        <f t="shared" si="42"/>
        <v/>
      </c>
      <c r="X102" s="71"/>
      <c r="Y102" s="234" t="str">
        <f t="shared" si="39"/>
        <v/>
      </c>
    </row>
    <row r="103" spans="1:25" ht="15.9" customHeight="1" x14ac:dyDescent="0.2">
      <c r="A103" s="290">
        <v>100</v>
      </c>
      <c r="B103" s="252" t="s">
        <v>468</v>
      </c>
      <c r="C103" s="72">
        <v>2</v>
      </c>
      <c r="D103" s="154" t="s">
        <v>469</v>
      </c>
      <c r="E103" s="241">
        <f t="shared" si="40"/>
        <v>1.25</v>
      </c>
      <c r="F103" s="155">
        <f t="shared" si="41"/>
        <v>95</v>
      </c>
      <c r="G103" s="244">
        <v>0</v>
      </c>
      <c r="H103" s="71"/>
      <c r="I103" s="234"/>
      <c r="J103" s="71">
        <v>24</v>
      </c>
      <c r="K103" s="234">
        <f t="shared" si="32"/>
        <v>0.75</v>
      </c>
      <c r="L103" s="71">
        <v>32</v>
      </c>
      <c r="M103" s="234">
        <f t="shared" si="34"/>
        <v>0.5</v>
      </c>
      <c r="N103" s="71"/>
      <c r="O103" s="234"/>
      <c r="P103" s="71"/>
      <c r="Q103" s="234"/>
      <c r="R103" s="71"/>
      <c r="S103" s="234"/>
      <c r="T103" s="71"/>
      <c r="U103" s="234"/>
      <c r="V103" s="71"/>
      <c r="W103" s="234" t="str">
        <f t="shared" si="42"/>
        <v/>
      </c>
      <c r="X103" s="71"/>
      <c r="Y103" s="234"/>
    </row>
    <row r="104" spans="1:25" ht="15.9" customHeight="1" x14ac:dyDescent="0.2">
      <c r="A104" s="290">
        <v>101</v>
      </c>
      <c r="B104" s="252" t="s">
        <v>470</v>
      </c>
      <c r="C104" s="72">
        <v>2</v>
      </c>
      <c r="D104" s="154" t="s">
        <v>469</v>
      </c>
      <c r="E104" s="241">
        <f t="shared" si="40"/>
        <v>1.25</v>
      </c>
      <c r="F104" s="155">
        <f t="shared" si="41"/>
        <v>95</v>
      </c>
      <c r="G104" s="244">
        <v>0</v>
      </c>
      <c r="H104" s="71"/>
      <c r="I104" s="234"/>
      <c r="J104" s="71">
        <v>24</v>
      </c>
      <c r="K104" s="234">
        <f t="shared" si="32"/>
        <v>0.75</v>
      </c>
      <c r="L104" s="71">
        <v>32</v>
      </c>
      <c r="M104" s="234">
        <f t="shared" si="34"/>
        <v>0.5</v>
      </c>
      <c r="N104" s="71"/>
      <c r="O104" s="234"/>
      <c r="P104" s="71"/>
      <c r="Q104" s="234"/>
      <c r="R104" s="71"/>
      <c r="S104" s="234"/>
      <c r="T104" s="71"/>
      <c r="U104" s="234"/>
      <c r="V104" s="71"/>
      <c r="W104" s="234" t="str">
        <f t="shared" si="42"/>
        <v/>
      </c>
      <c r="X104" s="71"/>
      <c r="Y104" s="234"/>
    </row>
    <row r="105" spans="1:25" ht="15.9" customHeight="1" x14ac:dyDescent="0.2">
      <c r="A105" s="290">
        <v>102</v>
      </c>
      <c r="B105" s="252" t="s">
        <v>204</v>
      </c>
      <c r="C105" s="72">
        <v>3</v>
      </c>
      <c r="D105" s="154" t="s">
        <v>57</v>
      </c>
      <c r="E105" s="241">
        <f t="shared" si="40"/>
        <v>1.125</v>
      </c>
      <c r="F105" s="155">
        <f t="shared" si="41"/>
        <v>102</v>
      </c>
      <c r="G105" s="244">
        <v>1.125</v>
      </c>
      <c r="H105" s="71"/>
      <c r="I105" s="234" t="str">
        <f>IF(H105="","",VLOOKUP(H105,H$168:I$182,2))</f>
        <v/>
      </c>
      <c r="J105" s="71"/>
      <c r="K105" s="234" t="str">
        <f t="shared" si="32"/>
        <v/>
      </c>
      <c r="L105" s="71"/>
      <c r="M105" s="234" t="str">
        <f t="shared" si="34"/>
        <v/>
      </c>
      <c r="N105" s="71"/>
      <c r="O105" s="234" t="str">
        <f>IF(N105="","",VLOOKUP(N105,N$168:O$182,2))</f>
        <v/>
      </c>
      <c r="P105" s="71"/>
      <c r="Q105" s="234" t="str">
        <f>IF(P105="","",VLOOKUP(P105,P$168:Q$182,2))</f>
        <v/>
      </c>
      <c r="R105" s="71"/>
      <c r="S105" s="234" t="str">
        <f t="shared" ref="S105:S124" si="43">IF(R105="","",VLOOKUP(R105,R$168:S$182,2))</f>
        <v/>
      </c>
      <c r="T105" s="71"/>
      <c r="U105" s="234" t="str">
        <f>IF(T105="","",VLOOKUP(T105,T$168:U$182,2))</f>
        <v/>
      </c>
      <c r="V105" s="71"/>
      <c r="W105" s="234" t="str">
        <f t="shared" si="42"/>
        <v/>
      </c>
      <c r="X105" s="71"/>
      <c r="Y105" s="234" t="str">
        <f>IF(X105="","",VLOOKUP(X105,X$168:Y$182,2))</f>
        <v/>
      </c>
    </row>
    <row r="106" spans="1:25" ht="15.9" customHeight="1" x14ac:dyDescent="0.2">
      <c r="A106" s="290">
        <v>103</v>
      </c>
      <c r="B106" s="252" t="s">
        <v>77</v>
      </c>
      <c r="C106" s="72">
        <v>3</v>
      </c>
      <c r="D106" s="154" t="s">
        <v>78</v>
      </c>
      <c r="E106" s="241">
        <f t="shared" si="40"/>
        <v>1.125</v>
      </c>
      <c r="F106" s="155">
        <f t="shared" si="41"/>
        <v>102</v>
      </c>
      <c r="G106" s="244">
        <v>0.375</v>
      </c>
      <c r="H106" s="71">
        <v>24</v>
      </c>
      <c r="I106" s="234">
        <f>IF(H106="","",VLOOKUP(H106,H$168:I$182,2))</f>
        <v>0.75</v>
      </c>
      <c r="J106" s="71"/>
      <c r="K106" s="234" t="str">
        <f t="shared" si="32"/>
        <v/>
      </c>
      <c r="L106" s="71"/>
      <c r="M106" s="234" t="str">
        <f t="shared" si="34"/>
        <v/>
      </c>
      <c r="N106" s="71"/>
      <c r="O106" s="234" t="str">
        <f>IF(N106="","",VLOOKUP(N106,N$168:O$182,2))</f>
        <v/>
      </c>
      <c r="P106" s="71"/>
      <c r="Q106" s="234" t="str">
        <f>IF(P106="","",VLOOKUP(P106,P$168:Q$182,2))</f>
        <v/>
      </c>
      <c r="R106" s="71"/>
      <c r="S106" s="234" t="str">
        <f t="shared" si="43"/>
        <v/>
      </c>
      <c r="T106" s="71"/>
      <c r="U106" s="234" t="str">
        <f>IF(T106="","",VLOOKUP(T106,T$168:U$182,2))</f>
        <v/>
      </c>
      <c r="V106" s="71"/>
      <c r="W106" s="234" t="str">
        <f t="shared" si="42"/>
        <v/>
      </c>
      <c r="X106" s="71"/>
      <c r="Y106" s="234" t="str">
        <f>IF(X106="","",VLOOKUP(X106,X$168:Y$182,2))</f>
        <v/>
      </c>
    </row>
    <row r="107" spans="1:25" ht="15.9" customHeight="1" x14ac:dyDescent="0.2">
      <c r="A107" s="290">
        <v>104</v>
      </c>
      <c r="B107" s="252" t="s">
        <v>404</v>
      </c>
      <c r="C107" s="72" t="s">
        <v>332</v>
      </c>
      <c r="D107" s="154" t="s">
        <v>405</v>
      </c>
      <c r="E107" s="241">
        <f t="shared" si="40"/>
        <v>1</v>
      </c>
      <c r="F107" s="155">
        <f t="shared" si="41"/>
        <v>104</v>
      </c>
      <c r="G107" s="244">
        <v>0</v>
      </c>
      <c r="H107" s="71"/>
      <c r="I107" s="234"/>
      <c r="J107" s="71"/>
      <c r="K107" s="234"/>
      <c r="L107" s="71"/>
      <c r="M107" s="234"/>
      <c r="N107" s="71"/>
      <c r="O107" s="234"/>
      <c r="P107" s="71"/>
      <c r="Q107" s="234"/>
      <c r="R107" s="71">
        <v>4</v>
      </c>
      <c r="S107" s="234">
        <f t="shared" si="43"/>
        <v>1</v>
      </c>
      <c r="T107" s="71"/>
      <c r="U107" s="234"/>
      <c r="V107" s="71"/>
      <c r="W107" s="234" t="str">
        <f t="shared" si="42"/>
        <v/>
      </c>
      <c r="X107" s="71"/>
      <c r="Y107" s="234"/>
    </row>
    <row r="108" spans="1:25" ht="15.9" customHeight="1" x14ac:dyDescent="0.2">
      <c r="A108" s="290">
        <v>105</v>
      </c>
      <c r="B108" s="252" t="s">
        <v>413</v>
      </c>
      <c r="C108" s="72" t="s">
        <v>332</v>
      </c>
      <c r="D108" s="154" t="s">
        <v>405</v>
      </c>
      <c r="E108" s="241">
        <f t="shared" si="40"/>
        <v>1</v>
      </c>
      <c r="F108" s="155">
        <f t="shared" si="41"/>
        <v>104</v>
      </c>
      <c r="G108" s="244">
        <v>0</v>
      </c>
      <c r="H108" s="71"/>
      <c r="I108" s="234"/>
      <c r="J108" s="71"/>
      <c r="K108" s="234"/>
      <c r="L108" s="71"/>
      <c r="M108" s="234"/>
      <c r="N108" s="71"/>
      <c r="O108" s="234"/>
      <c r="P108" s="71"/>
      <c r="Q108" s="234"/>
      <c r="R108" s="71">
        <v>4</v>
      </c>
      <c r="S108" s="234">
        <f t="shared" si="43"/>
        <v>1</v>
      </c>
      <c r="T108" s="71"/>
      <c r="U108" s="234"/>
      <c r="V108" s="71"/>
      <c r="W108" s="234" t="str">
        <f t="shared" si="42"/>
        <v/>
      </c>
      <c r="X108" s="71"/>
      <c r="Y108" s="234"/>
    </row>
    <row r="109" spans="1:25" ht="15.9" customHeight="1" x14ac:dyDescent="0.2">
      <c r="A109" s="290">
        <v>106</v>
      </c>
      <c r="B109" s="252" t="s">
        <v>208</v>
      </c>
      <c r="C109" s="72">
        <v>3</v>
      </c>
      <c r="D109" s="154" t="s">
        <v>57</v>
      </c>
      <c r="E109" s="241">
        <f t="shared" si="40"/>
        <v>1</v>
      </c>
      <c r="F109" s="155">
        <f t="shared" si="41"/>
        <v>104</v>
      </c>
      <c r="G109" s="244">
        <v>1</v>
      </c>
      <c r="H109" s="71"/>
      <c r="I109" s="234" t="str">
        <f t="shared" ref="I109:I124" si="44">IF(H109="","",VLOOKUP(H109,H$168:I$182,2))</f>
        <v/>
      </c>
      <c r="J109" s="71"/>
      <c r="K109" s="234" t="str">
        <f t="shared" ref="K109:K140" si="45">IF(J109="","",VLOOKUP(J109,J$168:K$182,2))</f>
        <v/>
      </c>
      <c r="L109" s="71"/>
      <c r="M109" s="234" t="str">
        <f t="shared" ref="M109:M124" si="46">IF(L109="","",VLOOKUP(L109,L$168:M$182,2))</f>
        <v/>
      </c>
      <c r="N109" s="71"/>
      <c r="O109" s="234" t="str">
        <f t="shared" ref="O109:O124" si="47">IF(N109="","",VLOOKUP(N109,N$168:O$182,2))</f>
        <v/>
      </c>
      <c r="P109" s="71"/>
      <c r="Q109" s="234" t="str">
        <f t="shared" ref="Q109:Q124" si="48">IF(P109="","",VLOOKUP(P109,P$168:Q$182,2))</f>
        <v/>
      </c>
      <c r="R109" s="71"/>
      <c r="S109" s="234" t="str">
        <f t="shared" si="43"/>
        <v/>
      </c>
      <c r="T109" s="71"/>
      <c r="U109" s="234" t="str">
        <f t="shared" ref="U109:U124" si="49">IF(T109="","",VLOOKUP(T109,T$168:U$182,2))</f>
        <v/>
      </c>
      <c r="V109" s="71"/>
      <c r="W109" s="234" t="str">
        <f t="shared" si="42"/>
        <v/>
      </c>
      <c r="X109" s="71"/>
      <c r="Y109" s="234" t="str">
        <f t="shared" ref="Y109:Y124" si="50">IF(X109="","",VLOOKUP(X109,X$168:Y$182,2))</f>
        <v/>
      </c>
    </row>
    <row r="110" spans="1:25" ht="15.9" customHeight="1" x14ac:dyDescent="0.2">
      <c r="A110" s="290">
        <v>107</v>
      </c>
      <c r="B110" s="252" t="s">
        <v>209</v>
      </c>
      <c r="C110" s="72">
        <v>3</v>
      </c>
      <c r="D110" s="154" t="s">
        <v>57</v>
      </c>
      <c r="E110" s="241">
        <f t="shared" si="40"/>
        <v>1</v>
      </c>
      <c r="F110" s="155">
        <f t="shared" si="41"/>
        <v>104</v>
      </c>
      <c r="G110" s="244">
        <v>1</v>
      </c>
      <c r="H110" s="71"/>
      <c r="I110" s="234" t="str">
        <f t="shared" si="44"/>
        <v/>
      </c>
      <c r="J110" s="71"/>
      <c r="K110" s="234" t="str">
        <f t="shared" si="45"/>
        <v/>
      </c>
      <c r="L110" s="71"/>
      <c r="M110" s="234" t="str">
        <f t="shared" si="46"/>
        <v/>
      </c>
      <c r="N110" s="71"/>
      <c r="O110" s="234" t="str">
        <f t="shared" si="47"/>
        <v/>
      </c>
      <c r="P110" s="71"/>
      <c r="Q110" s="234" t="str">
        <f t="shared" si="48"/>
        <v/>
      </c>
      <c r="R110" s="71"/>
      <c r="S110" s="234" t="str">
        <f t="shared" si="43"/>
        <v/>
      </c>
      <c r="T110" s="71"/>
      <c r="U110" s="234" t="str">
        <f t="shared" si="49"/>
        <v/>
      </c>
      <c r="V110" s="71"/>
      <c r="W110" s="234" t="str">
        <f t="shared" si="42"/>
        <v/>
      </c>
      <c r="X110" s="71"/>
      <c r="Y110" s="234" t="str">
        <f t="shared" si="50"/>
        <v/>
      </c>
    </row>
    <row r="111" spans="1:25" ht="15.9" customHeight="1" x14ac:dyDescent="0.2">
      <c r="A111" s="290">
        <v>108</v>
      </c>
      <c r="B111" s="252" t="s">
        <v>542</v>
      </c>
      <c r="C111" s="72">
        <v>2</v>
      </c>
      <c r="D111" s="154" t="s">
        <v>543</v>
      </c>
      <c r="E111" s="241">
        <f t="shared" si="40"/>
        <v>1</v>
      </c>
      <c r="F111" s="155">
        <f t="shared" si="41"/>
        <v>104</v>
      </c>
      <c r="G111" s="244">
        <v>0</v>
      </c>
      <c r="H111" s="71"/>
      <c r="I111" s="234" t="str">
        <f t="shared" si="44"/>
        <v/>
      </c>
      <c r="J111" s="71"/>
      <c r="K111" s="234" t="str">
        <f t="shared" si="45"/>
        <v/>
      </c>
      <c r="L111" s="71">
        <v>16</v>
      </c>
      <c r="M111" s="234">
        <f t="shared" si="46"/>
        <v>1</v>
      </c>
      <c r="N111" s="71"/>
      <c r="O111" s="234" t="str">
        <f t="shared" si="47"/>
        <v/>
      </c>
      <c r="P111" s="71"/>
      <c r="Q111" s="234" t="str">
        <f t="shared" si="48"/>
        <v/>
      </c>
      <c r="R111" s="71"/>
      <c r="S111" s="234" t="str">
        <f t="shared" si="43"/>
        <v/>
      </c>
      <c r="T111" s="71"/>
      <c r="U111" s="234" t="str">
        <f t="shared" si="49"/>
        <v/>
      </c>
      <c r="V111" s="71"/>
      <c r="W111" s="234" t="str">
        <f t="shared" si="42"/>
        <v/>
      </c>
      <c r="X111" s="71"/>
      <c r="Y111" s="234" t="str">
        <f t="shared" si="50"/>
        <v/>
      </c>
    </row>
    <row r="112" spans="1:25" ht="15.9" customHeight="1" x14ac:dyDescent="0.2">
      <c r="A112" s="290">
        <v>109</v>
      </c>
      <c r="B112" s="252" t="s">
        <v>544</v>
      </c>
      <c r="C112" s="72">
        <v>2</v>
      </c>
      <c r="D112" s="154" t="s">
        <v>543</v>
      </c>
      <c r="E112" s="241">
        <f t="shared" si="40"/>
        <v>1</v>
      </c>
      <c r="F112" s="155">
        <f t="shared" si="41"/>
        <v>104</v>
      </c>
      <c r="G112" s="244">
        <v>0</v>
      </c>
      <c r="H112" s="71"/>
      <c r="I112" s="234" t="str">
        <f t="shared" si="44"/>
        <v/>
      </c>
      <c r="J112" s="71"/>
      <c r="K112" s="234" t="str">
        <f t="shared" si="45"/>
        <v/>
      </c>
      <c r="L112" s="71">
        <v>16</v>
      </c>
      <c r="M112" s="234">
        <f t="shared" si="46"/>
        <v>1</v>
      </c>
      <c r="N112" s="71"/>
      <c r="O112" s="234" t="str">
        <f t="shared" si="47"/>
        <v/>
      </c>
      <c r="P112" s="71"/>
      <c r="Q112" s="234" t="str">
        <f t="shared" si="48"/>
        <v/>
      </c>
      <c r="R112" s="71"/>
      <c r="S112" s="234" t="str">
        <f t="shared" si="43"/>
        <v/>
      </c>
      <c r="T112" s="71"/>
      <c r="U112" s="234" t="str">
        <f t="shared" si="49"/>
        <v/>
      </c>
      <c r="V112" s="71"/>
      <c r="W112" s="234" t="str">
        <f t="shared" si="42"/>
        <v/>
      </c>
      <c r="X112" s="71"/>
      <c r="Y112" s="234" t="str">
        <f t="shared" si="50"/>
        <v/>
      </c>
    </row>
    <row r="113" spans="1:25" ht="15.9" customHeight="1" x14ac:dyDescent="0.2">
      <c r="A113" s="290">
        <v>110</v>
      </c>
      <c r="B113" s="252" t="s">
        <v>516</v>
      </c>
      <c r="C113" s="72">
        <v>1</v>
      </c>
      <c r="D113" s="15" t="s">
        <v>38</v>
      </c>
      <c r="E113" s="241">
        <f t="shared" si="40"/>
        <v>1</v>
      </c>
      <c r="F113" s="155">
        <f t="shared" si="41"/>
        <v>104</v>
      </c>
      <c r="G113" s="244">
        <v>0</v>
      </c>
      <c r="H113" s="71"/>
      <c r="I113" s="234" t="str">
        <f t="shared" si="44"/>
        <v/>
      </c>
      <c r="J113" s="71"/>
      <c r="K113" s="234" t="str">
        <f t="shared" si="45"/>
        <v/>
      </c>
      <c r="L113" s="71"/>
      <c r="M113" s="234" t="str">
        <f t="shared" si="46"/>
        <v/>
      </c>
      <c r="N113" s="71"/>
      <c r="O113" s="234" t="str">
        <f t="shared" si="47"/>
        <v/>
      </c>
      <c r="P113" s="71"/>
      <c r="Q113" s="234" t="str">
        <f t="shared" si="48"/>
        <v/>
      </c>
      <c r="R113" s="71"/>
      <c r="S113" s="234" t="str">
        <f t="shared" si="43"/>
        <v/>
      </c>
      <c r="T113" s="71"/>
      <c r="U113" s="234" t="str">
        <f t="shared" si="49"/>
        <v/>
      </c>
      <c r="V113" s="71">
        <v>16</v>
      </c>
      <c r="W113" s="234">
        <f t="shared" si="42"/>
        <v>1</v>
      </c>
      <c r="X113" s="71"/>
      <c r="Y113" s="234" t="str">
        <f t="shared" si="50"/>
        <v/>
      </c>
    </row>
    <row r="114" spans="1:25" ht="15.9" customHeight="1" x14ac:dyDescent="0.2">
      <c r="A114" s="290">
        <v>111</v>
      </c>
      <c r="B114" s="266" t="s">
        <v>528</v>
      </c>
      <c r="C114" s="273">
        <v>1</v>
      </c>
      <c r="D114" s="268" t="s">
        <v>38</v>
      </c>
      <c r="E114" s="275">
        <f t="shared" si="40"/>
        <v>1</v>
      </c>
      <c r="F114" s="276">
        <f t="shared" si="41"/>
        <v>104</v>
      </c>
      <c r="G114" s="277">
        <v>0</v>
      </c>
      <c r="H114" s="278"/>
      <c r="I114" s="235" t="str">
        <f t="shared" si="44"/>
        <v/>
      </c>
      <c r="J114" s="278"/>
      <c r="K114" s="235" t="str">
        <f t="shared" si="45"/>
        <v/>
      </c>
      <c r="L114" s="278"/>
      <c r="M114" s="235" t="str">
        <f t="shared" si="46"/>
        <v/>
      </c>
      <c r="N114" s="278"/>
      <c r="O114" s="235" t="str">
        <f t="shared" si="47"/>
        <v/>
      </c>
      <c r="P114" s="278"/>
      <c r="Q114" s="235" t="str">
        <f t="shared" si="48"/>
        <v/>
      </c>
      <c r="R114" s="278"/>
      <c r="S114" s="235" t="str">
        <f t="shared" si="43"/>
        <v/>
      </c>
      <c r="T114" s="278"/>
      <c r="U114" s="235" t="str">
        <f t="shared" si="49"/>
        <v/>
      </c>
      <c r="V114" s="278">
        <v>16</v>
      </c>
      <c r="W114" s="235">
        <f t="shared" si="42"/>
        <v>1</v>
      </c>
      <c r="X114" s="278"/>
      <c r="Y114" s="235" t="str">
        <f t="shared" si="50"/>
        <v/>
      </c>
    </row>
    <row r="115" spans="1:25" ht="15.9" customHeight="1" x14ac:dyDescent="0.2">
      <c r="A115" s="290">
        <v>112</v>
      </c>
      <c r="B115" s="252" t="s">
        <v>384</v>
      </c>
      <c r="C115" s="72">
        <v>1</v>
      </c>
      <c r="D115" s="154"/>
      <c r="E115" s="241">
        <f t="shared" si="40"/>
        <v>1</v>
      </c>
      <c r="F115" s="155">
        <f t="shared" si="41"/>
        <v>104</v>
      </c>
      <c r="G115" s="244">
        <v>1</v>
      </c>
      <c r="H115" s="71"/>
      <c r="I115" s="234" t="str">
        <f t="shared" si="44"/>
        <v/>
      </c>
      <c r="J115" s="71"/>
      <c r="K115" s="234" t="str">
        <f t="shared" si="45"/>
        <v/>
      </c>
      <c r="L115" s="71"/>
      <c r="M115" s="234" t="str">
        <f t="shared" si="46"/>
        <v/>
      </c>
      <c r="N115" s="71"/>
      <c r="O115" s="234" t="str">
        <f t="shared" si="47"/>
        <v/>
      </c>
      <c r="P115" s="71"/>
      <c r="Q115" s="234" t="str">
        <f t="shared" si="48"/>
        <v/>
      </c>
      <c r="R115" s="71"/>
      <c r="S115" s="234" t="str">
        <f t="shared" si="43"/>
        <v/>
      </c>
      <c r="T115" s="71"/>
      <c r="U115" s="234" t="str">
        <f t="shared" si="49"/>
        <v/>
      </c>
      <c r="V115" s="71"/>
      <c r="W115" s="234" t="str">
        <f t="shared" si="42"/>
        <v/>
      </c>
      <c r="X115" s="71"/>
      <c r="Y115" s="234" t="str">
        <f t="shared" si="50"/>
        <v/>
      </c>
    </row>
    <row r="116" spans="1:25" ht="15.9" customHeight="1" x14ac:dyDescent="0.2">
      <c r="A116" s="290">
        <v>113</v>
      </c>
      <c r="B116" s="252" t="s">
        <v>212</v>
      </c>
      <c r="C116" s="72">
        <v>1</v>
      </c>
      <c r="D116" s="154"/>
      <c r="E116" s="241">
        <f t="shared" si="40"/>
        <v>1</v>
      </c>
      <c r="F116" s="155">
        <f t="shared" si="41"/>
        <v>104</v>
      </c>
      <c r="G116" s="244">
        <v>1</v>
      </c>
      <c r="H116" s="71"/>
      <c r="I116" s="234" t="str">
        <f t="shared" si="44"/>
        <v/>
      </c>
      <c r="J116" s="71"/>
      <c r="K116" s="234" t="str">
        <f t="shared" si="45"/>
        <v/>
      </c>
      <c r="L116" s="71"/>
      <c r="M116" s="234" t="str">
        <f t="shared" si="46"/>
        <v/>
      </c>
      <c r="N116" s="71"/>
      <c r="O116" s="234" t="str">
        <f t="shared" si="47"/>
        <v/>
      </c>
      <c r="P116" s="71"/>
      <c r="Q116" s="234" t="str">
        <f t="shared" si="48"/>
        <v/>
      </c>
      <c r="R116" s="71"/>
      <c r="S116" s="234" t="str">
        <f t="shared" si="43"/>
        <v/>
      </c>
      <c r="T116" s="71"/>
      <c r="U116" s="234" t="str">
        <f t="shared" si="49"/>
        <v/>
      </c>
      <c r="V116" s="71"/>
      <c r="W116" s="234" t="str">
        <f t="shared" si="42"/>
        <v/>
      </c>
      <c r="X116" s="71"/>
      <c r="Y116" s="234" t="str">
        <f t="shared" si="50"/>
        <v/>
      </c>
    </row>
    <row r="117" spans="1:25" ht="15.9" customHeight="1" x14ac:dyDescent="0.2">
      <c r="A117" s="290">
        <v>114</v>
      </c>
      <c r="B117" s="252" t="s">
        <v>213</v>
      </c>
      <c r="C117" s="72">
        <v>3</v>
      </c>
      <c r="D117" s="154" t="s">
        <v>140</v>
      </c>
      <c r="E117" s="241">
        <f t="shared" si="40"/>
        <v>0.875</v>
      </c>
      <c r="F117" s="155">
        <f t="shared" si="41"/>
        <v>114</v>
      </c>
      <c r="G117" s="244">
        <v>0.875</v>
      </c>
      <c r="H117" s="71"/>
      <c r="I117" s="234" t="str">
        <f t="shared" si="44"/>
        <v/>
      </c>
      <c r="J117" s="71"/>
      <c r="K117" s="234" t="str">
        <f t="shared" si="45"/>
        <v/>
      </c>
      <c r="L117" s="71"/>
      <c r="M117" s="234" t="str">
        <f t="shared" si="46"/>
        <v/>
      </c>
      <c r="N117" s="71"/>
      <c r="O117" s="234" t="str">
        <f t="shared" si="47"/>
        <v/>
      </c>
      <c r="P117" s="71"/>
      <c r="Q117" s="234" t="str">
        <f t="shared" si="48"/>
        <v/>
      </c>
      <c r="R117" s="71"/>
      <c r="S117" s="234" t="str">
        <f t="shared" si="43"/>
        <v/>
      </c>
      <c r="T117" s="71"/>
      <c r="U117" s="234" t="str">
        <f t="shared" si="49"/>
        <v/>
      </c>
      <c r="V117" s="71"/>
      <c r="W117" s="234" t="str">
        <f t="shared" si="42"/>
        <v/>
      </c>
      <c r="X117" s="71"/>
      <c r="Y117" s="234" t="str">
        <f t="shared" si="50"/>
        <v/>
      </c>
    </row>
    <row r="118" spans="1:25" ht="15.9" customHeight="1" x14ac:dyDescent="0.2">
      <c r="A118" s="290">
        <v>115</v>
      </c>
      <c r="B118" s="252" t="s">
        <v>229</v>
      </c>
      <c r="C118" s="72">
        <v>2</v>
      </c>
      <c r="D118" s="154" t="s">
        <v>71</v>
      </c>
      <c r="E118" s="241">
        <f t="shared" si="40"/>
        <v>0.875</v>
      </c>
      <c r="F118" s="155">
        <f t="shared" si="41"/>
        <v>114</v>
      </c>
      <c r="G118" s="244">
        <v>0.375</v>
      </c>
      <c r="H118" s="71"/>
      <c r="I118" s="234" t="str">
        <f t="shared" si="44"/>
        <v/>
      </c>
      <c r="J118" s="71"/>
      <c r="K118" s="234" t="str">
        <f t="shared" si="45"/>
        <v/>
      </c>
      <c r="L118" s="71">
        <v>32</v>
      </c>
      <c r="M118" s="234">
        <f t="shared" si="46"/>
        <v>0.5</v>
      </c>
      <c r="N118" s="71"/>
      <c r="O118" s="234" t="str">
        <f t="shared" si="47"/>
        <v/>
      </c>
      <c r="P118" s="71"/>
      <c r="Q118" s="234" t="str">
        <f t="shared" si="48"/>
        <v/>
      </c>
      <c r="R118" s="71"/>
      <c r="S118" s="234" t="str">
        <f t="shared" si="43"/>
        <v/>
      </c>
      <c r="T118" s="71"/>
      <c r="U118" s="234" t="str">
        <f t="shared" si="49"/>
        <v/>
      </c>
      <c r="V118" s="71"/>
      <c r="W118" s="234" t="str">
        <f t="shared" si="42"/>
        <v/>
      </c>
      <c r="X118" s="71"/>
      <c r="Y118" s="234" t="str">
        <f t="shared" si="50"/>
        <v/>
      </c>
    </row>
    <row r="119" spans="1:25" ht="15.9" customHeight="1" x14ac:dyDescent="0.2">
      <c r="A119" s="290">
        <v>116</v>
      </c>
      <c r="B119" s="252" t="s">
        <v>385</v>
      </c>
      <c r="C119" s="72">
        <v>3</v>
      </c>
      <c r="D119" s="154" t="s">
        <v>386</v>
      </c>
      <c r="E119" s="241">
        <f t="shared" si="40"/>
        <v>0.75</v>
      </c>
      <c r="F119" s="155">
        <f t="shared" si="41"/>
        <v>116</v>
      </c>
      <c r="G119" s="244">
        <v>0</v>
      </c>
      <c r="H119" s="71">
        <v>24</v>
      </c>
      <c r="I119" s="234">
        <f t="shared" si="44"/>
        <v>0.75</v>
      </c>
      <c r="J119" s="71"/>
      <c r="K119" s="234" t="str">
        <f t="shared" si="45"/>
        <v/>
      </c>
      <c r="L119" s="71"/>
      <c r="M119" s="234" t="str">
        <f t="shared" si="46"/>
        <v/>
      </c>
      <c r="N119" s="71"/>
      <c r="O119" s="234" t="str">
        <f t="shared" si="47"/>
        <v/>
      </c>
      <c r="P119" s="71"/>
      <c r="Q119" s="234" t="str">
        <f t="shared" si="48"/>
        <v/>
      </c>
      <c r="R119" s="71"/>
      <c r="S119" s="234" t="str">
        <f t="shared" si="43"/>
        <v/>
      </c>
      <c r="T119" s="71"/>
      <c r="U119" s="234" t="str">
        <f t="shared" si="49"/>
        <v/>
      </c>
      <c r="V119" s="71"/>
      <c r="W119" s="234" t="str">
        <f t="shared" si="42"/>
        <v/>
      </c>
      <c r="X119" s="71"/>
      <c r="Y119" s="234" t="str">
        <f t="shared" si="50"/>
        <v/>
      </c>
    </row>
    <row r="120" spans="1:25" ht="15.9" customHeight="1" x14ac:dyDescent="0.2">
      <c r="A120" s="290">
        <v>117</v>
      </c>
      <c r="B120" s="252" t="s">
        <v>387</v>
      </c>
      <c r="C120" s="72">
        <v>3</v>
      </c>
      <c r="D120" s="154" t="s">
        <v>386</v>
      </c>
      <c r="E120" s="241">
        <f t="shared" si="40"/>
        <v>0.75</v>
      </c>
      <c r="F120" s="155">
        <f t="shared" si="41"/>
        <v>116</v>
      </c>
      <c r="G120" s="244">
        <v>0</v>
      </c>
      <c r="H120" s="71">
        <v>24</v>
      </c>
      <c r="I120" s="234">
        <f t="shared" si="44"/>
        <v>0.75</v>
      </c>
      <c r="J120" s="71"/>
      <c r="K120" s="234" t="str">
        <f t="shared" si="45"/>
        <v/>
      </c>
      <c r="L120" s="71"/>
      <c r="M120" s="234" t="str">
        <f t="shared" si="46"/>
        <v/>
      </c>
      <c r="N120" s="71"/>
      <c r="O120" s="234" t="str">
        <f t="shared" si="47"/>
        <v/>
      </c>
      <c r="P120" s="71"/>
      <c r="Q120" s="234" t="str">
        <f t="shared" si="48"/>
        <v/>
      </c>
      <c r="R120" s="71"/>
      <c r="S120" s="234" t="str">
        <f t="shared" si="43"/>
        <v/>
      </c>
      <c r="T120" s="71"/>
      <c r="U120" s="234" t="str">
        <f t="shared" si="49"/>
        <v/>
      </c>
      <c r="V120" s="71"/>
      <c r="W120" s="234" t="str">
        <f t="shared" si="42"/>
        <v/>
      </c>
      <c r="X120" s="71"/>
      <c r="Y120" s="234" t="str">
        <f t="shared" si="50"/>
        <v/>
      </c>
    </row>
    <row r="121" spans="1:25" ht="15.9" customHeight="1" x14ac:dyDescent="0.2">
      <c r="A121" s="290">
        <v>118</v>
      </c>
      <c r="B121" s="252" t="s">
        <v>82</v>
      </c>
      <c r="C121" s="72">
        <v>3</v>
      </c>
      <c r="D121" s="154" t="s">
        <v>83</v>
      </c>
      <c r="E121" s="241">
        <f t="shared" si="40"/>
        <v>0.75</v>
      </c>
      <c r="F121" s="155">
        <f t="shared" si="41"/>
        <v>116</v>
      </c>
      <c r="G121" s="244">
        <v>0.75</v>
      </c>
      <c r="H121" s="71"/>
      <c r="I121" s="234" t="str">
        <f t="shared" si="44"/>
        <v/>
      </c>
      <c r="J121" s="71"/>
      <c r="K121" s="234" t="str">
        <f t="shared" si="45"/>
        <v/>
      </c>
      <c r="L121" s="71"/>
      <c r="M121" s="234" t="str">
        <f t="shared" si="46"/>
        <v/>
      </c>
      <c r="N121" s="71"/>
      <c r="O121" s="234" t="str">
        <f t="shared" si="47"/>
        <v/>
      </c>
      <c r="P121" s="71"/>
      <c r="Q121" s="234" t="str">
        <f t="shared" si="48"/>
        <v/>
      </c>
      <c r="R121" s="71"/>
      <c r="S121" s="234" t="str">
        <f t="shared" si="43"/>
        <v/>
      </c>
      <c r="T121" s="71"/>
      <c r="U121" s="234" t="str">
        <f t="shared" si="49"/>
        <v/>
      </c>
      <c r="V121" s="71"/>
      <c r="W121" s="234" t="str">
        <f t="shared" si="42"/>
        <v/>
      </c>
      <c r="X121" s="71"/>
      <c r="Y121" s="234" t="str">
        <f t="shared" si="50"/>
        <v/>
      </c>
    </row>
    <row r="122" spans="1:25" ht="15.9" customHeight="1" x14ac:dyDescent="0.2">
      <c r="A122" s="290">
        <v>119</v>
      </c>
      <c r="B122" s="252" t="s">
        <v>76</v>
      </c>
      <c r="C122" s="72">
        <v>3</v>
      </c>
      <c r="D122" s="154" t="s">
        <v>57</v>
      </c>
      <c r="E122" s="241">
        <f t="shared" si="40"/>
        <v>0.75</v>
      </c>
      <c r="F122" s="155">
        <f t="shared" si="41"/>
        <v>116</v>
      </c>
      <c r="G122" s="244">
        <v>0.75</v>
      </c>
      <c r="H122" s="71"/>
      <c r="I122" s="234" t="str">
        <f t="shared" si="44"/>
        <v/>
      </c>
      <c r="J122" s="71"/>
      <c r="K122" s="234" t="str">
        <f t="shared" si="45"/>
        <v/>
      </c>
      <c r="L122" s="71"/>
      <c r="M122" s="234" t="str">
        <f t="shared" si="46"/>
        <v/>
      </c>
      <c r="N122" s="71"/>
      <c r="O122" s="234" t="str">
        <f t="shared" si="47"/>
        <v/>
      </c>
      <c r="P122" s="71"/>
      <c r="Q122" s="234" t="str">
        <f t="shared" si="48"/>
        <v/>
      </c>
      <c r="R122" s="71"/>
      <c r="S122" s="234" t="str">
        <f t="shared" si="43"/>
        <v/>
      </c>
      <c r="T122" s="71"/>
      <c r="U122" s="234" t="str">
        <f t="shared" si="49"/>
        <v/>
      </c>
      <c r="V122" s="71"/>
      <c r="W122" s="234" t="str">
        <f t="shared" si="42"/>
        <v/>
      </c>
      <c r="X122" s="71"/>
      <c r="Y122" s="234" t="str">
        <f t="shared" si="50"/>
        <v/>
      </c>
    </row>
    <row r="123" spans="1:25" ht="15.9" customHeight="1" x14ac:dyDescent="0.2">
      <c r="A123" s="290">
        <v>120</v>
      </c>
      <c r="B123" s="252" t="s">
        <v>388</v>
      </c>
      <c r="C123" s="72">
        <v>3</v>
      </c>
      <c r="D123" s="154" t="s">
        <v>78</v>
      </c>
      <c r="E123" s="241">
        <f t="shared" si="40"/>
        <v>0.75</v>
      </c>
      <c r="F123" s="155">
        <f t="shared" si="41"/>
        <v>116</v>
      </c>
      <c r="G123" s="244">
        <v>0</v>
      </c>
      <c r="H123" s="71">
        <v>24</v>
      </c>
      <c r="I123" s="234">
        <f t="shared" si="44"/>
        <v>0.75</v>
      </c>
      <c r="J123" s="71"/>
      <c r="K123" s="234" t="str">
        <f t="shared" si="45"/>
        <v/>
      </c>
      <c r="L123" s="71"/>
      <c r="M123" s="234" t="str">
        <f t="shared" si="46"/>
        <v/>
      </c>
      <c r="N123" s="71"/>
      <c r="O123" s="234" t="str">
        <f t="shared" si="47"/>
        <v/>
      </c>
      <c r="P123" s="71"/>
      <c r="Q123" s="234" t="str">
        <f t="shared" si="48"/>
        <v/>
      </c>
      <c r="R123" s="71"/>
      <c r="S123" s="234" t="str">
        <f t="shared" si="43"/>
        <v/>
      </c>
      <c r="T123" s="71"/>
      <c r="U123" s="234" t="str">
        <f t="shared" si="49"/>
        <v/>
      </c>
      <c r="V123" s="71"/>
      <c r="W123" s="234" t="str">
        <f t="shared" si="42"/>
        <v/>
      </c>
      <c r="X123" s="71"/>
      <c r="Y123" s="234" t="str">
        <f t="shared" si="50"/>
        <v/>
      </c>
    </row>
    <row r="124" spans="1:25" ht="15.9" customHeight="1" x14ac:dyDescent="0.2">
      <c r="A124" s="290">
        <v>121</v>
      </c>
      <c r="B124" s="252" t="s">
        <v>389</v>
      </c>
      <c r="C124" s="72">
        <v>3</v>
      </c>
      <c r="D124" s="154" t="s">
        <v>390</v>
      </c>
      <c r="E124" s="241">
        <f t="shared" si="40"/>
        <v>0.75</v>
      </c>
      <c r="F124" s="155">
        <f t="shared" si="41"/>
        <v>116</v>
      </c>
      <c r="G124" s="244">
        <v>0</v>
      </c>
      <c r="H124" s="71">
        <v>24</v>
      </c>
      <c r="I124" s="234">
        <f t="shared" si="44"/>
        <v>0.75</v>
      </c>
      <c r="J124" s="71"/>
      <c r="K124" s="234" t="str">
        <f t="shared" si="45"/>
        <v/>
      </c>
      <c r="L124" s="71"/>
      <c r="M124" s="234" t="str">
        <f t="shared" si="46"/>
        <v/>
      </c>
      <c r="N124" s="71"/>
      <c r="O124" s="234" t="str">
        <f t="shared" si="47"/>
        <v/>
      </c>
      <c r="P124" s="71"/>
      <c r="Q124" s="234" t="str">
        <f t="shared" si="48"/>
        <v/>
      </c>
      <c r="R124" s="71"/>
      <c r="S124" s="234" t="str">
        <f t="shared" si="43"/>
        <v/>
      </c>
      <c r="T124" s="71"/>
      <c r="U124" s="234" t="str">
        <f t="shared" si="49"/>
        <v/>
      </c>
      <c r="V124" s="71"/>
      <c r="W124" s="234" t="str">
        <f t="shared" si="42"/>
        <v/>
      </c>
      <c r="X124" s="71"/>
      <c r="Y124" s="234" t="str">
        <f t="shared" si="50"/>
        <v/>
      </c>
    </row>
    <row r="125" spans="1:25" ht="15.9" customHeight="1" x14ac:dyDescent="0.2">
      <c r="A125" s="290">
        <v>122</v>
      </c>
      <c r="B125" s="252" t="s">
        <v>462</v>
      </c>
      <c r="C125" s="72">
        <v>2</v>
      </c>
      <c r="D125" s="154" t="s">
        <v>32</v>
      </c>
      <c r="E125" s="241">
        <f t="shared" si="40"/>
        <v>0.75</v>
      </c>
      <c r="F125" s="155">
        <f t="shared" si="41"/>
        <v>116</v>
      </c>
      <c r="G125" s="244">
        <v>0</v>
      </c>
      <c r="H125" s="71"/>
      <c r="I125" s="234"/>
      <c r="J125" s="71">
        <v>24</v>
      </c>
      <c r="K125" s="234">
        <f t="shared" si="45"/>
        <v>0.75</v>
      </c>
      <c r="L125" s="71"/>
      <c r="M125" s="234"/>
      <c r="N125" s="71"/>
      <c r="O125" s="234"/>
      <c r="P125" s="71"/>
      <c r="Q125" s="234"/>
      <c r="R125" s="71"/>
      <c r="S125" s="234"/>
      <c r="T125" s="71"/>
      <c r="U125" s="234"/>
      <c r="V125" s="71"/>
      <c r="W125" s="234" t="str">
        <f t="shared" si="42"/>
        <v/>
      </c>
      <c r="X125" s="71"/>
      <c r="Y125" s="234"/>
    </row>
    <row r="126" spans="1:25" ht="15.9" customHeight="1" x14ac:dyDescent="0.2">
      <c r="A126" s="290">
        <v>123</v>
      </c>
      <c r="B126" s="252" t="s">
        <v>463</v>
      </c>
      <c r="C126" s="72">
        <v>2</v>
      </c>
      <c r="D126" s="154" t="s">
        <v>32</v>
      </c>
      <c r="E126" s="241">
        <f t="shared" si="40"/>
        <v>0.75</v>
      </c>
      <c r="F126" s="155">
        <f t="shared" si="41"/>
        <v>116</v>
      </c>
      <c r="G126" s="244">
        <v>0</v>
      </c>
      <c r="H126" s="71"/>
      <c r="I126" s="234"/>
      <c r="J126" s="71">
        <v>24</v>
      </c>
      <c r="K126" s="234">
        <f t="shared" si="45"/>
        <v>0.75</v>
      </c>
      <c r="L126" s="71"/>
      <c r="M126" s="234"/>
      <c r="N126" s="71"/>
      <c r="O126" s="234"/>
      <c r="P126" s="71"/>
      <c r="Q126" s="234"/>
      <c r="R126" s="71"/>
      <c r="S126" s="234"/>
      <c r="T126" s="71"/>
      <c r="U126" s="234"/>
      <c r="V126" s="71"/>
      <c r="W126" s="234" t="str">
        <f t="shared" si="42"/>
        <v/>
      </c>
      <c r="X126" s="71"/>
      <c r="Y126" s="234"/>
    </row>
    <row r="127" spans="1:25" ht="15.9" customHeight="1" x14ac:dyDescent="0.2">
      <c r="A127" s="290">
        <v>124</v>
      </c>
      <c r="B127" s="252" t="s">
        <v>457</v>
      </c>
      <c r="C127" s="72">
        <v>2</v>
      </c>
      <c r="D127" s="154" t="s">
        <v>458</v>
      </c>
      <c r="E127" s="241">
        <f t="shared" si="40"/>
        <v>0.75</v>
      </c>
      <c r="F127" s="155">
        <f t="shared" si="41"/>
        <v>116</v>
      </c>
      <c r="G127" s="244">
        <v>0</v>
      </c>
      <c r="H127" s="71"/>
      <c r="I127" s="234" t="str">
        <f>IF(H127="","",VLOOKUP(H127,H$168:I$182,2))</f>
        <v/>
      </c>
      <c r="J127" s="71">
        <v>24</v>
      </c>
      <c r="K127" s="234">
        <f t="shared" si="45"/>
        <v>0.75</v>
      </c>
      <c r="L127" s="71"/>
      <c r="M127" s="234" t="str">
        <f>IF(L127="","",VLOOKUP(L127,L$168:M$182,2))</f>
        <v/>
      </c>
      <c r="N127" s="71"/>
      <c r="O127" s="234" t="str">
        <f>IF(N127="","",VLOOKUP(N127,N$168:O$182,2))</f>
        <v/>
      </c>
      <c r="P127" s="71"/>
      <c r="Q127" s="234" t="str">
        <f>IF(P127="","",VLOOKUP(P127,P$168:Q$182,2))</f>
        <v/>
      </c>
      <c r="R127" s="71"/>
      <c r="S127" s="234" t="str">
        <f>IF(R127="","",VLOOKUP(R127,R$168:S$182,2))</f>
        <v/>
      </c>
      <c r="T127" s="71"/>
      <c r="U127" s="234" t="str">
        <f>IF(T127="","",VLOOKUP(T127,T$168:U$182,2))</f>
        <v/>
      </c>
      <c r="V127" s="71"/>
      <c r="W127" s="234" t="str">
        <f t="shared" si="42"/>
        <v/>
      </c>
      <c r="X127" s="71"/>
      <c r="Y127" s="234" t="str">
        <f>IF(X127="","",VLOOKUP(X127,X$168:Y$182,2))</f>
        <v/>
      </c>
    </row>
    <row r="128" spans="1:25" ht="15.9" customHeight="1" x14ac:dyDescent="0.2">
      <c r="A128" s="290">
        <v>125</v>
      </c>
      <c r="B128" s="252" t="s">
        <v>482</v>
      </c>
      <c r="C128" s="72">
        <v>2</v>
      </c>
      <c r="D128" s="154" t="s">
        <v>458</v>
      </c>
      <c r="E128" s="241">
        <f t="shared" si="40"/>
        <v>0.75</v>
      </c>
      <c r="F128" s="155">
        <f t="shared" si="41"/>
        <v>116</v>
      </c>
      <c r="G128" s="244">
        <v>0</v>
      </c>
      <c r="H128" s="71"/>
      <c r="I128" s="234" t="str">
        <f>IF(H128="","",VLOOKUP(H128,H$168:I$182,2))</f>
        <v/>
      </c>
      <c r="J128" s="71">
        <v>24</v>
      </c>
      <c r="K128" s="234">
        <f t="shared" si="45"/>
        <v>0.75</v>
      </c>
      <c r="L128" s="71"/>
      <c r="M128" s="234" t="str">
        <f>IF(L128="","",VLOOKUP(L128,L$168:M$182,2))</f>
        <v/>
      </c>
      <c r="N128" s="71"/>
      <c r="O128" s="234" t="str">
        <f>IF(N128="","",VLOOKUP(N128,N$168:O$182,2))</f>
        <v/>
      </c>
      <c r="P128" s="71"/>
      <c r="Q128" s="234" t="str">
        <f>IF(P128="","",VLOOKUP(P128,P$168:Q$182,2))</f>
        <v/>
      </c>
      <c r="R128" s="71"/>
      <c r="S128" s="234" t="str">
        <f>IF(R128="","",VLOOKUP(R128,R$168:S$182,2))</f>
        <v/>
      </c>
      <c r="T128" s="71"/>
      <c r="U128" s="234" t="str">
        <f>IF(T128="","",VLOOKUP(T128,T$168:U$182,2))</f>
        <v/>
      </c>
      <c r="V128" s="71"/>
      <c r="W128" s="234" t="str">
        <f t="shared" si="42"/>
        <v/>
      </c>
      <c r="X128" s="71"/>
      <c r="Y128" s="234" t="str">
        <f>IF(X128="","",VLOOKUP(X128,X$168:Y$182,2))</f>
        <v/>
      </c>
    </row>
    <row r="129" spans="1:25" ht="15.9" customHeight="1" x14ac:dyDescent="0.2">
      <c r="A129" s="290">
        <v>126</v>
      </c>
      <c r="B129" s="252" t="s">
        <v>241</v>
      </c>
      <c r="C129" s="72">
        <v>2</v>
      </c>
      <c r="D129" s="154" t="s">
        <v>234</v>
      </c>
      <c r="E129" s="241">
        <f t="shared" si="40"/>
        <v>0.75</v>
      </c>
      <c r="F129" s="155">
        <f t="shared" si="41"/>
        <v>116</v>
      </c>
      <c r="G129" s="244">
        <v>0.25</v>
      </c>
      <c r="H129" s="71"/>
      <c r="I129" s="234" t="str">
        <f>IF(H129="","",VLOOKUP(H129,H$168:I$182,2))</f>
        <v/>
      </c>
      <c r="J129" s="71"/>
      <c r="K129" s="234" t="str">
        <f t="shared" si="45"/>
        <v/>
      </c>
      <c r="L129" s="71">
        <v>32</v>
      </c>
      <c r="M129" s="234">
        <f>IF(L129="","",VLOOKUP(L129,L$168:M$182,2))</f>
        <v>0.5</v>
      </c>
      <c r="N129" s="71"/>
      <c r="O129" s="234" t="str">
        <f>IF(N129="","",VLOOKUP(N129,N$168:O$182,2))</f>
        <v/>
      </c>
      <c r="P129" s="71"/>
      <c r="Q129" s="234" t="str">
        <f>IF(P129="","",VLOOKUP(P129,P$168:Q$182,2))</f>
        <v/>
      </c>
      <c r="R129" s="71"/>
      <c r="S129" s="234" t="str">
        <f>IF(R129="","",VLOOKUP(R129,R$168:S$182,2))</f>
        <v/>
      </c>
      <c r="T129" s="71"/>
      <c r="U129" s="234" t="str">
        <f>IF(T129="","",VLOOKUP(T129,T$168:U$182,2))</f>
        <v/>
      </c>
      <c r="V129" s="71"/>
      <c r="W129" s="234" t="str">
        <f t="shared" si="42"/>
        <v/>
      </c>
      <c r="X129" s="71"/>
      <c r="Y129" s="234" t="str">
        <f>IF(X129="","",VLOOKUP(X129,X$168:Y$182,2))</f>
        <v/>
      </c>
    </row>
    <row r="130" spans="1:25" ht="15.9" customHeight="1" x14ac:dyDescent="0.2">
      <c r="A130" s="290">
        <v>127</v>
      </c>
      <c r="B130" s="252" t="s">
        <v>90</v>
      </c>
      <c r="C130" s="72">
        <v>2</v>
      </c>
      <c r="D130" s="154" t="s">
        <v>83</v>
      </c>
      <c r="E130" s="241">
        <f t="shared" si="40"/>
        <v>0.75</v>
      </c>
      <c r="F130" s="155">
        <f t="shared" si="41"/>
        <v>116</v>
      </c>
      <c r="G130" s="244">
        <v>0.25</v>
      </c>
      <c r="H130" s="71"/>
      <c r="I130" s="234" t="str">
        <f>IF(H130="","",VLOOKUP(H130,H$168:I$182,2))</f>
        <v/>
      </c>
      <c r="J130" s="71"/>
      <c r="K130" s="234" t="str">
        <f t="shared" si="45"/>
        <v/>
      </c>
      <c r="L130" s="71">
        <v>32</v>
      </c>
      <c r="M130" s="234">
        <f>IF(L130="","",VLOOKUP(L130,L$168:M$182,2))</f>
        <v>0.5</v>
      </c>
      <c r="N130" s="71"/>
      <c r="O130" s="234" t="str">
        <f>IF(N130="","",VLOOKUP(N130,N$168:O$182,2))</f>
        <v/>
      </c>
      <c r="P130" s="71"/>
      <c r="Q130" s="234" t="str">
        <f>IF(P130="","",VLOOKUP(P130,P$168:Q$182,2))</f>
        <v/>
      </c>
      <c r="R130" s="71"/>
      <c r="S130" s="234" t="str">
        <f>IF(R130="","",VLOOKUP(R130,R$168:S$182,2))</f>
        <v/>
      </c>
      <c r="T130" s="71"/>
      <c r="U130" s="234" t="str">
        <f>IF(T130="","",VLOOKUP(T130,T$168:U$182,2))</f>
        <v/>
      </c>
      <c r="V130" s="71"/>
      <c r="W130" s="234" t="str">
        <f t="shared" si="42"/>
        <v/>
      </c>
      <c r="X130" s="71"/>
      <c r="Y130" s="234" t="str">
        <f>IF(X130="","",VLOOKUP(X130,X$168:Y$182,2))</f>
        <v/>
      </c>
    </row>
    <row r="131" spans="1:25" ht="15.9" customHeight="1" x14ac:dyDescent="0.2">
      <c r="A131" s="290">
        <v>128</v>
      </c>
      <c r="B131" s="252" t="s">
        <v>243</v>
      </c>
      <c r="C131" s="72">
        <v>2</v>
      </c>
      <c r="D131" s="154" t="s">
        <v>71</v>
      </c>
      <c r="E131" s="241">
        <f t="shared" si="40"/>
        <v>0.75</v>
      </c>
      <c r="F131" s="155">
        <f t="shared" si="41"/>
        <v>116</v>
      </c>
      <c r="G131" s="244">
        <v>0.25</v>
      </c>
      <c r="H131" s="71"/>
      <c r="I131" s="234" t="str">
        <f>IF(H131="","",VLOOKUP(H131,H$168:I$182,2))</f>
        <v/>
      </c>
      <c r="J131" s="71"/>
      <c r="K131" s="234" t="str">
        <f t="shared" si="45"/>
        <v/>
      </c>
      <c r="L131" s="71">
        <v>32</v>
      </c>
      <c r="M131" s="234">
        <f>IF(L131="","",VLOOKUP(L131,L$168:M$182,2))</f>
        <v>0.5</v>
      </c>
      <c r="N131" s="71"/>
      <c r="O131" s="234" t="str">
        <f>IF(N131="","",VLOOKUP(N131,N$168:O$182,2))</f>
        <v/>
      </c>
      <c r="P131" s="71"/>
      <c r="Q131" s="234" t="str">
        <f>IF(P131="","",VLOOKUP(P131,P$168:Q$182,2))</f>
        <v/>
      </c>
      <c r="R131" s="71"/>
      <c r="S131" s="234" t="str">
        <f>IF(R131="","",VLOOKUP(R131,R$168:S$182,2))</f>
        <v/>
      </c>
      <c r="T131" s="71"/>
      <c r="U131" s="234" t="str">
        <f>IF(T131="","",VLOOKUP(T131,T$168:U$182,2))</f>
        <v/>
      </c>
      <c r="V131" s="71"/>
      <c r="W131" s="234" t="str">
        <f t="shared" si="42"/>
        <v/>
      </c>
      <c r="X131" s="71"/>
      <c r="Y131" s="234" t="str">
        <f>IF(X131="","",VLOOKUP(X131,X$168:Y$182,2))</f>
        <v/>
      </c>
    </row>
    <row r="132" spans="1:25" ht="15.9" customHeight="1" x14ac:dyDescent="0.2">
      <c r="A132" s="290">
        <v>129</v>
      </c>
      <c r="B132" s="252" t="s">
        <v>475</v>
      </c>
      <c r="C132" s="72">
        <v>2</v>
      </c>
      <c r="D132" s="154" t="s">
        <v>476</v>
      </c>
      <c r="E132" s="241">
        <f t="shared" ref="E132:E165" si="51">SUM(G132,I132,K132,M132,O132,Q132,W132,Y132,S132,U132,)</f>
        <v>0.75</v>
      </c>
      <c r="F132" s="155">
        <f t="shared" ref="F132:F163" si="52">RANK(E132,$E$4:$E$161,0)</f>
        <v>116</v>
      </c>
      <c r="G132" s="244">
        <v>0</v>
      </c>
      <c r="H132" s="71"/>
      <c r="I132" s="234"/>
      <c r="J132" s="71">
        <v>24</v>
      </c>
      <c r="K132" s="234">
        <f t="shared" si="45"/>
        <v>0.75</v>
      </c>
      <c r="L132" s="71"/>
      <c r="M132" s="234"/>
      <c r="N132" s="71"/>
      <c r="O132" s="234"/>
      <c r="P132" s="71"/>
      <c r="Q132" s="234"/>
      <c r="R132" s="71"/>
      <c r="S132" s="234"/>
      <c r="T132" s="71"/>
      <c r="U132" s="234"/>
      <c r="V132" s="71"/>
      <c r="W132" s="234" t="str">
        <f t="shared" ref="W132:W163" si="53">IF(V132="","",VLOOKUP(V132,V$168:W$182,2))</f>
        <v/>
      </c>
      <c r="X132" s="71"/>
      <c r="Y132" s="234"/>
    </row>
    <row r="133" spans="1:25" ht="15.9" customHeight="1" x14ac:dyDescent="0.2">
      <c r="A133" s="290">
        <v>130</v>
      </c>
      <c r="B133" s="252" t="s">
        <v>477</v>
      </c>
      <c r="C133" s="72">
        <v>1</v>
      </c>
      <c r="D133" s="154" t="s">
        <v>476</v>
      </c>
      <c r="E133" s="241">
        <f t="shared" si="51"/>
        <v>0.75</v>
      </c>
      <c r="F133" s="155">
        <f t="shared" si="52"/>
        <v>116</v>
      </c>
      <c r="G133" s="244">
        <v>0</v>
      </c>
      <c r="H133" s="71"/>
      <c r="I133" s="234"/>
      <c r="J133" s="71">
        <v>24</v>
      </c>
      <c r="K133" s="234">
        <f t="shared" si="45"/>
        <v>0.75</v>
      </c>
      <c r="L133" s="71"/>
      <c r="M133" s="234"/>
      <c r="N133" s="71"/>
      <c r="O133" s="234"/>
      <c r="P133" s="71"/>
      <c r="Q133" s="234"/>
      <c r="R133" s="71"/>
      <c r="S133" s="234"/>
      <c r="T133" s="71"/>
      <c r="U133" s="234"/>
      <c r="V133" s="71"/>
      <c r="W133" s="234" t="str">
        <f t="shared" si="53"/>
        <v/>
      </c>
      <c r="X133" s="71"/>
      <c r="Y133" s="234"/>
    </row>
    <row r="134" spans="1:25" ht="15.9" customHeight="1" x14ac:dyDescent="0.2">
      <c r="A134" s="290">
        <v>131</v>
      </c>
      <c r="B134" s="252" t="s">
        <v>217</v>
      </c>
      <c r="C134" s="72">
        <v>3</v>
      </c>
      <c r="D134" s="154" t="s">
        <v>44</v>
      </c>
      <c r="E134" s="241">
        <f t="shared" si="51"/>
        <v>0.625</v>
      </c>
      <c r="F134" s="155">
        <f t="shared" si="52"/>
        <v>131</v>
      </c>
      <c r="G134" s="244">
        <v>0.625</v>
      </c>
      <c r="H134" s="71"/>
      <c r="I134" s="234" t="str">
        <f t="shared" ref="I134:I165" si="54">IF(H134="","",VLOOKUP(H134,H$168:I$182,2))</f>
        <v/>
      </c>
      <c r="J134" s="71"/>
      <c r="K134" s="234" t="str">
        <f t="shared" si="45"/>
        <v/>
      </c>
      <c r="L134" s="71"/>
      <c r="M134" s="234" t="str">
        <f t="shared" ref="M134:M165" si="55">IF(L134="","",VLOOKUP(L134,L$168:M$182,2))</f>
        <v/>
      </c>
      <c r="N134" s="71"/>
      <c r="O134" s="234" t="str">
        <f t="shared" ref="O134:O165" si="56">IF(N134="","",VLOOKUP(N134,N$168:O$182,2))</f>
        <v/>
      </c>
      <c r="P134" s="71"/>
      <c r="Q134" s="234" t="str">
        <f t="shared" ref="Q134:Q165" si="57">IF(P134="","",VLOOKUP(P134,P$168:Q$182,2))</f>
        <v/>
      </c>
      <c r="R134" s="71"/>
      <c r="S134" s="234" t="str">
        <f t="shared" ref="S134:S165" si="58">IF(R134="","",VLOOKUP(R134,R$168:S$182,2))</f>
        <v/>
      </c>
      <c r="T134" s="71"/>
      <c r="U134" s="234" t="str">
        <f t="shared" ref="U134:U165" si="59">IF(T134="","",VLOOKUP(T134,T$168:U$182,2))</f>
        <v/>
      </c>
      <c r="V134" s="71"/>
      <c r="W134" s="234" t="str">
        <f t="shared" si="53"/>
        <v/>
      </c>
      <c r="X134" s="71"/>
      <c r="Y134" s="234" t="str">
        <f t="shared" ref="Y134:Y165" si="60">IF(X134="","",VLOOKUP(X134,X$168:Y$182,2))</f>
        <v/>
      </c>
    </row>
    <row r="135" spans="1:25" ht="15.9" customHeight="1" x14ac:dyDescent="0.2">
      <c r="A135" s="290">
        <v>132</v>
      </c>
      <c r="B135" s="252" t="s">
        <v>218</v>
      </c>
      <c r="C135" s="72">
        <v>3</v>
      </c>
      <c r="D135" s="154" t="s">
        <v>57</v>
      </c>
      <c r="E135" s="241">
        <f t="shared" si="51"/>
        <v>0.625</v>
      </c>
      <c r="F135" s="155">
        <f t="shared" si="52"/>
        <v>131</v>
      </c>
      <c r="G135" s="244">
        <v>0.625</v>
      </c>
      <c r="H135" s="71"/>
      <c r="I135" s="234" t="str">
        <f t="shared" si="54"/>
        <v/>
      </c>
      <c r="J135" s="71"/>
      <c r="K135" s="234" t="str">
        <f t="shared" si="45"/>
        <v/>
      </c>
      <c r="L135" s="71"/>
      <c r="M135" s="234" t="str">
        <f t="shared" si="55"/>
        <v/>
      </c>
      <c r="N135" s="71"/>
      <c r="O135" s="234" t="str">
        <f t="shared" si="56"/>
        <v/>
      </c>
      <c r="P135" s="71"/>
      <c r="Q135" s="234" t="str">
        <f t="shared" si="57"/>
        <v/>
      </c>
      <c r="R135" s="71"/>
      <c r="S135" s="234" t="str">
        <f t="shared" si="58"/>
        <v/>
      </c>
      <c r="T135" s="71"/>
      <c r="U135" s="234" t="str">
        <f t="shared" si="59"/>
        <v/>
      </c>
      <c r="V135" s="71"/>
      <c r="W135" s="234" t="str">
        <f t="shared" si="53"/>
        <v/>
      </c>
      <c r="X135" s="71"/>
      <c r="Y135" s="234" t="str">
        <f t="shared" si="60"/>
        <v/>
      </c>
    </row>
    <row r="136" spans="1:25" ht="15.9" customHeight="1" x14ac:dyDescent="0.2">
      <c r="A136" s="290">
        <v>133</v>
      </c>
      <c r="B136" s="252" t="s">
        <v>219</v>
      </c>
      <c r="C136" s="72">
        <v>3</v>
      </c>
      <c r="D136" s="154" t="s">
        <v>160</v>
      </c>
      <c r="E136" s="241">
        <f t="shared" si="51"/>
        <v>0.5</v>
      </c>
      <c r="F136" s="155">
        <f t="shared" si="52"/>
        <v>133</v>
      </c>
      <c r="G136" s="244">
        <v>0.5</v>
      </c>
      <c r="H136" s="71"/>
      <c r="I136" s="234" t="str">
        <f t="shared" si="54"/>
        <v/>
      </c>
      <c r="J136" s="71"/>
      <c r="K136" s="234" t="str">
        <f t="shared" si="45"/>
        <v/>
      </c>
      <c r="L136" s="71"/>
      <c r="M136" s="234" t="str">
        <f t="shared" si="55"/>
        <v/>
      </c>
      <c r="N136" s="71"/>
      <c r="O136" s="234" t="str">
        <f t="shared" si="56"/>
        <v/>
      </c>
      <c r="P136" s="71"/>
      <c r="Q136" s="234" t="str">
        <f t="shared" si="57"/>
        <v/>
      </c>
      <c r="R136" s="71"/>
      <c r="S136" s="234" t="str">
        <f t="shared" si="58"/>
        <v/>
      </c>
      <c r="T136" s="71"/>
      <c r="U136" s="234" t="str">
        <f t="shared" si="59"/>
        <v/>
      </c>
      <c r="V136" s="71"/>
      <c r="W136" s="234" t="str">
        <f t="shared" si="53"/>
        <v/>
      </c>
      <c r="X136" s="71"/>
      <c r="Y136" s="234" t="str">
        <f t="shared" si="60"/>
        <v/>
      </c>
    </row>
    <row r="137" spans="1:25" ht="15.9" customHeight="1" x14ac:dyDescent="0.2">
      <c r="A137" s="290">
        <v>134</v>
      </c>
      <c r="B137" s="252" t="s">
        <v>221</v>
      </c>
      <c r="C137" s="72">
        <v>3</v>
      </c>
      <c r="D137" s="154" t="s">
        <v>30</v>
      </c>
      <c r="E137" s="241">
        <f t="shared" si="51"/>
        <v>0.5</v>
      </c>
      <c r="F137" s="155">
        <f t="shared" si="52"/>
        <v>133</v>
      </c>
      <c r="G137" s="244">
        <v>0.5</v>
      </c>
      <c r="H137" s="71"/>
      <c r="I137" s="234" t="str">
        <f t="shared" si="54"/>
        <v/>
      </c>
      <c r="J137" s="71"/>
      <c r="K137" s="234" t="str">
        <f t="shared" si="45"/>
        <v/>
      </c>
      <c r="L137" s="71"/>
      <c r="M137" s="234" t="str">
        <f t="shared" si="55"/>
        <v/>
      </c>
      <c r="N137" s="71"/>
      <c r="O137" s="234" t="str">
        <f t="shared" si="56"/>
        <v/>
      </c>
      <c r="P137" s="71"/>
      <c r="Q137" s="234" t="str">
        <f t="shared" si="57"/>
        <v/>
      </c>
      <c r="R137" s="71"/>
      <c r="S137" s="234" t="str">
        <f t="shared" si="58"/>
        <v/>
      </c>
      <c r="T137" s="71"/>
      <c r="U137" s="234" t="str">
        <f t="shared" si="59"/>
        <v/>
      </c>
      <c r="V137" s="71"/>
      <c r="W137" s="234" t="str">
        <f t="shared" si="53"/>
        <v/>
      </c>
      <c r="X137" s="71"/>
      <c r="Y137" s="234" t="str">
        <f t="shared" si="60"/>
        <v/>
      </c>
    </row>
    <row r="138" spans="1:25" ht="15.9" customHeight="1" x14ac:dyDescent="0.2">
      <c r="A138" s="290">
        <v>135</v>
      </c>
      <c r="B138" s="252" t="s">
        <v>222</v>
      </c>
      <c r="C138" s="72">
        <v>3</v>
      </c>
      <c r="D138" s="154" t="s">
        <v>223</v>
      </c>
      <c r="E138" s="241">
        <f t="shared" si="51"/>
        <v>0.5</v>
      </c>
      <c r="F138" s="155">
        <f t="shared" si="52"/>
        <v>133</v>
      </c>
      <c r="G138" s="244">
        <v>0.5</v>
      </c>
      <c r="H138" s="71"/>
      <c r="I138" s="234" t="str">
        <f t="shared" si="54"/>
        <v/>
      </c>
      <c r="J138" s="71"/>
      <c r="K138" s="234" t="str">
        <f t="shared" si="45"/>
        <v/>
      </c>
      <c r="L138" s="71"/>
      <c r="M138" s="234" t="str">
        <f t="shared" si="55"/>
        <v/>
      </c>
      <c r="N138" s="71"/>
      <c r="O138" s="234" t="str">
        <f t="shared" si="56"/>
        <v/>
      </c>
      <c r="P138" s="71"/>
      <c r="Q138" s="234" t="str">
        <f t="shared" si="57"/>
        <v/>
      </c>
      <c r="R138" s="71"/>
      <c r="S138" s="234" t="str">
        <f t="shared" si="58"/>
        <v/>
      </c>
      <c r="T138" s="71"/>
      <c r="U138" s="234" t="str">
        <f t="shared" si="59"/>
        <v/>
      </c>
      <c r="V138" s="71"/>
      <c r="W138" s="234" t="str">
        <f t="shared" si="53"/>
        <v/>
      </c>
      <c r="X138" s="71"/>
      <c r="Y138" s="234" t="str">
        <f t="shared" si="60"/>
        <v/>
      </c>
    </row>
    <row r="139" spans="1:25" ht="15.9" customHeight="1" x14ac:dyDescent="0.2">
      <c r="A139" s="290">
        <v>136</v>
      </c>
      <c r="B139" s="252" t="s">
        <v>224</v>
      </c>
      <c r="C139" s="72">
        <v>3</v>
      </c>
      <c r="D139" s="154" t="s">
        <v>223</v>
      </c>
      <c r="E139" s="241">
        <f t="shared" si="51"/>
        <v>0.5</v>
      </c>
      <c r="F139" s="155">
        <f t="shared" si="52"/>
        <v>133</v>
      </c>
      <c r="G139" s="244">
        <v>0.5</v>
      </c>
      <c r="H139" s="71"/>
      <c r="I139" s="234" t="str">
        <f t="shared" si="54"/>
        <v/>
      </c>
      <c r="J139" s="71"/>
      <c r="K139" s="234" t="str">
        <f t="shared" si="45"/>
        <v/>
      </c>
      <c r="L139" s="71"/>
      <c r="M139" s="234" t="str">
        <f t="shared" si="55"/>
        <v/>
      </c>
      <c r="N139" s="71"/>
      <c r="O139" s="234" t="str">
        <f t="shared" si="56"/>
        <v/>
      </c>
      <c r="P139" s="71"/>
      <c r="Q139" s="234" t="str">
        <f t="shared" si="57"/>
        <v/>
      </c>
      <c r="R139" s="71"/>
      <c r="S139" s="234" t="str">
        <f t="shared" si="58"/>
        <v/>
      </c>
      <c r="T139" s="71"/>
      <c r="U139" s="234" t="str">
        <f t="shared" si="59"/>
        <v/>
      </c>
      <c r="V139" s="71"/>
      <c r="W139" s="234" t="str">
        <f t="shared" si="53"/>
        <v/>
      </c>
      <c r="X139" s="71"/>
      <c r="Y139" s="234" t="str">
        <f t="shared" si="60"/>
        <v/>
      </c>
    </row>
    <row r="140" spans="1:25" ht="15.9" customHeight="1" x14ac:dyDescent="0.2">
      <c r="A140" s="290">
        <v>137</v>
      </c>
      <c r="B140" s="152" t="s">
        <v>552</v>
      </c>
      <c r="C140" s="72">
        <v>2</v>
      </c>
      <c r="D140" s="154" t="s">
        <v>550</v>
      </c>
      <c r="E140" s="241">
        <f t="shared" si="51"/>
        <v>0.5</v>
      </c>
      <c r="F140" s="155">
        <f t="shared" si="52"/>
        <v>133</v>
      </c>
      <c r="G140" s="244">
        <v>0</v>
      </c>
      <c r="H140" s="71"/>
      <c r="I140" s="234" t="str">
        <f t="shared" si="54"/>
        <v/>
      </c>
      <c r="J140" s="71"/>
      <c r="K140" s="234" t="str">
        <f t="shared" si="45"/>
        <v/>
      </c>
      <c r="L140" s="71">
        <v>32</v>
      </c>
      <c r="M140" s="234">
        <f t="shared" si="55"/>
        <v>0.5</v>
      </c>
      <c r="N140" s="71"/>
      <c r="O140" s="234" t="str">
        <f t="shared" si="56"/>
        <v/>
      </c>
      <c r="P140" s="71"/>
      <c r="Q140" s="234" t="str">
        <f t="shared" si="57"/>
        <v/>
      </c>
      <c r="R140" s="71"/>
      <c r="S140" s="234" t="str">
        <f t="shared" si="58"/>
        <v/>
      </c>
      <c r="T140" s="71"/>
      <c r="U140" s="234" t="str">
        <f t="shared" si="59"/>
        <v/>
      </c>
      <c r="V140" s="71"/>
      <c r="W140" s="234" t="str">
        <f t="shared" si="53"/>
        <v/>
      </c>
      <c r="X140" s="71"/>
      <c r="Y140" s="234" t="str">
        <f t="shared" si="60"/>
        <v/>
      </c>
    </row>
    <row r="141" spans="1:25" ht="15.9" customHeight="1" x14ac:dyDescent="0.2">
      <c r="A141" s="290">
        <v>138</v>
      </c>
      <c r="B141" s="252" t="s">
        <v>553</v>
      </c>
      <c r="C141" s="72">
        <v>2</v>
      </c>
      <c r="D141" s="154" t="s">
        <v>538</v>
      </c>
      <c r="E141" s="241">
        <f t="shared" si="51"/>
        <v>0.5</v>
      </c>
      <c r="F141" s="155">
        <f t="shared" si="52"/>
        <v>133</v>
      </c>
      <c r="G141" s="244">
        <v>0</v>
      </c>
      <c r="H141" s="71"/>
      <c r="I141" s="234" t="str">
        <f t="shared" si="54"/>
        <v/>
      </c>
      <c r="J141" s="71"/>
      <c r="K141" s="234" t="str">
        <f t="shared" ref="K141:K165" si="61">IF(J141="","",VLOOKUP(J141,J$168:K$182,2))</f>
        <v/>
      </c>
      <c r="L141" s="71">
        <v>32</v>
      </c>
      <c r="M141" s="234">
        <f t="shared" si="55"/>
        <v>0.5</v>
      </c>
      <c r="N141" s="71"/>
      <c r="O141" s="234" t="str">
        <f t="shared" si="56"/>
        <v/>
      </c>
      <c r="P141" s="71"/>
      <c r="Q141" s="234" t="str">
        <f t="shared" si="57"/>
        <v/>
      </c>
      <c r="R141" s="71"/>
      <c r="S141" s="234" t="str">
        <f t="shared" si="58"/>
        <v/>
      </c>
      <c r="T141" s="71"/>
      <c r="U141" s="234" t="str">
        <f t="shared" si="59"/>
        <v/>
      </c>
      <c r="V141" s="71"/>
      <c r="W141" s="234" t="str">
        <f t="shared" si="53"/>
        <v/>
      </c>
      <c r="X141" s="71"/>
      <c r="Y141" s="234" t="str">
        <f t="shared" si="60"/>
        <v/>
      </c>
    </row>
    <row r="142" spans="1:25" ht="15.9" customHeight="1" x14ac:dyDescent="0.2">
      <c r="A142" s="290">
        <v>139</v>
      </c>
      <c r="B142" s="252" t="s">
        <v>539</v>
      </c>
      <c r="C142" s="72">
        <v>2</v>
      </c>
      <c r="D142" s="154" t="s">
        <v>538</v>
      </c>
      <c r="E142" s="241">
        <f t="shared" si="51"/>
        <v>0.5</v>
      </c>
      <c r="F142" s="155">
        <f t="shared" si="52"/>
        <v>133</v>
      </c>
      <c r="G142" s="244">
        <v>0</v>
      </c>
      <c r="H142" s="71"/>
      <c r="I142" s="234" t="str">
        <f t="shared" si="54"/>
        <v/>
      </c>
      <c r="J142" s="71"/>
      <c r="K142" s="234" t="str">
        <f t="shared" si="61"/>
        <v/>
      </c>
      <c r="L142" s="71">
        <v>32</v>
      </c>
      <c r="M142" s="234">
        <f t="shared" si="55"/>
        <v>0.5</v>
      </c>
      <c r="N142" s="71"/>
      <c r="O142" s="234" t="str">
        <f t="shared" si="56"/>
        <v/>
      </c>
      <c r="P142" s="71"/>
      <c r="Q142" s="234" t="str">
        <f t="shared" si="57"/>
        <v/>
      </c>
      <c r="R142" s="71"/>
      <c r="S142" s="234" t="str">
        <f t="shared" si="58"/>
        <v/>
      </c>
      <c r="T142" s="71"/>
      <c r="U142" s="234" t="str">
        <f t="shared" si="59"/>
        <v/>
      </c>
      <c r="V142" s="71"/>
      <c r="W142" s="234" t="str">
        <f t="shared" si="53"/>
        <v/>
      </c>
      <c r="X142" s="71"/>
      <c r="Y142" s="234" t="str">
        <f t="shared" si="60"/>
        <v/>
      </c>
    </row>
    <row r="143" spans="1:25" ht="15.9" customHeight="1" x14ac:dyDescent="0.2">
      <c r="A143" s="290">
        <v>140</v>
      </c>
      <c r="B143" s="252" t="s">
        <v>540</v>
      </c>
      <c r="C143" s="72">
        <v>2</v>
      </c>
      <c r="D143" s="154" t="s">
        <v>538</v>
      </c>
      <c r="E143" s="241">
        <f t="shared" si="51"/>
        <v>0.5</v>
      </c>
      <c r="F143" s="155">
        <f t="shared" si="52"/>
        <v>133</v>
      </c>
      <c r="G143" s="244">
        <v>0</v>
      </c>
      <c r="H143" s="71"/>
      <c r="I143" s="234" t="str">
        <f t="shared" si="54"/>
        <v/>
      </c>
      <c r="J143" s="71"/>
      <c r="K143" s="234" t="str">
        <f t="shared" si="61"/>
        <v/>
      </c>
      <c r="L143" s="71">
        <v>32</v>
      </c>
      <c r="M143" s="234">
        <f t="shared" si="55"/>
        <v>0.5</v>
      </c>
      <c r="N143" s="71"/>
      <c r="O143" s="234" t="str">
        <f t="shared" si="56"/>
        <v/>
      </c>
      <c r="P143" s="71"/>
      <c r="Q143" s="234" t="str">
        <f t="shared" si="57"/>
        <v/>
      </c>
      <c r="R143" s="71"/>
      <c r="S143" s="234" t="str">
        <f t="shared" si="58"/>
        <v/>
      </c>
      <c r="T143" s="71"/>
      <c r="U143" s="234" t="str">
        <f t="shared" si="59"/>
        <v/>
      </c>
      <c r="V143" s="71"/>
      <c r="W143" s="234" t="str">
        <f t="shared" si="53"/>
        <v/>
      </c>
      <c r="X143" s="71"/>
      <c r="Y143" s="234" t="str">
        <f t="shared" si="60"/>
        <v/>
      </c>
    </row>
    <row r="144" spans="1:25" ht="15.9" customHeight="1" x14ac:dyDescent="0.2">
      <c r="A144" s="290">
        <v>141</v>
      </c>
      <c r="B144" s="252" t="s">
        <v>541</v>
      </c>
      <c r="C144" s="72">
        <v>2</v>
      </c>
      <c r="D144" s="154" t="s">
        <v>538</v>
      </c>
      <c r="E144" s="241">
        <f t="shared" si="51"/>
        <v>0.5</v>
      </c>
      <c r="F144" s="155">
        <f t="shared" si="52"/>
        <v>133</v>
      </c>
      <c r="G144" s="244">
        <v>0</v>
      </c>
      <c r="H144" s="71"/>
      <c r="I144" s="234" t="str">
        <f t="shared" si="54"/>
        <v/>
      </c>
      <c r="J144" s="71"/>
      <c r="K144" s="234" t="str">
        <f t="shared" si="61"/>
        <v/>
      </c>
      <c r="L144" s="71">
        <v>32</v>
      </c>
      <c r="M144" s="234">
        <f t="shared" si="55"/>
        <v>0.5</v>
      </c>
      <c r="N144" s="71"/>
      <c r="O144" s="234" t="str">
        <f t="shared" si="56"/>
        <v/>
      </c>
      <c r="P144" s="71"/>
      <c r="Q144" s="234" t="str">
        <f t="shared" si="57"/>
        <v/>
      </c>
      <c r="R144" s="71"/>
      <c r="S144" s="234" t="str">
        <f t="shared" si="58"/>
        <v/>
      </c>
      <c r="T144" s="71"/>
      <c r="U144" s="234" t="str">
        <f t="shared" si="59"/>
        <v/>
      </c>
      <c r="V144" s="71"/>
      <c r="W144" s="234" t="str">
        <f t="shared" si="53"/>
        <v/>
      </c>
      <c r="X144" s="71"/>
      <c r="Y144" s="234" t="str">
        <f t="shared" si="60"/>
        <v/>
      </c>
    </row>
    <row r="145" spans="1:25" ht="15.9" customHeight="1" x14ac:dyDescent="0.2">
      <c r="A145" s="290">
        <v>142</v>
      </c>
      <c r="B145" s="152" t="s">
        <v>547</v>
      </c>
      <c r="C145" s="72">
        <v>2</v>
      </c>
      <c r="D145" s="154" t="s">
        <v>548</v>
      </c>
      <c r="E145" s="241">
        <f t="shared" si="51"/>
        <v>0.5</v>
      </c>
      <c r="F145" s="155">
        <f t="shared" si="52"/>
        <v>133</v>
      </c>
      <c r="G145" s="244">
        <v>0</v>
      </c>
      <c r="H145" s="71"/>
      <c r="I145" s="234" t="str">
        <f t="shared" si="54"/>
        <v/>
      </c>
      <c r="J145" s="71"/>
      <c r="K145" s="234" t="str">
        <f t="shared" si="61"/>
        <v/>
      </c>
      <c r="L145" s="71">
        <v>32</v>
      </c>
      <c r="M145" s="234">
        <f t="shared" si="55"/>
        <v>0.5</v>
      </c>
      <c r="N145" s="71"/>
      <c r="O145" s="234" t="str">
        <f t="shared" si="56"/>
        <v/>
      </c>
      <c r="P145" s="71"/>
      <c r="Q145" s="234" t="str">
        <f t="shared" si="57"/>
        <v/>
      </c>
      <c r="R145" s="71"/>
      <c r="S145" s="234" t="str">
        <f t="shared" si="58"/>
        <v/>
      </c>
      <c r="T145" s="71"/>
      <c r="U145" s="234" t="str">
        <f t="shared" si="59"/>
        <v/>
      </c>
      <c r="V145" s="71"/>
      <c r="W145" s="234" t="str">
        <f t="shared" si="53"/>
        <v/>
      </c>
      <c r="X145" s="71"/>
      <c r="Y145" s="234" t="str">
        <f t="shared" si="60"/>
        <v/>
      </c>
    </row>
    <row r="146" spans="1:25" ht="15.9" customHeight="1" x14ac:dyDescent="0.2">
      <c r="A146" s="290">
        <v>143</v>
      </c>
      <c r="B146" s="152" t="s">
        <v>554</v>
      </c>
      <c r="C146" s="72">
        <v>2</v>
      </c>
      <c r="D146" s="154" t="s">
        <v>548</v>
      </c>
      <c r="E146" s="241">
        <f t="shared" si="51"/>
        <v>0.5</v>
      </c>
      <c r="F146" s="155">
        <f t="shared" si="52"/>
        <v>133</v>
      </c>
      <c r="G146" s="244">
        <v>0</v>
      </c>
      <c r="H146" s="71"/>
      <c r="I146" s="234" t="str">
        <f t="shared" si="54"/>
        <v/>
      </c>
      <c r="J146" s="71"/>
      <c r="K146" s="234" t="str">
        <f t="shared" si="61"/>
        <v/>
      </c>
      <c r="L146" s="71">
        <v>32</v>
      </c>
      <c r="M146" s="234">
        <f t="shared" si="55"/>
        <v>0.5</v>
      </c>
      <c r="N146" s="71"/>
      <c r="O146" s="234" t="str">
        <f t="shared" si="56"/>
        <v/>
      </c>
      <c r="P146" s="71"/>
      <c r="Q146" s="234" t="str">
        <f t="shared" si="57"/>
        <v/>
      </c>
      <c r="R146" s="71"/>
      <c r="S146" s="234" t="str">
        <f t="shared" si="58"/>
        <v/>
      </c>
      <c r="T146" s="71"/>
      <c r="U146" s="234" t="str">
        <f t="shared" si="59"/>
        <v/>
      </c>
      <c r="V146" s="71"/>
      <c r="W146" s="234" t="str">
        <f t="shared" si="53"/>
        <v/>
      </c>
      <c r="X146" s="71"/>
      <c r="Y146" s="234" t="str">
        <f t="shared" si="60"/>
        <v/>
      </c>
    </row>
    <row r="147" spans="1:25" ht="15.9" customHeight="1" x14ac:dyDescent="0.2">
      <c r="A147" s="290">
        <v>144</v>
      </c>
      <c r="B147" s="152" t="s">
        <v>545</v>
      </c>
      <c r="C147" s="72">
        <v>1</v>
      </c>
      <c r="D147" s="154" t="s">
        <v>546</v>
      </c>
      <c r="E147" s="241">
        <f t="shared" si="51"/>
        <v>0.5</v>
      </c>
      <c r="F147" s="155">
        <f t="shared" si="52"/>
        <v>133</v>
      </c>
      <c r="G147" s="244">
        <v>0</v>
      </c>
      <c r="H147" s="71"/>
      <c r="I147" s="234" t="str">
        <f t="shared" si="54"/>
        <v/>
      </c>
      <c r="J147" s="71"/>
      <c r="K147" s="234" t="str">
        <f t="shared" si="61"/>
        <v/>
      </c>
      <c r="L147" s="71">
        <v>32</v>
      </c>
      <c r="M147" s="234">
        <f t="shared" si="55"/>
        <v>0.5</v>
      </c>
      <c r="N147" s="71"/>
      <c r="O147" s="234" t="str">
        <f t="shared" si="56"/>
        <v/>
      </c>
      <c r="P147" s="71"/>
      <c r="Q147" s="234" t="str">
        <f t="shared" si="57"/>
        <v/>
      </c>
      <c r="R147" s="71"/>
      <c r="S147" s="234" t="str">
        <f t="shared" si="58"/>
        <v/>
      </c>
      <c r="T147" s="71"/>
      <c r="U147" s="234" t="str">
        <f t="shared" si="59"/>
        <v/>
      </c>
      <c r="V147" s="71"/>
      <c r="W147" s="234" t="str">
        <f t="shared" si="53"/>
        <v/>
      </c>
      <c r="X147" s="71"/>
      <c r="Y147" s="234" t="str">
        <f t="shared" si="60"/>
        <v/>
      </c>
    </row>
    <row r="148" spans="1:25" ht="15.9" customHeight="1" x14ac:dyDescent="0.2">
      <c r="A148" s="290">
        <v>145</v>
      </c>
      <c r="B148" s="152" t="s">
        <v>549</v>
      </c>
      <c r="C148" s="72">
        <v>1</v>
      </c>
      <c r="D148" s="154" t="s">
        <v>550</v>
      </c>
      <c r="E148" s="241">
        <f t="shared" si="51"/>
        <v>0.5</v>
      </c>
      <c r="F148" s="155">
        <f t="shared" si="52"/>
        <v>133</v>
      </c>
      <c r="G148" s="244">
        <v>0</v>
      </c>
      <c r="H148" s="71"/>
      <c r="I148" s="234" t="str">
        <f t="shared" si="54"/>
        <v/>
      </c>
      <c r="J148" s="71"/>
      <c r="K148" s="234" t="str">
        <f t="shared" si="61"/>
        <v/>
      </c>
      <c r="L148" s="71">
        <v>32</v>
      </c>
      <c r="M148" s="234">
        <f t="shared" si="55"/>
        <v>0.5</v>
      </c>
      <c r="N148" s="71"/>
      <c r="O148" s="234" t="str">
        <f t="shared" si="56"/>
        <v/>
      </c>
      <c r="P148" s="71"/>
      <c r="Q148" s="234" t="str">
        <f t="shared" si="57"/>
        <v/>
      </c>
      <c r="R148" s="71"/>
      <c r="S148" s="234" t="str">
        <f t="shared" si="58"/>
        <v/>
      </c>
      <c r="T148" s="71"/>
      <c r="U148" s="234" t="str">
        <f t="shared" si="59"/>
        <v/>
      </c>
      <c r="V148" s="71"/>
      <c r="W148" s="234" t="str">
        <f t="shared" si="53"/>
        <v/>
      </c>
      <c r="X148" s="71"/>
      <c r="Y148" s="234" t="str">
        <f t="shared" si="60"/>
        <v/>
      </c>
    </row>
    <row r="149" spans="1:25" ht="15.9" customHeight="1" x14ac:dyDescent="0.2">
      <c r="A149" s="290">
        <v>146</v>
      </c>
      <c r="B149" s="152" t="s">
        <v>551</v>
      </c>
      <c r="C149" s="72">
        <v>1</v>
      </c>
      <c r="D149" s="154" t="s">
        <v>550</v>
      </c>
      <c r="E149" s="241">
        <f t="shared" si="51"/>
        <v>0.5</v>
      </c>
      <c r="F149" s="155">
        <f t="shared" si="52"/>
        <v>133</v>
      </c>
      <c r="G149" s="244">
        <v>0</v>
      </c>
      <c r="H149" s="71"/>
      <c r="I149" s="234" t="str">
        <f t="shared" si="54"/>
        <v/>
      </c>
      <c r="J149" s="71"/>
      <c r="K149" s="234" t="str">
        <f t="shared" si="61"/>
        <v/>
      </c>
      <c r="L149" s="71">
        <v>32</v>
      </c>
      <c r="M149" s="234">
        <f t="shared" si="55"/>
        <v>0.5</v>
      </c>
      <c r="N149" s="71"/>
      <c r="O149" s="234" t="str">
        <f t="shared" si="56"/>
        <v/>
      </c>
      <c r="P149" s="71"/>
      <c r="Q149" s="234" t="str">
        <f t="shared" si="57"/>
        <v/>
      </c>
      <c r="R149" s="71"/>
      <c r="S149" s="234" t="str">
        <f t="shared" si="58"/>
        <v/>
      </c>
      <c r="T149" s="71"/>
      <c r="U149" s="234" t="str">
        <f t="shared" si="59"/>
        <v/>
      </c>
      <c r="V149" s="71"/>
      <c r="W149" s="234" t="str">
        <f t="shared" si="53"/>
        <v/>
      </c>
      <c r="X149" s="71"/>
      <c r="Y149" s="234" t="str">
        <f t="shared" si="60"/>
        <v/>
      </c>
    </row>
    <row r="150" spans="1:25" ht="15.9" customHeight="1" x14ac:dyDescent="0.2">
      <c r="A150" s="290">
        <v>147</v>
      </c>
      <c r="B150" s="252" t="s">
        <v>227</v>
      </c>
      <c r="C150" s="72">
        <v>3</v>
      </c>
      <c r="D150" s="154" t="s">
        <v>53</v>
      </c>
      <c r="E150" s="241">
        <f t="shared" si="51"/>
        <v>0.375</v>
      </c>
      <c r="F150" s="155">
        <f t="shared" si="52"/>
        <v>147</v>
      </c>
      <c r="G150" s="244">
        <v>0.375</v>
      </c>
      <c r="H150" s="71"/>
      <c r="I150" s="234" t="str">
        <f t="shared" si="54"/>
        <v/>
      </c>
      <c r="J150" s="71"/>
      <c r="K150" s="234" t="str">
        <f t="shared" si="61"/>
        <v/>
      </c>
      <c r="L150" s="71"/>
      <c r="M150" s="234" t="str">
        <f t="shared" si="55"/>
        <v/>
      </c>
      <c r="N150" s="71"/>
      <c r="O150" s="234" t="str">
        <f t="shared" si="56"/>
        <v/>
      </c>
      <c r="P150" s="71"/>
      <c r="Q150" s="234" t="str">
        <f t="shared" si="57"/>
        <v/>
      </c>
      <c r="R150" s="71"/>
      <c r="S150" s="234" t="str">
        <f t="shared" si="58"/>
        <v/>
      </c>
      <c r="T150" s="71"/>
      <c r="U150" s="234" t="str">
        <f t="shared" si="59"/>
        <v/>
      </c>
      <c r="V150" s="71"/>
      <c r="W150" s="234" t="str">
        <f t="shared" si="53"/>
        <v/>
      </c>
      <c r="X150" s="71"/>
      <c r="Y150" s="234" t="str">
        <f t="shared" si="60"/>
        <v/>
      </c>
    </row>
    <row r="151" spans="1:25" ht="15.9" customHeight="1" x14ac:dyDescent="0.2">
      <c r="A151" s="290">
        <v>148</v>
      </c>
      <c r="B151" s="252" t="s">
        <v>228</v>
      </c>
      <c r="C151" s="72">
        <v>3</v>
      </c>
      <c r="D151" s="154" t="s">
        <v>78</v>
      </c>
      <c r="E151" s="241">
        <f t="shared" si="51"/>
        <v>0.375</v>
      </c>
      <c r="F151" s="155">
        <f t="shared" si="52"/>
        <v>147</v>
      </c>
      <c r="G151" s="244">
        <v>0.375</v>
      </c>
      <c r="H151" s="71"/>
      <c r="I151" s="234" t="str">
        <f t="shared" si="54"/>
        <v/>
      </c>
      <c r="J151" s="71"/>
      <c r="K151" s="234" t="str">
        <f t="shared" si="61"/>
        <v/>
      </c>
      <c r="L151" s="71"/>
      <c r="M151" s="234" t="str">
        <f t="shared" si="55"/>
        <v/>
      </c>
      <c r="N151" s="71"/>
      <c r="O151" s="234" t="str">
        <f t="shared" si="56"/>
        <v/>
      </c>
      <c r="P151" s="71"/>
      <c r="Q151" s="234" t="str">
        <f t="shared" si="57"/>
        <v/>
      </c>
      <c r="R151" s="71"/>
      <c r="S151" s="234" t="str">
        <f t="shared" si="58"/>
        <v/>
      </c>
      <c r="T151" s="71"/>
      <c r="U151" s="234" t="str">
        <f t="shared" si="59"/>
        <v/>
      </c>
      <c r="V151" s="71"/>
      <c r="W151" s="234" t="str">
        <f t="shared" si="53"/>
        <v/>
      </c>
      <c r="X151" s="71"/>
      <c r="Y151" s="234" t="str">
        <f t="shared" si="60"/>
        <v/>
      </c>
    </row>
    <row r="152" spans="1:25" ht="15.9" customHeight="1" x14ac:dyDescent="0.2">
      <c r="A152" s="290">
        <v>149</v>
      </c>
      <c r="B152" s="252" t="s">
        <v>230</v>
      </c>
      <c r="C152" s="72">
        <v>3</v>
      </c>
      <c r="D152" s="154" t="s">
        <v>231</v>
      </c>
      <c r="E152" s="241">
        <f t="shared" si="51"/>
        <v>0.25</v>
      </c>
      <c r="F152" s="155">
        <f t="shared" si="52"/>
        <v>149</v>
      </c>
      <c r="G152" s="244">
        <v>0.25</v>
      </c>
      <c r="H152" s="71"/>
      <c r="I152" s="234" t="str">
        <f t="shared" si="54"/>
        <v/>
      </c>
      <c r="J152" s="71"/>
      <c r="K152" s="234" t="str">
        <f t="shared" si="61"/>
        <v/>
      </c>
      <c r="L152" s="71"/>
      <c r="M152" s="234" t="str">
        <f t="shared" si="55"/>
        <v/>
      </c>
      <c r="N152" s="71"/>
      <c r="O152" s="234" t="str">
        <f t="shared" si="56"/>
        <v/>
      </c>
      <c r="P152" s="71"/>
      <c r="Q152" s="234" t="str">
        <f t="shared" si="57"/>
        <v/>
      </c>
      <c r="R152" s="71"/>
      <c r="S152" s="234" t="str">
        <f t="shared" si="58"/>
        <v/>
      </c>
      <c r="T152" s="71"/>
      <c r="U152" s="234" t="str">
        <f t="shared" si="59"/>
        <v/>
      </c>
      <c r="V152" s="71"/>
      <c r="W152" s="234" t="str">
        <f t="shared" si="53"/>
        <v/>
      </c>
      <c r="X152" s="71"/>
      <c r="Y152" s="234" t="str">
        <f t="shared" si="60"/>
        <v/>
      </c>
    </row>
    <row r="153" spans="1:25" ht="15.9" customHeight="1" x14ac:dyDescent="0.2">
      <c r="A153" s="290">
        <v>150</v>
      </c>
      <c r="B153" s="252" t="s">
        <v>232</v>
      </c>
      <c r="C153" s="72">
        <v>3</v>
      </c>
      <c r="D153" s="154" t="s">
        <v>231</v>
      </c>
      <c r="E153" s="241">
        <f t="shared" si="51"/>
        <v>0.25</v>
      </c>
      <c r="F153" s="155">
        <f t="shared" si="52"/>
        <v>149</v>
      </c>
      <c r="G153" s="244">
        <v>0.25</v>
      </c>
      <c r="H153" s="71"/>
      <c r="I153" s="234" t="str">
        <f t="shared" si="54"/>
        <v/>
      </c>
      <c r="J153" s="71"/>
      <c r="K153" s="234" t="str">
        <f t="shared" si="61"/>
        <v/>
      </c>
      <c r="L153" s="71"/>
      <c r="M153" s="234" t="str">
        <f t="shared" si="55"/>
        <v/>
      </c>
      <c r="N153" s="71"/>
      <c r="O153" s="234" t="str">
        <f t="shared" si="56"/>
        <v/>
      </c>
      <c r="P153" s="71"/>
      <c r="Q153" s="234" t="str">
        <f t="shared" si="57"/>
        <v/>
      </c>
      <c r="R153" s="71"/>
      <c r="S153" s="234" t="str">
        <f t="shared" si="58"/>
        <v/>
      </c>
      <c r="T153" s="71"/>
      <c r="U153" s="234" t="str">
        <f t="shared" si="59"/>
        <v/>
      </c>
      <c r="V153" s="71"/>
      <c r="W153" s="234" t="str">
        <f t="shared" si="53"/>
        <v/>
      </c>
      <c r="X153" s="71"/>
      <c r="Y153" s="234" t="str">
        <f t="shared" si="60"/>
        <v/>
      </c>
    </row>
    <row r="154" spans="1:25" ht="15.9" customHeight="1" x14ac:dyDescent="0.2">
      <c r="A154" s="290">
        <v>151</v>
      </c>
      <c r="B154" s="252" t="s">
        <v>233</v>
      </c>
      <c r="C154" s="72">
        <v>3</v>
      </c>
      <c r="D154" s="154" t="s">
        <v>234</v>
      </c>
      <c r="E154" s="241">
        <f t="shared" si="51"/>
        <v>0.25</v>
      </c>
      <c r="F154" s="155">
        <f t="shared" si="52"/>
        <v>149</v>
      </c>
      <c r="G154" s="244">
        <v>0.25</v>
      </c>
      <c r="H154" s="71"/>
      <c r="I154" s="234" t="str">
        <f t="shared" si="54"/>
        <v/>
      </c>
      <c r="J154" s="71"/>
      <c r="K154" s="234" t="str">
        <f t="shared" si="61"/>
        <v/>
      </c>
      <c r="L154" s="71"/>
      <c r="M154" s="234" t="str">
        <f t="shared" si="55"/>
        <v/>
      </c>
      <c r="N154" s="71"/>
      <c r="O154" s="234" t="str">
        <f t="shared" si="56"/>
        <v/>
      </c>
      <c r="P154" s="71"/>
      <c r="Q154" s="234" t="str">
        <f t="shared" si="57"/>
        <v/>
      </c>
      <c r="R154" s="71"/>
      <c r="S154" s="234" t="str">
        <f t="shared" si="58"/>
        <v/>
      </c>
      <c r="T154" s="71"/>
      <c r="U154" s="234" t="str">
        <f t="shared" si="59"/>
        <v/>
      </c>
      <c r="V154" s="71"/>
      <c r="W154" s="234" t="str">
        <f t="shared" si="53"/>
        <v/>
      </c>
      <c r="X154" s="71"/>
      <c r="Y154" s="234" t="str">
        <f t="shared" si="60"/>
        <v/>
      </c>
    </row>
    <row r="155" spans="1:25" ht="15.9" customHeight="1" x14ac:dyDescent="0.2">
      <c r="A155" s="290">
        <v>152</v>
      </c>
      <c r="B155" s="252" t="s">
        <v>235</v>
      </c>
      <c r="C155" s="72">
        <v>3</v>
      </c>
      <c r="D155" s="154" t="s">
        <v>73</v>
      </c>
      <c r="E155" s="241">
        <f t="shared" si="51"/>
        <v>0.25</v>
      </c>
      <c r="F155" s="155">
        <f t="shared" si="52"/>
        <v>149</v>
      </c>
      <c r="G155" s="244">
        <v>0.25</v>
      </c>
      <c r="H155" s="71"/>
      <c r="I155" s="234" t="str">
        <f t="shared" si="54"/>
        <v/>
      </c>
      <c r="J155" s="71"/>
      <c r="K155" s="234" t="str">
        <f t="shared" si="61"/>
        <v/>
      </c>
      <c r="L155" s="71"/>
      <c r="M155" s="234" t="str">
        <f t="shared" si="55"/>
        <v/>
      </c>
      <c r="N155" s="71"/>
      <c r="O155" s="234" t="str">
        <f t="shared" si="56"/>
        <v/>
      </c>
      <c r="P155" s="71"/>
      <c r="Q155" s="234" t="str">
        <f t="shared" si="57"/>
        <v/>
      </c>
      <c r="R155" s="71"/>
      <c r="S155" s="234" t="str">
        <f t="shared" si="58"/>
        <v/>
      </c>
      <c r="T155" s="71"/>
      <c r="U155" s="234" t="str">
        <f t="shared" si="59"/>
        <v/>
      </c>
      <c r="V155" s="71"/>
      <c r="W155" s="234" t="str">
        <f t="shared" si="53"/>
        <v/>
      </c>
      <c r="X155" s="71"/>
      <c r="Y155" s="234" t="str">
        <f t="shared" si="60"/>
        <v/>
      </c>
    </row>
    <row r="156" spans="1:25" ht="15.9" customHeight="1" x14ac:dyDescent="0.2">
      <c r="A156" s="290">
        <v>153</v>
      </c>
      <c r="B156" s="252" t="s">
        <v>236</v>
      </c>
      <c r="C156" s="72">
        <v>3</v>
      </c>
      <c r="D156" s="154" t="s">
        <v>73</v>
      </c>
      <c r="E156" s="241">
        <f t="shared" si="51"/>
        <v>0.25</v>
      </c>
      <c r="F156" s="155">
        <f t="shared" si="52"/>
        <v>149</v>
      </c>
      <c r="G156" s="244">
        <v>0.25</v>
      </c>
      <c r="H156" s="71"/>
      <c r="I156" s="234" t="str">
        <f t="shared" si="54"/>
        <v/>
      </c>
      <c r="J156" s="71"/>
      <c r="K156" s="234" t="str">
        <f t="shared" si="61"/>
        <v/>
      </c>
      <c r="L156" s="71"/>
      <c r="M156" s="234" t="str">
        <f t="shared" si="55"/>
        <v/>
      </c>
      <c r="N156" s="71"/>
      <c r="O156" s="234" t="str">
        <f t="shared" si="56"/>
        <v/>
      </c>
      <c r="P156" s="71"/>
      <c r="Q156" s="234" t="str">
        <f t="shared" si="57"/>
        <v/>
      </c>
      <c r="R156" s="71"/>
      <c r="S156" s="234" t="str">
        <f t="shared" si="58"/>
        <v/>
      </c>
      <c r="T156" s="71"/>
      <c r="U156" s="234" t="str">
        <f t="shared" si="59"/>
        <v/>
      </c>
      <c r="V156" s="71"/>
      <c r="W156" s="234" t="str">
        <f t="shared" si="53"/>
        <v/>
      </c>
      <c r="X156" s="71"/>
      <c r="Y156" s="234" t="str">
        <f t="shared" si="60"/>
        <v/>
      </c>
    </row>
    <row r="157" spans="1:25" ht="15.9" customHeight="1" x14ac:dyDescent="0.2">
      <c r="A157" s="290">
        <v>154</v>
      </c>
      <c r="B157" s="252" t="s">
        <v>237</v>
      </c>
      <c r="C157" s="72">
        <v>3</v>
      </c>
      <c r="D157" s="154" t="s">
        <v>238</v>
      </c>
      <c r="E157" s="241">
        <f t="shared" si="51"/>
        <v>0.25</v>
      </c>
      <c r="F157" s="155">
        <f t="shared" si="52"/>
        <v>149</v>
      </c>
      <c r="G157" s="244">
        <v>0.25</v>
      </c>
      <c r="H157" s="71"/>
      <c r="I157" s="234" t="str">
        <f t="shared" si="54"/>
        <v/>
      </c>
      <c r="J157" s="71"/>
      <c r="K157" s="234" t="str">
        <f t="shared" si="61"/>
        <v/>
      </c>
      <c r="L157" s="71"/>
      <c r="M157" s="234" t="str">
        <f t="shared" si="55"/>
        <v/>
      </c>
      <c r="N157" s="71"/>
      <c r="O157" s="234" t="str">
        <f t="shared" si="56"/>
        <v/>
      </c>
      <c r="P157" s="71"/>
      <c r="Q157" s="234" t="str">
        <f t="shared" si="57"/>
        <v/>
      </c>
      <c r="R157" s="71"/>
      <c r="S157" s="234" t="str">
        <f t="shared" si="58"/>
        <v/>
      </c>
      <c r="T157" s="71"/>
      <c r="U157" s="234" t="str">
        <f t="shared" si="59"/>
        <v/>
      </c>
      <c r="V157" s="71"/>
      <c r="W157" s="234" t="str">
        <f t="shared" si="53"/>
        <v/>
      </c>
      <c r="X157" s="71"/>
      <c r="Y157" s="234" t="str">
        <f t="shared" si="60"/>
        <v/>
      </c>
    </row>
    <row r="158" spans="1:25" ht="15.9" customHeight="1" x14ac:dyDescent="0.2">
      <c r="A158" s="290">
        <v>155</v>
      </c>
      <c r="B158" s="252" t="s">
        <v>239</v>
      </c>
      <c r="C158" s="72">
        <v>3</v>
      </c>
      <c r="D158" s="154" t="s">
        <v>240</v>
      </c>
      <c r="E158" s="241">
        <f t="shared" si="51"/>
        <v>0.25</v>
      </c>
      <c r="F158" s="155">
        <f t="shared" si="52"/>
        <v>149</v>
      </c>
      <c r="G158" s="244">
        <v>0.25</v>
      </c>
      <c r="H158" s="71"/>
      <c r="I158" s="234" t="str">
        <f t="shared" si="54"/>
        <v/>
      </c>
      <c r="J158" s="71"/>
      <c r="K158" s="234" t="str">
        <f t="shared" si="61"/>
        <v/>
      </c>
      <c r="L158" s="71"/>
      <c r="M158" s="234" t="str">
        <f t="shared" si="55"/>
        <v/>
      </c>
      <c r="N158" s="71"/>
      <c r="O158" s="234" t="str">
        <f t="shared" si="56"/>
        <v/>
      </c>
      <c r="P158" s="71"/>
      <c r="Q158" s="234" t="str">
        <f t="shared" si="57"/>
        <v/>
      </c>
      <c r="R158" s="71"/>
      <c r="S158" s="234" t="str">
        <f t="shared" si="58"/>
        <v/>
      </c>
      <c r="T158" s="71"/>
      <c r="U158" s="234" t="str">
        <f t="shared" si="59"/>
        <v/>
      </c>
      <c r="V158" s="71"/>
      <c r="W158" s="234" t="str">
        <f t="shared" si="53"/>
        <v/>
      </c>
      <c r="X158" s="71"/>
      <c r="Y158" s="234" t="str">
        <f t="shared" si="60"/>
        <v/>
      </c>
    </row>
    <row r="159" spans="1:25" ht="15.9" customHeight="1" x14ac:dyDescent="0.2">
      <c r="A159" s="290">
        <v>156</v>
      </c>
      <c r="B159" s="252" t="s">
        <v>108</v>
      </c>
      <c r="C159" s="72" t="s">
        <v>97</v>
      </c>
      <c r="D159" s="154" t="s">
        <v>109</v>
      </c>
      <c r="E159" s="241">
        <f t="shared" si="51"/>
        <v>0</v>
      </c>
      <c r="F159" s="155">
        <f t="shared" si="52"/>
        <v>156</v>
      </c>
      <c r="G159" s="244">
        <v>0</v>
      </c>
      <c r="H159" s="71"/>
      <c r="I159" s="234" t="str">
        <f t="shared" si="54"/>
        <v/>
      </c>
      <c r="J159" s="71"/>
      <c r="K159" s="234" t="str">
        <f t="shared" si="61"/>
        <v/>
      </c>
      <c r="L159" s="71"/>
      <c r="M159" s="234" t="str">
        <f t="shared" si="55"/>
        <v/>
      </c>
      <c r="N159" s="71"/>
      <c r="O159" s="234" t="str">
        <f t="shared" si="56"/>
        <v/>
      </c>
      <c r="P159" s="71"/>
      <c r="Q159" s="234" t="str">
        <f t="shared" si="57"/>
        <v/>
      </c>
      <c r="R159" s="71"/>
      <c r="S159" s="234" t="str">
        <f t="shared" si="58"/>
        <v/>
      </c>
      <c r="T159" s="71"/>
      <c r="U159" s="234" t="str">
        <f t="shared" si="59"/>
        <v/>
      </c>
      <c r="V159" s="71"/>
      <c r="W159" s="234" t="str">
        <f t="shared" si="53"/>
        <v/>
      </c>
      <c r="X159" s="71"/>
      <c r="Y159" s="234" t="str">
        <f t="shared" si="60"/>
        <v/>
      </c>
    </row>
    <row r="160" spans="1:25" ht="15.9" customHeight="1" x14ac:dyDescent="0.2">
      <c r="A160" s="290">
        <v>157</v>
      </c>
      <c r="B160" s="152"/>
      <c r="C160" s="72"/>
      <c r="D160" s="154"/>
      <c r="E160" s="241">
        <f t="shared" si="51"/>
        <v>0</v>
      </c>
      <c r="F160" s="155">
        <f t="shared" si="52"/>
        <v>156</v>
      </c>
      <c r="G160" s="244">
        <v>0</v>
      </c>
      <c r="H160" s="71"/>
      <c r="I160" s="234" t="str">
        <f t="shared" si="54"/>
        <v/>
      </c>
      <c r="J160" s="71"/>
      <c r="K160" s="234" t="str">
        <f t="shared" si="61"/>
        <v/>
      </c>
      <c r="L160" s="71"/>
      <c r="M160" s="234" t="str">
        <f t="shared" si="55"/>
        <v/>
      </c>
      <c r="N160" s="71"/>
      <c r="O160" s="234" t="str">
        <f t="shared" si="56"/>
        <v/>
      </c>
      <c r="P160" s="71"/>
      <c r="Q160" s="234" t="str">
        <f t="shared" si="57"/>
        <v/>
      </c>
      <c r="R160" s="71"/>
      <c r="S160" s="234" t="str">
        <f t="shared" si="58"/>
        <v/>
      </c>
      <c r="T160" s="71"/>
      <c r="U160" s="234" t="str">
        <f t="shared" si="59"/>
        <v/>
      </c>
      <c r="V160" s="71"/>
      <c r="W160" s="234" t="str">
        <f t="shared" si="53"/>
        <v/>
      </c>
      <c r="X160" s="71"/>
      <c r="Y160" s="234" t="str">
        <f t="shared" si="60"/>
        <v/>
      </c>
    </row>
    <row r="161" spans="1:25" ht="15.9" customHeight="1" x14ac:dyDescent="0.2">
      <c r="A161" s="290">
        <v>158</v>
      </c>
      <c r="B161" s="152"/>
      <c r="C161" s="72"/>
      <c r="D161" s="154"/>
      <c r="E161" s="241">
        <f t="shared" si="51"/>
        <v>0</v>
      </c>
      <c r="F161" s="155">
        <f t="shared" si="52"/>
        <v>156</v>
      </c>
      <c r="G161" s="244">
        <v>0</v>
      </c>
      <c r="H161" s="71"/>
      <c r="I161" s="234" t="str">
        <f t="shared" si="54"/>
        <v/>
      </c>
      <c r="J161" s="71"/>
      <c r="K161" s="234" t="str">
        <f t="shared" si="61"/>
        <v/>
      </c>
      <c r="L161" s="71"/>
      <c r="M161" s="234" t="str">
        <f t="shared" si="55"/>
        <v/>
      </c>
      <c r="N161" s="71"/>
      <c r="O161" s="234" t="str">
        <f t="shared" si="56"/>
        <v/>
      </c>
      <c r="P161" s="71"/>
      <c r="Q161" s="234" t="str">
        <f t="shared" si="57"/>
        <v/>
      </c>
      <c r="R161" s="71"/>
      <c r="S161" s="234" t="str">
        <f t="shared" si="58"/>
        <v/>
      </c>
      <c r="T161" s="71"/>
      <c r="U161" s="234" t="str">
        <f t="shared" si="59"/>
        <v/>
      </c>
      <c r="V161" s="71"/>
      <c r="W161" s="234" t="str">
        <f t="shared" si="53"/>
        <v/>
      </c>
      <c r="X161" s="71"/>
      <c r="Y161" s="234" t="str">
        <f t="shared" si="60"/>
        <v/>
      </c>
    </row>
    <row r="162" spans="1:25" ht="15.9" customHeight="1" x14ac:dyDescent="0.2">
      <c r="A162" s="290">
        <v>159</v>
      </c>
      <c r="B162" s="152"/>
      <c r="C162" s="72"/>
      <c r="D162" s="154"/>
      <c r="E162" s="241">
        <f t="shared" si="51"/>
        <v>0</v>
      </c>
      <c r="F162" s="155">
        <f t="shared" si="52"/>
        <v>156</v>
      </c>
      <c r="G162" s="244">
        <v>0</v>
      </c>
      <c r="H162" s="71"/>
      <c r="I162" s="234" t="str">
        <f t="shared" si="54"/>
        <v/>
      </c>
      <c r="J162" s="71"/>
      <c r="K162" s="234" t="str">
        <f t="shared" si="61"/>
        <v/>
      </c>
      <c r="L162" s="71"/>
      <c r="M162" s="234" t="str">
        <f t="shared" si="55"/>
        <v/>
      </c>
      <c r="N162" s="71"/>
      <c r="O162" s="234" t="str">
        <f t="shared" si="56"/>
        <v/>
      </c>
      <c r="P162" s="71"/>
      <c r="Q162" s="234" t="str">
        <f t="shared" si="57"/>
        <v/>
      </c>
      <c r="R162" s="71"/>
      <c r="S162" s="234" t="str">
        <f t="shared" si="58"/>
        <v/>
      </c>
      <c r="T162" s="71"/>
      <c r="U162" s="234" t="str">
        <f t="shared" si="59"/>
        <v/>
      </c>
      <c r="V162" s="71"/>
      <c r="W162" s="234" t="str">
        <f t="shared" si="53"/>
        <v/>
      </c>
      <c r="X162" s="71"/>
      <c r="Y162" s="234" t="str">
        <f t="shared" si="60"/>
        <v/>
      </c>
    </row>
    <row r="163" spans="1:25" ht="15.9" customHeight="1" x14ac:dyDescent="0.2">
      <c r="A163" s="290">
        <v>160</v>
      </c>
      <c r="B163" s="152"/>
      <c r="C163" s="72"/>
      <c r="D163" s="154"/>
      <c r="E163" s="241">
        <f t="shared" si="51"/>
        <v>0</v>
      </c>
      <c r="F163" s="155">
        <f t="shared" si="52"/>
        <v>156</v>
      </c>
      <c r="G163" s="244">
        <v>0</v>
      </c>
      <c r="H163" s="71"/>
      <c r="I163" s="234" t="str">
        <f t="shared" si="54"/>
        <v/>
      </c>
      <c r="J163" s="71"/>
      <c r="K163" s="234" t="str">
        <f t="shared" si="61"/>
        <v/>
      </c>
      <c r="L163" s="71"/>
      <c r="M163" s="234" t="str">
        <f t="shared" si="55"/>
        <v/>
      </c>
      <c r="N163" s="71"/>
      <c r="O163" s="234" t="str">
        <f t="shared" si="56"/>
        <v/>
      </c>
      <c r="P163" s="71"/>
      <c r="Q163" s="234" t="str">
        <f t="shared" si="57"/>
        <v/>
      </c>
      <c r="R163" s="71"/>
      <c r="S163" s="234" t="str">
        <f t="shared" si="58"/>
        <v/>
      </c>
      <c r="T163" s="71"/>
      <c r="U163" s="234" t="str">
        <f t="shared" si="59"/>
        <v/>
      </c>
      <c r="V163" s="71"/>
      <c r="W163" s="234" t="str">
        <f t="shared" si="53"/>
        <v/>
      </c>
      <c r="X163" s="71"/>
      <c r="Y163" s="234" t="str">
        <f t="shared" si="60"/>
        <v/>
      </c>
    </row>
    <row r="164" spans="1:25" ht="15.9" customHeight="1" x14ac:dyDescent="0.2">
      <c r="A164" s="290">
        <v>161</v>
      </c>
      <c r="B164" s="152"/>
      <c r="C164" s="72"/>
      <c r="D164" s="154"/>
      <c r="E164" s="241">
        <f t="shared" si="51"/>
        <v>0</v>
      </c>
      <c r="F164" s="155">
        <f t="shared" ref="F164:F165" si="62">RANK(E164,$E$4:$E$161,0)</f>
        <v>156</v>
      </c>
      <c r="G164" s="244">
        <v>0</v>
      </c>
      <c r="H164" s="71"/>
      <c r="I164" s="234" t="str">
        <f t="shared" si="54"/>
        <v/>
      </c>
      <c r="J164" s="71"/>
      <c r="K164" s="234" t="str">
        <f t="shared" si="61"/>
        <v/>
      </c>
      <c r="L164" s="71"/>
      <c r="M164" s="234" t="str">
        <f t="shared" si="55"/>
        <v/>
      </c>
      <c r="N164" s="71"/>
      <c r="O164" s="234" t="str">
        <f t="shared" si="56"/>
        <v/>
      </c>
      <c r="P164" s="71"/>
      <c r="Q164" s="234" t="str">
        <f t="shared" si="57"/>
        <v/>
      </c>
      <c r="R164" s="71"/>
      <c r="S164" s="234" t="str">
        <f t="shared" si="58"/>
        <v/>
      </c>
      <c r="T164" s="71"/>
      <c r="U164" s="234" t="str">
        <f t="shared" si="59"/>
        <v/>
      </c>
      <c r="V164" s="71"/>
      <c r="W164" s="234" t="str">
        <f t="shared" ref="W164:W165" si="63">IF(V164="","",VLOOKUP(V164,V$168:W$182,2))</f>
        <v/>
      </c>
      <c r="X164" s="71"/>
      <c r="Y164" s="234" t="str">
        <f t="shared" si="60"/>
        <v/>
      </c>
    </row>
    <row r="165" spans="1:25" ht="15.9" customHeight="1" x14ac:dyDescent="0.2">
      <c r="A165" s="290">
        <v>162</v>
      </c>
      <c r="B165" s="152"/>
      <c r="C165" s="72"/>
      <c r="D165" s="154"/>
      <c r="E165" s="241">
        <f t="shared" si="51"/>
        <v>0</v>
      </c>
      <c r="F165" s="155">
        <f t="shared" si="62"/>
        <v>156</v>
      </c>
      <c r="G165" s="244">
        <v>0</v>
      </c>
      <c r="H165" s="71"/>
      <c r="I165" s="234" t="str">
        <f t="shared" si="54"/>
        <v/>
      </c>
      <c r="J165" s="71"/>
      <c r="K165" s="234" t="str">
        <f t="shared" si="61"/>
        <v/>
      </c>
      <c r="L165" s="71"/>
      <c r="M165" s="234" t="str">
        <f t="shared" si="55"/>
        <v/>
      </c>
      <c r="N165" s="71"/>
      <c r="O165" s="234" t="str">
        <f t="shared" si="56"/>
        <v/>
      </c>
      <c r="P165" s="71"/>
      <c r="Q165" s="234" t="str">
        <f t="shared" si="57"/>
        <v/>
      </c>
      <c r="R165" s="71"/>
      <c r="S165" s="234" t="str">
        <f t="shared" si="58"/>
        <v/>
      </c>
      <c r="T165" s="71"/>
      <c r="U165" s="234" t="str">
        <f t="shared" si="59"/>
        <v/>
      </c>
      <c r="V165" s="71"/>
      <c r="W165" s="234" t="str">
        <f t="shared" si="63"/>
        <v/>
      </c>
      <c r="X165" s="71"/>
      <c r="Y165" s="234" t="str">
        <f t="shared" si="60"/>
        <v/>
      </c>
    </row>
    <row r="166" spans="1:25" ht="13.8" thickBot="1" x14ac:dyDescent="0.25">
      <c r="A166" s="73"/>
      <c r="C166" s="74"/>
    </row>
    <row r="167" spans="1:25" ht="78" customHeight="1" thickBot="1" x14ac:dyDescent="0.25">
      <c r="C167" s="74"/>
      <c r="H167" s="132" t="str">
        <f t="shared" ref="H167:Y167" si="64">H3</f>
        <v>令和５年度ＩＨ予選</v>
      </c>
      <c r="I167" s="127" t="str">
        <f t="shared" si="64"/>
        <v>ポイント</v>
      </c>
      <c r="J167" s="128" t="str">
        <f t="shared" si="64"/>
        <v>令和５年度新人大会</v>
      </c>
      <c r="K167" s="127" t="str">
        <f t="shared" si="64"/>
        <v>ポイント</v>
      </c>
      <c r="L167" s="128" t="str">
        <f t="shared" si="64"/>
        <v>令和５年度強化練習会</v>
      </c>
      <c r="M167" s="127" t="str">
        <f t="shared" si="64"/>
        <v>ポイント</v>
      </c>
      <c r="N167" s="128" t="str">
        <f t="shared" si="64"/>
        <v>令和５年度全日本JrU18</v>
      </c>
      <c r="O167" s="133" t="str">
        <f t="shared" si="64"/>
        <v>ポイント</v>
      </c>
      <c r="P167" s="128" t="str">
        <f t="shared" si="64"/>
        <v>令和５年度全日本JrU16</v>
      </c>
      <c r="Q167" s="127" t="str">
        <f t="shared" si="64"/>
        <v>ポイント</v>
      </c>
      <c r="R167" s="128" t="str">
        <f t="shared" si="64"/>
        <v>令和５年度全日本JrU14</v>
      </c>
      <c r="S167" s="129" t="str">
        <f t="shared" si="64"/>
        <v>ポイント</v>
      </c>
      <c r="T167" s="157" t="str">
        <f t="shared" si="64"/>
        <v>令和５年度岐阜県中学</v>
      </c>
      <c r="U167" s="29" t="str">
        <f t="shared" si="64"/>
        <v>ポイント</v>
      </c>
      <c r="V167" s="128" t="str">
        <f t="shared" si="64"/>
        <v>令和５年度東海毎日U18</v>
      </c>
      <c r="W167" s="130" t="str">
        <f t="shared" si="64"/>
        <v>ポイント</v>
      </c>
      <c r="X167" s="128" t="str">
        <f t="shared" si="64"/>
        <v>令和５年度東海毎日U16</v>
      </c>
      <c r="Y167" s="130" t="str">
        <f t="shared" si="64"/>
        <v>ポイント</v>
      </c>
    </row>
    <row r="168" spans="1:25" x14ac:dyDescent="0.2">
      <c r="C168" s="74"/>
      <c r="G168" s="75"/>
      <c r="H168" s="158">
        <v>1</v>
      </c>
      <c r="I168" s="80">
        <v>16.5</v>
      </c>
      <c r="J168" s="158">
        <v>1</v>
      </c>
      <c r="K168" s="80">
        <v>16.5</v>
      </c>
      <c r="L168" s="158"/>
      <c r="M168" s="81">
        <v>16.5</v>
      </c>
      <c r="N168" s="159"/>
      <c r="O168" s="80">
        <v>16.5</v>
      </c>
      <c r="P168" s="160"/>
      <c r="Q168" s="82">
        <v>16.5</v>
      </c>
      <c r="R168" s="161"/>
      <c r="S168" s="82">
        <v>16.5</v>
      </c>
      <c r="T168" s="160"/>
      <c r="U168" s="80">
        <v>16.5</v>
      </c>
      <c r="V168" s="158"/>
      <c r="W168" s="80">
        <v>16.5</v>
      </c>
      <c r="X168" s="160"/>
      <c r="Y168" s="80">
        <v>16.5</v>
      </c>
    </row>
    <row r="169" spans="1:25" x14ac:dyDescent="0.2">
      <c r="C169" s="74"/>
      <c r="H169" s="162"/>
      <c r="I169" s="163">
        <v>11</v>
      </c>
      <c r="J169" s="162"/>
      <c r="K169" s="163">
        <v>11</v>
      </c>
      <c r="L169" s="162">
        <v>1</v>
      </c>
      <c r="M169" s="164">
        <v>11</v>
      </c>
      <c r="N169" s="165">
        <v>1</v>
      </c>
      <c r="O169" s="163">
        <v>11</v>
      </c>
      <c r="P169" s="166"/>
      <c r="Q169" s="167">
        <v>11</v>
      </c>
      <c r="R169" s="168"/>
      <c r="S169" s="169">
        <v>11</v>
      </c>
      <c r="T169" s="166"/>
      <c r="U169" s="163">
        <v>11</v>
      </c>
      <c r="V169" s="162">
        <v>1</v>
      </c>
      <c r="W169" s="163">
        <v>11</v>
      </c>
      <c r="X169" s="166"/>
      <c r="Y169" s="163">
        <v>11</v>
      </c>
    </row>
    <row r="170" spans="1:25" x14ac:dyDescent="0.2">
      <c r="C170" s="74"/>
      <c r="H170" s="162">
        <v>2</v>
      </c>
      <c r="I170" s="163">
        <v>10.5</v>
      </c>
      <c r="J170" s="162">
        <v>2</v>
      </c>
      <c r="K170" s="163">
        <v>10.5</v>
      </c>
      <c r="L170" s="162"/>
      <c r="M170" s="164">
        <v>10.5</v>
      </c>
      <c r="N170" s="165"/>
      <c r="O170" s="163">
        <v>10.5</v>
      </c>
      <c r="P170" s="166"/>
      <c r="Q170" s="167">
        <v>10.5</v>
      </c>
      <c r="R170" s="168"/>
      <c r="S170" s="169">
        <v>10.5</v>
      </c>
      <c r="T170" s="166"/>
      <c r="U170" s="163">
        <v>10.5</v>
      </c>
      <c r="V170" s="162"/>
      <c r="W170" s="163">
        <v>10.5</v>
      </c>
      <c r="X170" s="166"/>
      <c r="Y170" s="163">
        <v>10.5</v>
      </c>
    </row>
    <row r="171" spans="1:25" x14ac:dyDescent="0.2">
      <c r="C171" s="74"/>
      <c r="H171" s="162">
        <v>3</v>
      </c>
      <c r="I171" s="163">
        <v>8</v>
      </c>
      <c r="J171" s="162">
        <v>3</v>
      </c>
      <c r="K171" s="163">
        <v>8</v>
      </c>
      <c r="L171" s="162"/>
      <c r="M171" s="164">
        <v>8</v>
      </c>
      <c r="N171" s="165"/>
      <c r="O171" s="163">
        <v>8</v>
      </c>
      <c r="P171" s="166"/>
      <c r="Q171" s="167">
        <v>8</v>
      </c>
      <c r="R171" s="168"/>
      <c r="S171" s="169">
        <v>8</v>
      </c>
      <c r="T171" s="166"/>
      <c r="U171" s="163">
        <v>8</v>
      </c>
      <c r="V171" s="162"/>
      <c r="W171" s="163">
        <v>8</v>
      </c>
      <c r="X171" s="166"/>
      <c r="Y171" s="163">
        <v>8</v>
      </c>
    </row>
    <row r="172" spans="1:25" x14ac:dyDescent="0.2">
      <c r="C172" s="74"/>
      <c r="H172" s="162"/>
      <c r="I172" s="163">
        <v>7</v>
      </c>
      <c r="J172" s="162"/>
      <c r="K172" s="163">
        <v>7</v>
      </c>
      <c r="L172" s="162">
        <v>2</v>
      </c>
      <c r="M172" s="164">
        <v>7</v>
      </c>
      <c r="N172" s="165">
        <v>2</v>
      </c>
      <c r="O172" s="163">
        <v>7</v>
      </c>
      <c r="P172" s="166"/>
      <c r="Q172" s="167">
        <v>7</v>
      </c>
      <c r="R172" s="168"/>
      <c r="S172" s="169">
        <v>7</v>
      </c>
      <c r="T172" s="166"/>
      <c r="U172" s="163">
        <v>7</v>
      </c>
      <c r="V172" s="162">
        <v>2</v>
      </c>
      <c r="W172" s="163">
        <v>7</v>
      </c>
      <c r="X172" s="166"/>
      <c r="Y172" s="163">
        <v>7</v>
      </c>
    </row>
    <row r="173" spans="1:25" x14ac:dyDescent="0.2">
      <c r="C173" s="74"/>
      <c r="H173" s="162">
        <v>4</v>
      </c>
      <c r="I173" s="163">
        <v>6</v>
      </c>
      <c r="J173" s="162">
        <v>4</v>
      </c>
      <c r="K173" s="163">
        <v>6</v>
      </c>
      <c r="L173" s="162"/>
      <c r="M173" s="164">
        <v>6</v>
      </c>
      <c r="N173" s="165"/>
      <c r="O173" s="163">
        <v>6</v>
      </c>
      <c r="P173" s="166">
        <v>1</v>
      </c>
      <c r="Q173" s="167">
        <v>6</v>
      </c>
      <c r="R173" s="168"/>
      <c r="S173" s="169">
        <v>6</v>
      </c>
      <c r="T173" s="166"/>
      <c r="U173" s="163">
        <v>6</v>
      </c>
      <c r="V173" s="162"/>
      <c r="W173" s="163">
        <v>6</v>
      </c>
      <c r="X173" s="166">
        <v>1</v>
      </c>
      <c r="Y173" s="163">
        <v>6</v>
      </c>
    </row>
    <row r="174" spans="1:25" x14ac:dyDescent="0.2">
      <c r="C174" s="74"/>
      <c r="H174" s="162"/>
      <c r="I174" s="163">
        <v>5.5</v>
      </c>
      <c r="J174" s="162"/>
      <c r="K174" s="163">
        <v>5.5</v>
      </c>
      <c r="L174" s="162">
        <v>3</v>
      </c>
      <c r="M174" s="164">
        <v>5.5</v>
      </c>
      <c r="N174" s="165">
        <v>3</v>
      </c>
      <c r="O174" s="163">
        <v>5.5</v>
      </c>
      <c r="P174" s="166"/>
      <c r="Q174" s="167">
        <v>5.5</v>
      </c>
      <c r="R174" s="168"/>
      <c r="S174" s="169">
        <v>5.5</v>
      </c>
      <c r="T174" s="166"/>
      <c r="U174" s="163">
        <v>5.5</v>
      </c>
      <c r="V174" s="162">
        <v>3</v>
      </c>
      <c r="W174" s="163">
        <v>5.5</v>
      </c>
      <c r="X174" s="166"/>
      <c r="Y174" s="163">
        <v>5.5</v>
      </c>
    </row>
    <row r="175" spans="1:25" x14ac:dyDescent="0.2">
      <c r="C175" s="74"/>
      <c r="H175" s="162">
        <v>5</v>
      </c>
      <c r="I175" s="163">
        <v>4</v>
      </c>
      <c r="J175" s="162"/>
      <c r="K175" s="163">
        <v>4</v>
      </c>
      <c r="L175" s="162">
        <v>4</v>
      </c>
      <c r="M175" s="164">
        <v>4</v>
      </c>
      <c r="N175" s="165">
        <v>4</v>
      </c>
      <c r="O175" s="163">
        <v>4</v>
      </c>
      <c r="P175" s="166">
        <v>2</v>
      </c>
      <c r="Q175" s="167">
        <v>4</v>
      </c>
      <c r="R175" s="168">
        <v>1</v>
      </c>
      <c r="S175" s="169">
        <v>4</v>
      </c>
      <c r="T175" s="166"/>
      <c r="U175" s="163">
        <v>4</v>
      </c>
      <c r="V175" s="162">
        <v>4</v>
      </c>
      <c r="W175" s="163">
        <v>4</v>
      </c>
      <c r="X175" s="166">
        <v>2</v>
      </c>
      <c r="Y175" s="163">
        <v>4</v>
      </c>
    </row>
    <row r="176" spans="1:25" x14ac:dyDescent="0.2">
      <c r="C176" s="74"/>
      <c r="H176" s="162">
        <v>6</v>
      </c>
      <c r="I176" s="163">
        <v>4</v>
      </c>
      <c r="J176" s="162"/>
      <c r="K176" s="163">
        <v>4</v>
      </c>
      <c r="L176" s="162"/>
      <c r="M176" s="164">
        <v>4</v>
      </c>
      <c r="N176" s="165"/>
      <c r="O176" s="163">
        <v>3.5</v>
      </c>
      <c r="P176" s="166"/>
      <c r="Q176" s="167">
        <v>3.5</v>
      </c>
      <c r="R176" s="168"/>
      <c r="S176" s="169">
        <v>3.5</v>
      </c>
      <c r="T176" s="166"/>
      <c r="U176" s="163">
        <v>3.5</v>
      </c>
      <c r="V176" s="162"/>
      <c r="W176" s="163">
        <v>3.5</v>
      </c>
      <c r="X176" s="166"/>
      <c r="Y176" s="163">
        <v>3.5</v>
      </c>
    </row>
    <row r="177" spans="3:25" x14ac:dyDescent="0.2">
      <c r="C177" s="74"/>
      <c r="H177" s="162">
        <v>7</v>
      </c>
      <c r="I177" s="163">
        <v>4</v>
      </c>
      <c r="J177" s="162"/>
      <c r="K177" s="163">
        <v>4</v>
      </c>
      <c r="L177" s="162"/>
      <c r="M177" s="164">
        <v>4</v>
      </c>
      <c r="N177" s="165">
        <v>5</v>
      </c>
      <c r="O177" s="163">
        <v>3</v>
      </c>
      <c r="P177" s="166">
        <v>3</v>
      </c>
      <c r="Q177" s="167">
        <v>3</v>
      </c>
      <c r="R177" s="168">
        <v>2</v>
      </c>
      <c r="S177" s="169">
        <v>3</v>
      </c>
      <c r="T177" s="166"/>
      <c r="U177" s="163">
        <v>3</v>
      </c>
      <c r="V177" s="162">
        <v>5</v>
      </c>
      <c r="W177" s="163">
        <v>3</v>
      </c>
      <c r="X177" s="166">
        <v>3</v>
      </c>
      <c r="Y177" s="163">
        <v>3</v>
      </c>
    </row>
    <row r="178" spans="3:25" x14ac:dyDescent="0.2">
      <c r="C178" s="74"/>
      <c r="H178" s="162">
        <v>8</v>
      </c>
      <c r="I178" s="163">
        <v>4</v>
      </c>
      <c r="J178" s="162">
        <v>8</v>
      </c>
      <c r="K178" s="163">
        <v>4</v>
      </c>
      <c r="L178" s="162">
        <v>8</v>
      </c>
      <c r="M178" s="164">
        <v>3</v>
      </c>
      <c r="N178" s="165">
        <v>6</v>
      </c>
      <c r="O178" s="163">
        <v>3</v>
      </c>
      <c r="P178" s="166"/>
      <c r="Q178" s="167">
        <v>2.5</v>
      </c>
      <c r="R178" s="168"/>
      <c r="S178" s="169">
        <v>2.5</v>
      </c>
      <c r="T178" s="166"/>
      <c r="U178" s="163">
        <v>2.5</v>
      </c>
      <c r="V178" s="162">
        <v>6</v>
      </c>
      <c r="W178" s="163">
        <v>3</v>
      </c>
      <c r="X178" s="166"/>
      <c r="Y178" s="163">
        <v>2.5</v>
      </c>
    </row>
    <row r="179" spans="3:25" x14ac:dyDescent="0.2">
      <c r="C179" s="74"/>
      <c r="H179" s="162"/>
      <c r="I179" s="163">
        <v>2</v>
      </c>
      <c r="J179" s="162"/>
      <c r="K179" s="163">
        <v>2</v>
      </c>
      <c r="L179" s="162"/>
      <c r="M179" s="164">
        <v>2</v>
      </c>
      <c r="N179" s="165">
        <v>7</v>
      </c>
      <c r="O179" s="163">
        <v>3</v>
      </c>
      <c r="P179" s="166">
        <v>4</v>
      </c>
      <c r="Q179" s="167">
        <v>2</v>
      </c>
      <c r="R179" s="168"/>
      <c r="S179" s="169">
        <v>2</v>
      </c>
      <c r="T179" s="166">
        <v>1</v>
      </c>
      <c r="U179" s="163">
        <v>2</v>
      </c>
      <c r="V179" s="162">
        <v>7</v>
      </c>
      <c r="W179" s="163">
        <v>3</v>
      </c>
      <c r="X179" s="166">
        <v>4</v>
      </c>
      <c r="Y179" s="163">
        <v>2</v>
      </c>
    </row>
    <row r="180" spans="3:25" x14ac:dyDescent="0.2">
      <c r="C180" s="74"/>
      <c r="H180" s="162">
        <v>16</v>
      </c>
      <c r="I180" s="163">
        <v>1.5</v>
      </c>
      <c r="J180" s="162">
        <v>16</v>
      </c>
      <c r="K180" s="163">
        <v>1.5</v>
      </c>
      <c r="L180" s="162">
        <v>16</v>
      </c>
      <c r="M180" s="164">
        <v>1</v>
      </c>
      <c r="N180" s="165">
        <v>8</v>
      </c>
      <c r="O180" s="163">
        <v>3</v>
      </c>
      <c r="P180" s="166"/>
      <c r="Q180" s="167">
        <v>1.5</v>
      </c>
      <c r="R180" s="168">
        <v>3</v>
      </c>
      <c r="S180" s="169">
        <v>1.5</v>
      </c>
      <c r="T180" s="166">
        <v>2</v>
      </c>
      <c r="U180" s="163">
        <v>1.5</v>
      </c>
      <c r="V180" s="162">
        <v>8</v>
      </c>
      <c r="W180" s="163">
        <v>3</v>
      </c>
      <c r="X180" s="166"/>
      <c r="Y180" s="163">
        <v>1.5</v>
      </c>
    </row>
    <row r="181" spans="3:25" x14ac:dyDescent="0.2">
      <c r="H181" s="162">
        <v>24</v>
      </c>
      <c r="I181" s="170">
        <v>0.75</v>
      </c>
      <c r="J181" s="162">
        <v>24</v>
      </c>
      <c r="K181" s="170">
        <v>0.75</v>
      </c>
      <c r="L181" s="162"/>
      <c r="M181" s="164">
        <v>0.5</v>
      </c>
      <c r="N181" s="165">
        <v>16</v>
      </c>
      <c r="O181" s="163">
        <v>1</v>
      </c>
      <c r="P181" s="166">
        <v>8</v>
      </c>
      <c r="Q181" s="167">
        <v>1</v>
      </c>
      <c r="R181" s="168">
        <v>4</v>
      </c>
      <c r="S181" s="169">
        <v>1</v>
      </c>
      <c r="T181" s="166"/>
      <c r="U181" s="163">
        <v>1</v>
      </c>
      <c r="V181" s="162">
        <v>16</v>
      </c>
      <c r="W181" s="163">
        <v>1</v>
      </c>
      <c r="X181" s="166">
        <v>8</v>
      </c>
      <c r="Y181" s="163">
        <v>1</v>
      </c>
    </row>
    <row r="182" spans="3:25" ht="13.8" thickBot="1" x14ac:dyDescent="0.25">
      <c r="H182" s="171"/>
      <c r="I182" s="172">
        <v>0.625</v>
      </c>
      <c r="J182" s="171"/>
      <c r="K182" s="172">
        <v>0.625</v>
      </c>
      <c r="L182" s="171">
        <v>32</v>
      </c>
      <c r="M182" s="232">
        <v>0.5</v>
      </c>
      <c r="N182" s="173"/>
      <c r="O182" s="172">
        <v>0.625</v>
      </c>
      <c r="P182" s="174"/>
      <c r="Q182" s="175">
        <v>0.5</v>
      </c>
      <c r="R182" s="176"/>
      <c r="S182" s="177">
        <v>0.5</v>
      </c>
      <c r="T182" s="174"/>
      <c r="U182" s="172">
        <v>0.5</v>
      </c>
      <c r="V182" s="171"/>
      <c r="W182" s="172">
        <v>0.625</v>
      </c>
      <c r="X182" s="174"/>
      <c r="Y182" s="172">
        <v>0.5</v>
      </c>
    </row>
    <row r="183" spans="3:25" x14ac:dyDescent="0.2">
      <c r="T183" s="178"/>
      <c r="U183" s="178"/>
    </row>
  </sheetData>
  <autoFilter ref="A3:Y165" xr:uid="{00000000-0009-0000-0000-000002000000}">
    <sortState xmlns:xlrd2="http://schemas.microsoft.com/office/spreadsheetml/2017/richdata2" ref="A4:Y165">
      <sortCondition descending="1" ref="E3:E165"/>
    </sortState>
  </autoFilter>
  <mergeCells count="3">
    <mergeCell ref="A1:Y1"/>
    <mergeCell ref="H2:M2"/>
    <mergeCell ref="N2:Y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62" fitToHeight="0" orientation="portrait" r:id="rId1"/>
  <rowBreaks count="2" manualBreakCount="2">
    <brk id="68" max="24" man="1"/>
    <brk id="133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266B0-5DAF-4DC1-B734-7FFD53F25C4D}">
  <sheetPr>
    <tabColor rgb="FF92D050"/>
    <pageSetUpPr fitToPage="1"/>
  </sheetPr>
  <dimension ref="A1:Y185"/>
  <sheetViews>
    <sheetView view="pageBreakPreview" zoomScale="55" zoomScaleNormal="100" zoomScaleSheetLayoutView="55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2" x14ac:dyDescent="0.2"/>
  <cols>
    <col min="1" max="1" width="6.109375" style="63" customWidth="1"/>
    <col min="2" max="2" width="12.6640625" style="103" customWidth="1"/>
    <col min="3" max="3" width="4.88671875" style="1" customWidth="1"/>
    <col min="4" max="4" width="10.88671875" style="1" customWidth="1"/>
    <col min="5" max="5" width="9.33203125" style="63" customWidth="1"/>
    <col min="6" max="6" width="7.6640625" style="63" customWidth="1"/>
    <col min="7" max="7" width="9.33203125" style="118" customWidth="1"/>
    <col min="8" max="25" width="5.6640625" style="63" customWidth="1"/>
    <col min="26" max="16384" width="9" style="63"/>
  </cols>
  <sheetData>
    <row r="1" spans="1:25" ht="28.35" customHeight="1" x14ac:dyDescent="0.2">
      <c r="A1" s="301" t="s">
        <v>558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</row>
    <row r="2" spans="1:25" ht="18.899999999999999" customHeight="1" thickBot="1" x14ac:dyDescent="0.25">
      <c r="A2" s="236"/>
      <c r="B2" s="91"/>
      <c r="C2" s="109"/>
      <c r="D2" s="108"/>
      <c r="E2" s="110"/>
      <c r="F2" s="110"/>
      <c r="G2" s="111"/>
      <c r="H2" s="302"/>
      <c r="I2" s="302"/>
      <c r="J2" s="302"/>
      <c r="K2" s="302"/>
      <c r="L2" s="303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</row>
    <row r="3" spans="1:25" ht="177.75" customHeight="1" thickBot="1" x14ac:dyDescent="0.25">
      <c r="A3" s="3" t="s">
        <v>114</v>
      </c>
      <c r="B3" s="220" t="s">
        <v>1</v>
      </c>
      <c r="C3" s="4" t="s">
        <v>2</v>
      </c>
      <c r="D3" s="222" t="s">
        <v>3</v>
      </c>
      <c r="E3" s="6" t="s">
        <v>4</v>
      </c>
      <c r="F3" s="112" t="s">
        <v>5</v>
      </c>
      <c r="G3" s="113" t="s">
        <v>6</v>
      </c>
      <c r="H3" s="134" t="s">
        <v>7</v>
      </c>
      <c r="I3" s="9" t="s">
        <v>8</v>
      </c>
      <c r="J3" s="10" t="s">
        <v>10</v>
      </c>
      <c r="K3" s="9" t="s">
        <v>8</v>
      </c>
      <c r="L3" s="95" t="s">
        <v>9</v>
      </c>
      <c r="M3" s="9" t="s">
        <v>8</v>
      </c>
      <c r="N3" s="10" t="s">
        <v>11</v>
      </c>
      <c r="O3" s="5" t="s">
        <v>8</v>
      </c>
      <c r="P3" s="10" t="s">
        <v>12</v>
      </c>
      <c r="Q3" s="9" t="s">
        <v>8</v>
      </c>
      <c r="R3" s="114" t="s">
        <v>13</v>
      </c>
      <c r="S3" s="12" t="s">
        <v>8</v>
      </c>
      <c r="T3" s="11" t="s">
        <v>14</v>
      </c>
      <c r="U3" s="115" t="s">
        <v>8</v>
      </c>
      <c r="V3" s="11" t="s">
        <v>16</v>
      </c>
      <c r="W3" s="79" t="s">
        <v>8</v>
      </c>
      <c r="X3" s="11" t="s">
        <v>17</v>
      </c>
      <c r="Y3" s="12" t="s">
        <v>8</v>
      </c>
    </row>
    <row r="4" spans="1:25" s="137" customFormat="1" ht="15.9" customHeight="1" x14ac:dyDescent="0.2">
      <c r="A4" s="229">
        <v>1</v>
      </c>
      <c r="B4" s="261" t="s">
        <v>246</v>
      </c>
      <c r="C4" s="262">
        <v>2</v>
      </c>
      <c r="D4" s="263" t="s">
        <v>30</v>
      </c>
      <c r="E4" s="237">
        <f t="shared" ref="E4:E67" si="0">SUM(G4,I4,K4,M4,O4,Q4,S4,U4,W4,Y4)</f>
        <v>84.5</v>
      </c>
      <c r="F4" s="140">
        <f t="shared" ref="F4:F67" si="1">RANK(E4,$E$4:$E$155,0)</f>
        <v>1</v>
      </c>
      <c r="G4" s="265">
        <v>31</v>
      </c>
      <c r="H4" s="230">
        <v>3</v>
      </c>
      <c r="I4" s="235">
        <f t="shared" ref="I4:I24" si="2">IF(H4="","",VLOOKUP(H4,H$159:I$174,2))</f>
        <v>8</v>
      </c>
      <c r="J4" s="230">
        <v>1</v>
      </c>
      <c r="K4" s="235">
        <f t="shared" ref="K4:K56" si="3">IF(J4="","",VLOOKUP(J4,J$159:K$174,2))</f>
        <v>16.5</v>
      </c>
      <c r="L4" s="230">
        <v>1</v>
      </c>
      <c r="M4" s="235">
        <f t="shared" ref="M4:M67" si="4">IF(L4="","",VLOOKUP(L4,L$159:M$174,2))</f>
        <v>11</v>
      </c>
      <c r="N4" s="230">
        <v>1</v>
      </c>
      <c r="O4" s="235">
        <f t="shared" ref="O4:O15" si="5">IF(N4="","",VLOOKUP(N4,N$159:O$174,2))</f>
        <v>11</v>
      </c>
      <c r="P4" s="230"/>
      <c r="Q4" s="235" t="str">
        <f t="shared" ref="Q4:Q30" si="6">IF(P4="","",VLOOKUP(P4,P$159:Q$174,2))</f>
        <v/>
      </c>
      <c r="R4" s="230"/>
      <c r="S4" s="235" t="str">
        <f t="shared" ref="S4:S15" si="7">IF(R4="","",VLOOKUP(R4,R$159:S$174,2))</f>
        <v/>
      </c>
      <c r="T4" s="230"/>
      <c r="U4" s="235" t="str">
        <f t="shared" ref="U4:U15" si="8">IF(T4="","",VLOOKUP(T4,T$159:U$173,2))</f>
        <v/>
      </c>
      <c r="V4" s="230">
        <v>2</v>
      </c>
      <c r="W4" s="235">
        <f t="shared" ref="W4:W30" si="9">IF(V4="","",VLOOKUP(V4,V$159:W$174,2))</f>
        <v>7</v>
      </c>
      <c r="X4" s="230"/>
      <c r="Y4" s="235" t="str">
        <f t="shared" ref="Y4:Y15" si="10">IF(X4="","",VLOOKUP(X4,X$159:Y$174,2))</f>
        <v/>
      </c>
    </row>
    <row r="5" spans="1:25" s="137" customFormat="1" ht="15.9" customHeight="1" x14ac:dyDescent="0.2">
      <c r="A5" s="136">
        <v>2</v>
      </c>
      <c r="B5" s="138" t="s">
        <v>247</v>
      </c>
      <c r="C5" s="224">
        <v>2</v>
      </c>
      <c r="D5" s="139" t="s">
        <v>30</v>
      </c>
      <c r="E5" s="238">
        <f t="shared" si="0"/>
        <v>74.75</v>
      </c>
      <c r="F5" s="142">
        <f t="shared" si="1"/>
        <v>2</v>
      </c>
      <c r="G5" s="239">
        <v>21.25</v>
      </c>
      <c r="H5" s="231">
        <v>3</v>
      </c>
      <c r="I5" s="234">
        <f t="shared" si="2"/>
        <v>8</v>
      </c>
      <c r="J5" s="231">
        <v>1</v>
      </c>
      <c r="K5" s="234">
        <f t="shared" si="3"/>
        <v>16.5</v>
      </c>
      <c r="L5" s="231">
        <v>1</v>
      </c>
      <c r="M5" s="234">
        <f t="shared" si="4"/>
        <v>11</v>
      </c>
      <c r="N5" s="231">
        <v>1</v>
      </c>
      <c r="O5" s="234">
        <f t="shared" si="5"/>
        <v>11</v>
      </c>
      <c r="P5" s="231"/>
      <c r="Q5" s="234" t="str">
        <f t="shared" si="6"/>
        <v/>
      </c>
      <c r="R5" s="231"/>
      <c r="S5" s="234" t="str">
        <f t="shared" si="7"/>
        <v/>
      </c>
      <c r="T5" s="231"/>
      <c r="U5" s="234" t="str">
        <f t="shared" si="8"/>
        <v/>
      </c>
      <c r="V5" s="231">
        <v>2</v>
      </c>
      <c r="W5" s="234">
        <f t="shared" si="9"/>
        <v>7</v>
      </c>
      <c r="X5" s="231"/>
      <c r="Y5" s="234" t="str">
        <f t="shared" si="10"/>
        <v/>
      </c>
    </row>
    <row r="6" spans="1:25" s="137" customFormat="1" ht="15.9" customHeight="1" x14ac:dyDescent="0.2">
      <c r="A6" s="136">
        <v>3</v>
      </c>
      <c r="B6" s="138" t="s">
        <v>121</v>
      </c>
      <c r="C6" s="224">
        <v>2</v>
      </c>
      <c r="D6" s="139" t="s">
        <v>30</v>
      </c>
      <c r="E6" s="238">
        <f t="shared" si="0"/>
        <v>55.75</v>
      </c>
      <c r="F6" s="142">
        <f t="shared" si="1"/>
        <v>3</v>
      </c>
      <c r="G6" s="239">
        <v>16.75</v>
      </c>
      <c r="H6" s="231">
        <v>2</v>
      </c>
      <c r="I6" s="234">
        <f t="shared" si="2"/>
        <v>10.5</v>
      </c>
      <c r="J6" s="231">
        <v>2</v>
      </c>
      <c r="K6" s="234">
        <f t="shared" si="3"/>
        <v>10.5</v>
      </c>
      <c r="L6" s="231">
        <v>2</v>
      </c>
      <c r="M6" s="234">
        <f t="shared" si="4"/>
        <v>7</v>
      </c>
      <c r="N6" s="231">
        <v>3</v>
      </c>
      <c r="O6" s="234">
        <f t="shared" si="5"/>
        <v>5.5</v>
      </c>
      <c r="P6" s="231"/>
      <c r="Q6" s="234" t="str">
        <f t="shared" si="6"/>
        <v/>
      </c>
      <c r="R6" s="231"/>
      <c r="S6" s="234" t="str">
        <f t="shared" si="7"/>
        <v/>
      </c>
      <c r="T6" s="231"/>
      <c r="U6" s="234" t="str">
        <f t="shared" si="8"/>
        <v/>
      </c>
      <c r="V6" s="231">
        <v>3</v>
      </c>
      <c r="W6" s="234">
        <f t="shared" si="9"/>
        <v>5.5</v>
      </c>
      <c r="X6" s="231"/>
      <c r="Y6" s="234" t="str">
        <f t="shared" si="10"/>
        <v/>
      </c>
    </row>
    <row r="7" spans="1:25" s="137" customFormat="1" ht="15.9" customHeight="1" x14ac:dyDescent="0.2">
      <c r="A7" s="136">
        <v>4</v>
      </c>
      <c r="B7" s="138" t="s">
        <v>122</v>
      </c>
      <c r="C7" s="224">
        <v>2</v>
      </c>
      <c r="D7" s="139" t="s">
        <v>30</v>
      </c>
      <c r="E7" s="238">
        <f t="shared" si="0"/>
        <v>54.75</v>
      </c>
      <c r="F7" s="142">
        <f t="shared" si="1"/>
        <v>4</v>
      </c>
      <c r="G7" s="239">
        <v>15.75</v>
      </c>
      <c r="H7" s="231">
        <v>2</v>
      </c>
      <c r="I7" s="234">
        <f t="shared" si="2"/>
        <v>10.5</v>
      </c>
      <c r="J7" s="231">
        <v>2</v>
      </c>
      <c r="K7" s="234">
        <f t="shared" si="3"/>
        <v>10.5</v>
      </c>
      <c r="L7" s="231">
        <v>2</v>
      </c>
      <c r="M7" s="234">
        <f t="shared" si="4"/>
        <v>7</v>
      </c>
      <c r="N7" s="231">
        <v>3</v>
      </c>
      <c r="O7" s="234">
        <f t="shared" si="5"/>
        <v>5.5</v>
      </c>
      <c r="P7" s="231"/>
      <c r="Q7" s="234" t="str">
        <f t="shared" si="6"/>
        <v/>
      </c>
      <c r="R7" s="231"/>
      <c r="S7" s="234" t="str">
        <f t="shared" si="7"/>
        <v/>
      </c>
      <c r="T7" s="231"/>
      <c r="U7" s="234" t="str">
        <f t="shared" si="8"/>
        <v/>
      </c>
      <c r="V7" s="231">
        <v>3</v>
      </c>
      <c r="W7" s="234">
        <f t="shared" si="9"/>
        <v>5.5</v>
      </c>
      <c r="X7" s="231"/>
      <c r="Y7" s="234" t="str">
        <f t="shared" si="10"/>
        <v/>
      </c>
    </row>
    <row r="8" spans="1:25" s="137" customFormat="1" ht="15.9" customHeight="1" x14ac:dyDescent="0.2">
      <c r="A8" s="136">
        <v>5</v>
      </c>
      <c r="B8" s="138" t="s">
        <v>117</v>
      </c>
      <c r="C8" s="224">
        <v>3</v>
      </c>
      <c r="D8" s="139" t="s">
        <v>30</v>
      </c>
      <c r="E8" s="238">
        <f t="shared" si="0"/>
        <v>51</v>
      </c>
      <c r="F8" s="142">
        <f t="shared" si="1"/>
        <v>5</v>
      </c>
      <c r="G8" s="239">
        <v>30.5</v>
      </c>
      <c r="H8" s="231">
        <v>1</v>
      </c>
      <c r="I8" s="234">
        <f t="shared" si="2"/>
        <v>16.5</v>
      </c>
      <c r="J8" s="231"/>
      <c r="K8" s="234" t="str">
        <f t="shared" si="3"/>
        <v/>
      </c>
      <c r="L8" s="231"/>
      <c r="M8" s="234" t="str">
        <f t="shared" si="4"/>
        <v/>
      </c>
      <c r="N8" s="231">
        <v>4</v>
      </c>
      <c r="O8" s="234">
        <f t="shared" si="5"/>
        <v>4</v>
      </c>
      <c r="P8" s="231"/>
      <c r="Q8" s="234" t="str">
        <f t="shared" si="6"/>
        <v/>
      </c>
      <c r="R8" s="231"/>
      <c r="S8" s="234" t="str">
        <f t="shared" si="7"/>
        <v/>
      </c>
      <c r="T8" s="231"/>
      <c r="U8" s="234" t="str">
        <f t="shared" si="8"/>
        <v/>
      </c>
      <c r="V8" s="231"/>
      <c r="W8" s="234" t="str">
        <f t="shared" si="9"/>
        <v/>
      </c>
      <c r="X8" s="231"/>
      <c r="Y8" s="234" t="str">
        <f t="shared" si="10"/>
        <v/>
      </c>
    </row>
    <row r="9" spans="1:25" s="137" customFormat="1" ht="15.9" customHeight="1" x14ac:dyDescent="0.2">
      <c r="A9" s="136">
        <v>6</v>
      </c>
      <c r="B9" s="138" t="s">
        <v>123</v>
      </c>
      <c r="C9" s="224">
        <v>2</v>
      </c>
      <c r="D9" s="264" t="s">
        <v>83</v>
      </c>
      <c r="E9" s="238">
        <f t="shared" si="0"/>
        <v>49</v>
      </c>
      <c r="F9" s="142">
        <f t="shared" si="1"/>
        <v>6</v>
      </c>
      <c r="G9" s="239">
        <v>11.5</v>
      </c>
      <c r="H9" s="231">
        <v>4</v>
      </c>
      <c r="I9" s="234">
        <f t="shared" si="2"/>
        <v>6</v>
      </c>
      <c r="J9" s="231">
        <v>3</v>
      </c>
      <c r="K9" s="234">
        <f t="shared" si="3"/>
        <v>8</v>
      </c>
      <c r="L9" s="231">
        <v>3</v>
      </c>
      <c r="M9" s="234">
        <f t="shared" si="4"/>
        <v>5.5</v>
      </c>
      <c r="N9" s="231">
        <v>2</v>
      </c>
      <c r="O9" s="234">
        <f t="shared" si="5"/>
        <v>7</v>
      </c>
      <c r="P9" s="231"/>
      <c r="Q9" s="234" t="str">
        <f t="shared" si="6"/>
        <v/>
      </c>
      <c r="R9" s="231"/>
      <c r="S9" s="234" t="str">
        <f t="shared" si="7"/>
        <v/>
      </c>
      <c r="T9" s="231"/>
      <c r="U9" s="234" t="str">
        <f t="shared" si="8"/>
        <v/>
      </c>
      <c r="V9" s="231">
        <v>1</v>
      </c>
      <c r="W9" s="234">
        <f t="shared" si="9"/>
        <v>11</v>
      </c>
      <c r="X9" s="231"/>
      <c r="Y9" s="234" t="str">
        <f t="shared" si="10"/>
        <v/>
      </c>
    </row>
    <row r="10" spans="1:25" s="137" customFormat="1" ht="15.9" customHeight="1" x14ac:dyDescent="0.2">
      <c r="A10" s="136">
        <v>7</v>
      </c>
      <c r="B10" s="138" t="s">
        <v>127</v>
      </c>
      <c r="C10" s="224">
        <v>3</v>
      </c>
      <c r="D10" s="139" t="s">
        <v>30</v>
      </c>
      <c r="E10" s="238">
        <f t="shared" si="0"/>
        <v>44.25</v>
      </c>
      <c r="F10" s="142">
        <f t="shared" si="1"/>
        <v>7</v>
      </c>
      <c r="G10" s="239">
        <v>23.75</v>
      </c>
      <c r="H10" s="231">
        <v>1</v>
      </c>
      <c r="I10" s="234">
        <f t="shared" si="2"/>
        <v>16.5</v>
      </c>
      <c r="J10" s="231"/>
      <c r="K10" s="234" t="str">
        <f t="shared" si="3"/>
        <v/>
      </c>
      <c r="L10" s="231"/>
      <c r="M10" s="234" t="str">
        <f t="shared" si="4"/>
        <v/>
      </c>
      <c r="N10" s="231">
        <v>4</v>
      </c>
      <c r="O10" s="234">
        <f t="shared" si="5"/>
        <v>4</v>
      </c>
      <c r="P10" s="231"/>
      <c r="Q10" s="234" t="str">
        <f t="shared" si="6"/>
        <v/>
      </c>
      <c r="R10" s="231"/>
      <c r="S10" s="234" t="str">
        <f t="shared" si="7"/>
        <v/>
      </c>
      <c r="T10" s="231"/>
      <c r="U10" s="234" t="str">
        <f t="shared" si="8"/>
        <v/>
      </c>
      <c r="V10" s="231"/>
      <c r="W10" s="234" t="str">
        <f t="shared" si="9"/>
        <v/>
      </c>
      <c r="X10" s="231"/>
      <c r="Y10" s="234" t="str">
        <f t="shared" si="10"/>
        <v/>
      </c>
    </row>
    <row r="11" spans="1:25" s="137" customFormat="1" ht="15.9" customHeight="1" x14ac:dyDescent="0.2">
      <c r="A11" s="136">
        <v>8</v>
      </c>
      <c r="B11" s="138" t="s">
        <v>125</v>
      </c>
      <c r="C11" s="224">
        <v>2</v>
      </c>
      <c r="D11" s="139" t="s">
        <v>83</v>
      </c>
      <c r="E11" s="238">
        <f t="shared" si="0"/>
        <v>37.25</v>
      </c>
      <c r="F11" s="142">
        <f t="shared" si="1"/>
        <v>8</v>
      </c>
      <c r="G11" s="239">
        <v>9.75</v>
      </c>
      <c r="H11" s="231">
        <v>4</v>
      </c>
      <c r="I11" s="234">
        <f t="shared" si="2"/>
        <v>6</v>
      </c>
      <c r="J11" s="231">
        <v>3</v>
      </c>
      <c r="K11" s="234">
        <f t="shared" si="3"/>
        <v>8</v>
      </c>
      <c r="L11" s="231">
        <v>3</v>
      </c>
      <c r="M11" s="234">
        <f t="shared" si="4"/>
        <v>5.5</v>
      </c>
      <c r="N11" s="231"/>
      <c r="O11" s="234" t="str">
        <f t="shared" si="5"/>
        <v/>
      </c>
      <c r="P11" s="231">
        <v>2</v>
      </c>
      <c r="Q11" s="234">
        <f t="shared" si="6"/>
        <v>4</v>
      </c>
      <c r="R11" s="231"/>
      <c r="S11" s="234" t="str">
        <f t="shared" si="7"/>
        <v/>
      </c>
      <c r="T11" s="231"/>
      <c r="U11" s="234" t="str">
        <f t="shared" si="8"/>
        <v/>
      </c>
      <c r="V11" s="231">
        <v>4</v>
      </c>
      <c r="W11" s="234">
        <f t="shared" si="9"/>
        <v>4</v>
      </c>
      <c r="X11" s="231"/>
      <c r="Y11" s="234" t="str">
        <f t="shared" si="10"/>
        <v/>
      </c>
    </row>
    <row r="12" spans="1:25" s="137" customFormat="1" ht="15.9" customHeight="1" x14ac:dyDescent="0.2">
      <c r="A12" s="136">
        <v>9</v>
      </c>
      <c r="B12" s="138" t="s">
        <v>248</v>
      </c>
      <c r="C12" s="224">
        <v>2</v>
      </c>
      <c r="D12" s="139" t="s">
        <v>105</v>
      </c>
      <c r="E12" s="238">
        <f t="shared" si="0"/>
        <v>27.25</v>
      </c>
      <c r="F12" s="142">
        <f t="shared" si="1"/>
        <v>9</v>
      </c>
      <c r="G12" s="239">
        <v>16.25</v>
      </c>
      <c r="H12" s="231"/>
      <c r="I12" s="234" t="str">
        <f t="shared" si="2"/>
        <v/>
      </c>
      <c r="J12" s="231"/>
      <c r="K12" s="234" t="str">
        <f t="shared" si="3"/>
        <v/>
      </c>
      <c r="L12" s="231"/>
      <c r="M12" s="234" t="str">
        <f t="shared" si="4"/>
        <v/>
      </c>
      <c r="N12" s="231"/>
      <c r="O12" s="234" t="str">
        <f t="shared" si="5"/>
        <v/>
      </c>
      <c r="P12" s="231"/>
      <c r="Q12" s="234" t="str">
        <f t="shared" si="6"/>
        <v/>
      </c>
      <c r="R12" s="231"/>
      <c r="S12" s="234" t="str">
        <f t="shared" si="7"/>
        <v/>
      </c>
      <c r="T12" s="231"/>
      <c r="U12" s="234" t="str">
        <f t="shared" si="8"/>
        <v/>
      </c>
      <c r="V12" s="231">
        <v>1</v>
      </c>
      <c r="W12" s="234">
        <f t="shared" si="9"/>
        <v>11</v>
      </c>
      <c r="X12" s="231"/>
      <c r="Y12" s="234" t="str">
        <f t="shared" si="10"/>
        <v/>
      </c>
    </row>
    <row r="13" spans="1:25" s="137" customFormat="1" ht="15.9" customHeight="1" x14ac:dyDescent="0.2">
      <c r="A13" s="136">
        <v>10</v>
      </c>
      <c r="B13" s="138" t="s">
        <v>119</v>
      </c>
      <c r="C13" s="224">
        <v>3</v>
      </c>
      <c r="D13" s="139" t="s">
        <v>156</v>
      </c>
      <c r="E13" s="238">
        <f t="shared" si="0"/>
        <v>19.375</v>
      </c>
      <c r="F13" s="142">
        <f t="shared" si="1"/>
        <v>10</v>
      </c>
      <c r="G13" s="239">
        <v>8.375</v>
      </c>
      <c r="H13" s="231">
        <v>8</v>
      </c>
      <c r="I13" s="234">
        <f t="shared" si="2"/>
        <v>4</v>
      </c>
      <c r="J13" s="231"/>
      <c r="K13" s="234" t="str">
        <f t="shared" si="3"/>
        <v/>
      </c>
      <c r="L13" s="231"/>
      <c r="M13" s="234" t="str">
        <f t="shared" si="4"/>
        <v/>
      </c>
      <c r="N13" s="231">
        <v>2</v>
      </c>
      <c r="O13" s="234">
        <f t="shared" si="5"/>
        <v>7</v>
      </c>
      <c r="P13" s="231"/>
      <c r="Q13" s="234" t="str">
        <f t="shared" si="6"/>
        <v/>
      </c>
      <c r="R13" s="231"/>
      <c r="S13" s="234" t="str">
        <f t="shared" si="7"/>
        <v/>
      </c>
      <c r="T13" s="231"/>
      <c r="U13" s="234" t="str">
        <f t="shared" si="8"/>
        <v/>
      </c>
      <c r="V13" s="231"/>
      <c r="W13" s="234" t="str">
        <f t="shared" si="9"/>
        <v/>
      </c>
      <c r="X13" s="231"/>
      <c r="Y13" s="234" t="str">
        <f t="shared" si="10"/>
        <v/>
      </c>
    </row>
    <row r="14" spans="1:25" s="137" customFormat="1" ht="15.9" customHeight="1" x14ac:dyDescent="0.2">
      <c r="A14" s="136">
        <v>11</v>
      </c>
      <c r="B14" s="138" t="s">
        <v>249</v>
      </c>
      <c r="C14" s="224">
        <v>3</v>
      </c>
      <c r="D14" s="139" t="s">
        <v>57</v>
      </c>
      <c r="E14" s="238">
        <f t="shared" si="0"/>
        <v>18.25</v>
      </c>
      <c r="F14" s="142">
        <f t="shared" si="1"/>
        <v>11</v>
      </c>
      <c r="G14" s="239">
        <v>11.25</v>
      </c>
      <c r="H14" s="231">
        <v>8</v>
      </c>
      <c r="I14" s="234">
        <f t="shared" si="2"/>
        <v>4</v>
      </c>
      <c r="J14" s="231"/>
      <c r="K14" s="234" t="str">
        <f t="shared" si="3"/>
        <v/>
      </c>
      <c r="L14" s="231"/>
      <c r="M14" s="234" t="str">
        <f t="shared" si="4"/>
        <v/>
      </c>
      <c r="N14" s="231">
        <v>8</v>
      </c>
      <c r="O14" s="234">
        <f t="shared" si="5"/>
        <v>3</v>
      </c>
      <c r="P14" s="231"/>
      <c r="Q14" s="234" t="str">
        <f t="shared" si="6"/>
        <v/>
      </c>
      <c r="R14" s="231"/>
      <c r="S14" s="234" t="str">
        <f t="shared" si="7"/>
        <v/>
      </c>
      <c r="T14" s="231"/>
      <c r="U14" s="234" t="str">
        <f t="shared" si="8"/>
        <v/>
      </c>
      <c r="V14" s="231"/>
      <c r="W14" s="234" t="str">
        <f t="shared" si="9"/>
        <v/>
      </c>
      <c r="X14" s="231"/>
      <c r="Y14" s="234" t="str">
        <f t="shared" si="10"/>
        <v/>
      </c>
    </row>
    <row r="15" spans="1:25" s="137" customFormat="1" ht="15.9" customHeight="1" x14ac:dyDescent="0.2">
      <c r="A15" s="136">
        <v>12</v>
      </c>
      <c r="B15" s="138" t="s">
        <v>133</v>
      </c>
      <c r="C15" s="224">
        <v>2</v>
      </c>
      <c r="D15" s="139" t="s">
        <v>83</v>
      </c>
      <c r="E15" s="238">
        <f t="shared" si="0"/>
        <v>17.875</v>
      </c>
      <c r="F15" s="142">
        <f t="shared" si="1"/>
        <v>12</v>
      </c>
      <c r="G15" s="239">
        <v>3.375</v>
      </c>
      <c r="H15" s="231">
        <v>8</v>
      </c>
      <c r="I15" s="234">
        <f t="shared" si="2"/>
        <v>4</v>
      </c>
      <c r="J15" s="231">
        <v>16</v>
      </c>
      <c r="K15" s="234">
        <f t="shared" si="3"/>
        <v>1.5</v>
      </c>
      <c r="L15" s="231">
        <v>16</v>
      </c>
      <c r="M15" s="234">
        <f t="shared" si="4"/>
        <v>1</v>
      </c>
      <c r="N15" s="231"/>
      <c r="O15" s="234" t="str">
        <f t="shared" si="5"/>
        <v/>
      </c>
      <c r="P15" s="231">
        <v>2</v>
      </c>
      <c r="Q15" s="234">
        <f t="shared" si="6"/>
        <v>4</v>
      </c>
      <c r="R15" s="231"/>
      <c r="S15" s="234" t="str">
        <f t="shared" si="7"/>
        <v/>
      </c>
      <c r="T15" s="231"/>
      <c r="U15" s="234" t="str">
        <f t="shared" si="8"/>
        <v/>
      </c>
      <c r="V15" s="231">
        <v>4</v>
      </c>
      <c r="W15" s="234">
        <f t="shared" si="9"/>
        <v>4</v>
      </c>
      <c r="X15" s="231"/>
      <c r="Y15" s="234" t="str">
        <f t="shared" si="10"/>
        <v/>
      </c>
    </row>
    <row r="16" spans="1:25" s="137" customFormat="1" ht="15.9" customHeight="1" x14ac:dyDescent="0.2">
      <c r="A16" s="136">
        <v>13</v>
      </c>
      <c r="B16" s="138" t="s">
        <v>365</v>
      </c>
      <c r="C16" s="224">
        <v>1</v>
      </c>
      <c r="D16" s="139" t="s">
        <v>362</v>
      </c>
      <c r="E16" s="238">
        <f t="shared" si="0"/>
        <v>16</v>
      </c>
      <c r="F16" s="142">
        <f t="shared" si="1"/>
        <v>13</v>
      </c>
      <c r="G16" s="239">
        <v>0</v>
      </c>
      <c r="H16" s="231">
        <v>8</v>
      </c>
      <c r="I16" s="234">
        <f t="shared" si="2"/>
        <v>4</v>
      </c>
      <c r="J16" s="231">
        <v>8</v>
      </c>
      <c r="K16" s="234">
        <f t="shared" si="3"/>
        <v>4</v>
      </c>
      <c r="L16" s="231">
        <v>8</v>
      </c>
      <c r="M16" s="234">
        <f t="shared" si="4"/>
        <v>3</v>
      </c>
      <c r="N16" s="231"/>
      <c r="O16" s="234"/>
      <c r="P16" s="231">
        <v>4</v>
      </c>
      <c r="Q16" s="234">
        <f t="shared" si="6"/>
        <v>2</v>
      </c>
      <c r="R16" s="231"/>
      <c r="S16" s="234"/>
      <c r="T16" s="231"/>
      <c r="U16" s="234"/>
      <c r="V16" s="231">
        <v>8</v>
      </c>
      <c r="W16" s="234">
        <f t="shared" si="9"/>
        <v>3</v>
      </c>
      <c r="X16" s="231"/>
      <c r="Y16" s="234"/>
    </row>
    <row r="17" spans="1:25" s="137" customFormat="1" ht="15.9" customHeight="1" x14ac:dyDescent="0.2">
      <c r="A17" s="136">
        <v>14</v>
      </c>
      <c r="B17" s="138" t="s">
        <v>373</v>
      </c>
      <c r="C17" s="224">
        <v>2</v>
      </c>
      <c r="D17" s="139" t="s">
        <v>69</v>
      </c>
      <c r="E17" s="238">
        <f t="shared" si="0"/>
        <v>14.375</v>
      </c>
      <c r="F17" s="142">
        <f t="shared" si="1"/>
        <v>14</v>
      </c>
      <c r="G17" s="239">
        <v>5.375</v>
      </c>
      <c r="H17" s="231">
        <v>16</v>
      </c>
      <c r="I17" s="234">
        <f t="shared" si="2"/>
        <v>1.5</v>
      </c>
      <c r="J17" s="231">
        <v>16</v>
      </c>
      <c r="K17" s="234">
        <f t="shared" si="3"/>
        <v>1.5</v>
      </c>
      <c r="L17" s="231">
        <v>8</v>
      </c>
      <c r="M17" s="234">
        <f t="shared" si="4"/>
        <v>3</v>
      </c>
      <c r="N17" s="231"/>
      <c r="O17" s="234" t="str">
        <f>IF(N17="","",VLOOKUP(N17,N$159:O$174,2))</f>
        <v/>
      </c>
      <c r="P17" s="231"/>
      <c r="Q17" s="234" t="str">
        <f t="shared" si="6"/>
        <v/>
      </c>
      <c r="R17" s="231"/>
      <c r="S17" s="234" t="str">
        <f>IF(R17="","",VLOOKUP(R17,R$159:S$174,2))</f>
        <v/>
      </c>
      <c r="T17" s="231"/>
      <c r="U17" s="234" t="str">
        <f>IF(T17="","",VLOOKUP(T17,T$159:U$173,2))</f>
        <v/>
      </c>
      <c r="V17" s="231">
        <v>8</v>
      </c>
      <c r="W17" s="234">
        <f t="shared" si="9"/>
        <v>3</v>
      </c>
      <c r="X17" s="231"/>
      <c r="Y17" s="234" t="str">
        <f>IF(X17="","",VLOOKUP(X17,X$159:Y$174,2))</f>
        <v/>
      </c>
    </row>
    <row r="18" spans="1:25" s="137" customFormat="1" ht="15.9" customHeight="1" x14ac:dyDescent="0.2">
      <c r="A18" s="136">
        <v>15</v>
      </c>
      <c r="B18" s="138" t="s">
        <v>126</v>
      </c>
      <c r="C18" s="224">
        <v>1</v>
      </c>
      <c r="D18" s="139" t="s">
        <v>352</v>
      </c>
      <c r="E18" s="238">
        <f t="shared" si="0"/>
        <v>13.5</v>
      </c>
      <c r="F18" s="142">
        <f t="shared" si="1"/>
        <v>15</v>
      </c>
      <c r="G18" s="239">
        <v>2</v>
      </c>
      <c r="H18" s="231">
        <v>16</v>
      </c>
      <c r="I18" s="234">
        <f t="shared" si="2"/>
        <v>1.5</v>
      </c>
      <c r="J18" s="231"/>
      <c r="K18" s="234" t="str">
        <f t="shared" si="3"/>
        <v/>
      </c>
      <c r="L18" s="231">
        <v>4</v>
      </c>
      <c r="M18" s="234">
        <f t="shared" si="4"/>
        <v>4</v>
      </c>
      <c r="N18" s="231"/>
      <c r="O18" s="234" t="str">
        <f>IF(N18="","",VLOOKUP(N18,N$159:O$174,2))</f>
        <v/>
      </c>
      <c r="P18" s="231">
        <v>3</v>
      </c>
      <c r="Q18" s="234">
        <f t="shared" si="6"/>
        <v>3</v>
      </c>
      <c r="R18" s="231"/>
      <c r="S18" s="234" t="str">
        <f>IF(R18="","",VLOOKUP(R18,R$159:S$174,2))</f>
        <v/>
      </c>
      <c r="T18" s="231"/>
      <c r="U18" s="234" t="str">
        <f>IF(T18="","",VLOOKUP(T18,T$159:U$173,2))</f>
        <v/>
      </c>
      <c r="V18" s="231">
        <v>8</v>
      </c>
      <c r="W18" s="234">
        <f t="shared" si="9"/>
        <v>3</v>
      </c>
      <c r="X18" s="231"/>
      <c r="Y18" s="234" t="str">
        <f>IF(X18="","",VLOOKUP(X18,X$159:Y$174,2))</f>
        <v/>
      </c>
    </row>
    <row r="19" spans="1:25" s="137" customFormat="1" ht="15.9" customHeight="1" x14ac:dyDescent="0.2">
      <c r="A19" s="136">
        <v>16</v>
      </c>
      <c r="B19" s="138" t="s">
        <v>145</v>
      </c>
      <c r="C19" s="224">
        <v>3</v>
      </c>
      <c r="D19" s="139" t="s">
        <v>78</v>
      </c>
      <c r="E19" s="238">
        <f t="shared" si="0"/>
        <v>12.5</v>
      </c>
      <c r="F19" s="142">
        <f t="shared" si="1"/>
        <v>16</v>
      </c>
      <c r="G19" s="239">
        <v>9.5</v>
      </c>
      <c r="H19" s="231"/>
      <c r="I19" s="234" t="str">
        <f t="shared" si="2"/>
        <v/>
      </c>
      <c r="J19" s="231"/>
      <c r="K19" s="234" t="str">
        <f t="shared" si="3"/>
        <v/>
      </c>
      <c r="L19" s="231"/>
      <c r="M19" s="234" t="str">
        <f t="shared" si="4"/>
        <v/>
      </c>
      <c r="N19" s="231">
        <v>8</v>
      </c>
      <c r="O19" s="234">
        <f>IF(N19="","",VLOOKUP(N19,N$159:O$174,2))</f>
        <v>3</v>
      </c>
      <c r="P19" s="231"/>
      <c r="Q19" s="234" t="str">
        <f t="shared" si="6"/>
        <v/>
      </c>
      <c r="R19" s="231"/>
      <c r="S19" s="234" t="str">
        <f>IF(R19="","",VLOOKUP(R19,R$159:S$174,2))</f>
        <v/>
      </c>
      <c r="T19" s="231"/>
      <c r="U19" s="234" t="str">
        <f>IF(T19="","",VLOOKUP(T19,T$159:U$173,2))</f>
        <v/>
      </c>
      <c r="V19" s="231"/>
      <c r="W19" s="234" t="str">
        <f t="shared" si="9"/>
        <v/>
      </c>
      <c r="X19" s="231"/>
      <c r="Y19" s="234" t="str">
        <f>IF(X19="","",VLOOKUP(X19,X$159:Y$174,2))</f>
        <v/>
      </c>
    </row>
    <row r="20" spans="1:25" s="137" customFormat="1" ht="15.9" customHeight="1" x14ac:dyDescent="0.2">
      <c r="A20" s="136">
        <v>17</v>
      </c>
      <c r="B20" s="141" t="s">
        <v>296</v>
      </c>
      <c r="C20" s="224">
        <v>2</v>
      </c>
      <c r="D20" s="139" t="s">
        <v>297</v>
      </c>
      <c r="E20" s="238">
        <f t="shared" si="0"/>
        <v>12</v>
      </c>
      <c r="F20" s="142">
        <f t="shared" si="1"/>
        <v>17</v>
      </c>
      <c r="G20" s="239">
        <v>0.5</v>
      </c>
      <c r="H20" s="231">
        <v>16</v>
      </c>
      <c r="I20" s="234">
        <f t="shared" si="2"/>
        <v>1.5</v>
      </c>
      <c r="J20" s="231">
        <v>8</v>
      </c>
      <c r="K20" s="234">
        <f t="shared" si="3"/>
        <v>4</v>
      </c>
      <c r="L20" s="231">
        <v>8</v>
      </c>
      <c r="M20" s="234">
        <f t="shared" si="4"/>
        <v>3</v>
      </c>
      <c r="N20" s="231"/>
      <c r="O20" s="234" t="str">
        <f>IF(N20="","",VLOOKUP(N20,N$159:O$174,2))</f>
        <v/>
      </c>
      <c r="P20" s="231"/>
      <c r="Q20" s="234" t="str">
        <f t="shared" si="6"/>
        <v/>
      </c>
      <c r="R20" s="231"/>
      <c r="S20" s="234" t="str">
        <f>IF(R20="","",VLOOKUP(R20,R$159:S$174,2))</f>
        <v/>
      </c>
      <c r="T20" s="231"/>
      <c r="U20" s="234" t="str">
        <f>IF(T20="","",VLOOKUP(T20,T$159:U$173,2))</f>
        <v/>
      </c>
      <c r="V20" s="231">
        <v>8</v>
      </c>
      <c r="W20" s="234">
        <f t="shared" si="9"/>
        <v>3</v>
      </c>
      <c r="X20" s="231"/>
      <c r="Y20" s="234" t="str">
        <f>IF(X20="","",VLOOKUP(X20,X$159:Y$174,2))</f>
        <v/>
      </c>
    </row>
    <row r="21" spans="1:25" s="137" customFormat="1" ht="15.9" customHeight="1" x14ac:dyDescent="0.2">
      <c r="A21" s="136">
        <v>18</v>
      </c>
      <c r="B21" s="138" t="s">
        <v>252</v>
      </c>
      <c r="C21" s="224">
        <v>2</v>
      </c>
      <c r="D21" s="139" t="s">
        <v>73</v>
      </c>
      <c r="E21" s="238">
        <f t="shared" si="0"/>
        <v>11.5</v>
      </c>
      <c r="F21" s="142">
        <f t="shared" si="1"/>
        <v>18</v>
      </c>
      <c r="G21" s="239">
        <v>5.5</v>
      </c>
      <c r="H21" s="231">
        <v>16</v>
      </c>
      <c r="I21" s="234">
        <f t="shared" si="2"/>
        <v>1.5</v>
      </c>
      <c r="J21" s="231">
        <v>16</v>
      </c>
      <c r="K21" s="234">
        <f t="shared" si="3"/>
        <v>1.5</v>
      </c>
      <c r="L21" s="231"/>
      <c r="M21" s="234" t="str">
        <f t="shared" si="4"/>
        <v/>
      </c>
      <c r="N21" s="231">
        <v>8</v>
      </c>
      <c r="O21" s="234">
        <f>IF(N21="","",VLOOKUP(N21,N$159:O$174,2))</f>
        <v>3</v>
      </c>
      <c r="P21" s="231"/>
      <c r="Q21" s="234" t="str">
        <f t="shared" si="6"/>
        <v/>
      </c>
      <c r="R21" s="231"/>
      <c r="S21" s="234" t="str">
        <f>IF(R21="","",VLOOKUP(R21,R$159:S$174,2))</f>
        <v/>
      </c>
      <c r="T21" s="231"/>
      <c r="U21" s="234" t="str">
        <f>IF(T21="","",VLOOKUP(T21,T$159:U$173,2))</f>
        <v/>
      </c>
      <c r="V21" s="231"/>
      <c r="W21" s="234" t="str">
        <f t="shared" si="9"/>
        <v/>
      </c>
      <c r="X21" s="231"/>
      <c r="Y21" s="234" t="str">
        <f>IF(X21="","",VLOOKUP(X21,X$159:Y$174,2))</f>
        <v/>
      </c>
    </row>
    <row r="22" spans="1:25" s="137" customFormat="1" ht="15.9" customHeight="1" x14ac:dyDescent="0.2">
      <c r="A22" s="136">
        <v>19</v>
      </c>
      <c r="B22" s="138" t="s">
        <v>358</v>
      </c>
      <c r="C22" s="224">
        <v>1</v>
      </c>
      <c r="D22" s="139" t="s">
        <v>359</v>
      </c>
      <c r="E22" s="238">
        <f t="shared" si="0"/>
        <v>11.5</v>
      </c>
      <c r="F22" s="142">
        <f t="shared" si="1"/>
        <v>18</v>
      </c>
      <c r="G22" s="239">
        <v>0</v>
      </c>
      <c r="H22" s="231">
        <v>16</v>
      </c>
      <c r="I22" s="234">
        <f t="shared" si="2"/>
        <v>1.5</v>
      </c>
      <c r="J22" s="231"/>
      <c r="K22" s="234" t="str">
        <f t="shared" si="3"/>
        <v/>
      </c>
      <c r="L22" s="231">
        <v>4</v>
      </c>
      <c r="M22" s="234">
        <f t="shared" si="4"/>
        <v>4</v>
      </c>
      <c r="N22" s="231"/>
      <c r="O22" s="234"/>
      <c r="P22" s="231">
        <v>3</v>
      </c>
      <c r="Q22" s="234">
        <f t="shared" si="6"/>
        <v>3</v>
      </c>
      <c r="R22" s="231"/>
      <c r="S22" s="234"/>
      <c r="T22" s="231"/>
      <c r="U22" s="234"/>
      <c r="V22" s="231">
        <v>8</v>
      </c>
      <c r="W22" s="234">
        <f t="shared" si="9"/>
        <v>3</v>
      </c>
      <c r="X22" s="231"/>
      <c r="Y22" s="234"/>
    </row>
    <row r="23" spans="1:25" s="137" customFormat="1" ht="15.9" customHeight="1" x14ac:dyDescent="0.2">
      <c r="A23" s="136">
        <v>20</v>
      </c>
      <c r="B23" s="138" t="s">
        <v>375</v>
      </c>
      <c r="C23" s="224" t="s">
        <v>97</v>
      </c>
      <c r="D23" s="139" t="s">
        <v>175</v>
      </c>
      <c r="E23" s="238">
        <f t="shared" si="0"/>
        <v>10</v>
      </c>
      <c r="F23" s="142">
        <f t="shared" si="1"/>
        <v>20</v>
      </c>
      <c r="G23" s="239">
        <v>0</v>
      </c>
      <c r="H23" s="231"/>
      <c r="I23" s="234" t="str">
        <f t="shared" si="2"/>
        <v/>
      </c>
      <c r="J23" s="231"/>
      <c r="K23" s="234" t="str">
        <f t="shared" si="3"/>
        <v/>
      </c>
      <c r="L23" s="231"/>
      <c r="M23" s="234" t="str">
        <f t="shared" si="4"/>
        <v/>
      </c>
      <c r="N23" s="231"/>
      <c r="O23" s="234" t="str">
        <f>IF(N23="","",VLOOKUP(N23,N$159:O$174,2))</f>
        <v/>
      </c>
      <c r="P23" s="231">
        <v>1</v>
      </c>
      <c r="Q23" s="234">
        <f t="shared" si="6"/>
        <v>6</v>
      </c>
      <c r="R23" s="231"/>
      <c r="S23" s="234" t="str">
        <f>IF(R23="","",VLOOKUP(R23,R$159:S$174,2))</f>
        <v/>
      </c>
      <c r="T23" s="231"/>
      <c r="U23" s="234" t="str">
        <f>IF(T23="","",VLOOKUP(T23,T$159:U$173,2))</f>
        <v/>
      </c>
      <c r="V23" s="231"/>
      <c r="W23" s="234" t="str">
        <f t="shared" si="9"/>
        <v/>
      </c>
      <c r="X23" s="231">
        <v>2</v>
      </c>
      <c r="Y23" s="234">
        <f>IF(X23="","",VLOOKUP(X23,X$159:Y$174,2))</f>
        <v>4</v>
      </c>
    </row>
    <row r="24" spans="1:25" s="137" customFormat="1" ht="15.9" customHeight="1" x14ac:dyDescent="0.2">
      <c r="A24" s="136">
        <v>21</v>
      </c>
      <c r="B24" s="138" t="s">
        <v>178</v>
      </c>
      <c r="C24" s="224" t="s">
        <v>97</v>
      </c>
      <c r="D24" s="139" t="s">
        <v>179</v>
      </c>
      <c r="E24" s="238">
        <f t="shared" si="0"/>
        <v>10</v>
      </c>
      <c r="F24" s="142">
        <f t="shared" si="1"/>
        <v>20</v>
      </c>
      <c r="G24" s="239">
        <v>0</v>
      </c>
      <c r="H24" s="231"/>
      <c r="I24" s="234" t="str">
        <f t="shared" si="2"/>
        <v/>
      </c>
      <c r="J24" s="231"/>
      <c r="K24" s="234" t="str">
        <f t="shared" si="3"/>
        <v/>
      </c>
      <c r="L24" s="231"/>
      <c r="M24" s="234" t="str">
        <f t="shared" si="4"/>
        <v/>
      </c>
      <c r="N24" s="231"/>
      <c r="O24" s="234" t="str">
        <f>IF(N24="","",VLOOKUP(N24,N$159:O$174,2))</f>
        <v/>
      </c>
      <c r="P24" s="231">
        <v>1</v>
      </c>
      <c r="Q24" s="234">
        <f t="shared" si="6"/>
        <v>6</v>
      </c>
      <c r="R24" s="231"/>
      <c r="S24" s="234" t="str">
        <f>IF(R24="","",VLOOKUP(R24,R$159:S$174,2))</f>
        <v/>
      </c>
      <c r="T24" s="231"/>
      <c r="U24" s="234" t="str">
        <f>IF(T24="","",VLOOKUP(T24,T$159:U$173,2))</f>
        <v/>
      </c>
      <c r="V24" s="231"/>
      <c r="W24" s="234" t="str">
        <f t="shared" si="9"/>
        <v/>
      </c>
      <c r="X24" s="231">
        <v>2</v>
      </c>
      <c r="Y24" s="234">
        <f>IF(X24="","",VLOOKUP(X24,X$159:Y$174,2))</f>
        <v>4</v>
      </c>
    </row>
    <row r="25" spans="1:25" s="137" customFormat="1" ht="15.9" customHeight="1" x14ac:dyDescent="0.2">
      <c r="A25" s="136">
        <v>22</v>
      </c>
      <c r="B25" s="138" t="s">
        <v>131</v>
      </c>
      <c r="C25" s="189">
        <v>1</v>
      </c>
      <c r="D25" s="139" t="s">
        <v>71</v>
      </c>
      <c r="E25" s="238">
        <f t="shared" si="0"/>
        <v>10</v>
      </c>
      <c r="F25" s="142">
        <f t="shared" si="1"/>
        <v>20</v>
      </c>
      <c r="G25" s="239">
        <v>0</v>
      </c>
      <c r="H25" s="231"/>
      <c r="I25" s="234"/>
      <c r="J25" s="231">
        <v>8</v>
      </c>
      <c r="K25" s="234">
        <f t="shared" si="3"/>
        <v>4</v>
      </c>
      <c r="L25" s="231">
        <v>16</v>
      </c>
      <c r="M25" s="234">
        <f t="shared" si="4"/>
        <v>1</v>
      </c>
      <c r="N25" s="231"/>
      <c r="O25" s="234"/>
      <c r="P25" s="231">
        <v>4</v>
      </c>
      <c r="Q25" s="234">
        <f t="shared" si="6"/>
        <v>2</v>
      </c>
      <c r="R25" s="231"/>
      <c r="S25" s="234"/>
      <c r="T25" s="231"/>
      <c r="U25" s="234"/>
      <c r="V25" s="231">
        <v>8</v>
      </c>
      <c r="W25" s="234">
        <f t="shared" si="9"/>
        <v>3</v>
      </c>
      <c r="X25" s="231"/>
      <c r="Y25" s="234"/>
    </row>
    <row r="26" spans="1:25" s="137" customFormat="1" ht="15.9" customHeight="1" x14ac:dyDescent="0.2">
      <c r="A26" s="136">
        <v>23</v>
      </c>
      <c r="B26" s="138" t="s">
        <v>250</v>
      </c>
      <c r="C26" s="224">
        <v>3</v>
      </c>
      <c r="D26" s="139" t="s">
        <v>73</v>
      </c>
      <c r="E26" s="238">
        <f t="shared" si="0"/>
        <v>9.25</v>
      </c>
      <c r="F26" s="142">
        <f t="shared" si="1"/>
        <v>23</v>
      </c>
      <c r="G26" s="239">
        <v>7.75</v>
      </c>
      <c r="H26" s="231">
        <v>16</v>
      </c>
      <c r="I26" s="234">
        <f t="shared" ref="I26:I34" si="11">IF(H26="","",VLOOKUP(H26,H$159:I$174,2))</f>
        <v>1.5</v>
      </c>
      <c r="J26" s="231"/>
      <c r="K26" s="234" t="str">
        <f t="shared" si="3"/>
        <v/>
      </c>
      <c r="L26" s="231"/>
      <c r="M26" s="234" t="str">
        <f t="shared" si="4"/>
        <v/>
      </c>
      <c r="N26" s="231"/>
      <c r="O26" s="234" t="str">
        <f>IF(N26="","",VLOOKUP(N26,N$159:O$174,2))</f>
        <v/>
      </c>
      <c r="P26" s="231"/>
      <c r="Q26" s="234" t="str">
        <f t="shared" si="6"/>
        <v/>
      </c>
      <c r="R26" s="231"/>
      <c r="S26" s="234" t="str">
        <f>IF(R26="","",VLOOKUP(R26,R$159:S$174,2))</f>
        <v/>
      </c>
      <c r="T26" s="231"/>
      <c r="U26" s="234" t="str">
        <f>IF(T26="","",VLOOKUP(T26,T$159:U$173,2))</f>
        <v/>
      </c>
      <c r="V26" s="231"/>
      <c r="W26" s="234" t="str">
        <f t="shared" si="9"/>
        <v/>
      </c>
      <c r="X26" s="231"/>
      <c r="Y26" s="234" t="str">
        <f>IF(X26="","",VLOOKUP(X26,X$159:Y$174,2))</f>
        <v/>
      </c>
    </row>
    <row r="27" spans="1:25" s="137" customFormat="1" ht="15.9" customHeight="1" x14ac:dyDescent="0.2">
      <c r="A27" s="136">
        <v>24</v>
      </c>
      <c r="B27" s="138" t="s">
        <v>141</v>
      </c>
      <c r="C27" s="224">
        <v>3</v>
      </c>
      <c r="D27" s="139" t="s">
        <v>78</v>
      </c>
      <c r="E27" s="238">
        <f t="shared" si="0"/>
        <v>9</v>
      </c>
      <c r="F27" s="142">
        <f t="shared" si="1"/>
        <v>24</v>
      </c>
      <c r="G27" s="239">
        <v>5.25</v>
      </c>
      <c r="H27" s="231">
        <v>24</v>
      </c>
      <c r="I27" s="234">
        <f t="shared" si="11"/>
        <v>0.75</v>
      </c>
      <c r="J27" s="231"/>
      <c r="K27" s="234" t="str">
        <f t="shared" si="3"/>
        <v/>
      </c>
      <c r="L27" s="231"/>
      <c r="M27" s="234" t="str">
        <f t="shared" si="4"/>
        <v/>
      </c>
      <c r="N27" s="231">
        <v>8</v>
      </c>
      <c r="O27" s="234">
        <f>IF(N27="","",VLOOKUP(N27,N$159:O$174,2))</f>
        <v>3</v>
      </c>
      <c r="P27" s="231"/>
      <c r="Q27" s="234" t="str">
        <f t="shared" si="6"/>
        <v/>
      </c>
      <c r="R27" s="231"/>
      <c r="S27" s="234" t="str">
        <f>IF(R27="","",VLOOKUP(R27,R$159:S$174,2))</f>
        <v/>
      </c>
      <c r="T27" s="231"/>
      <c r="U27" s="234" t="str">
        <f>IF(T27="","",VLOOKUP(T27,T$159:U$173,2))</f>
        <v/>
      </c>
      <c r="V27" s="231"/>
      <c r="W27" s="234" t="str">
        <f t="shared" si="9"/>
        <v/>
      </c>
      <c r="X27" s="231"/>
      <c r="Y27" s="234" t="str">
        <f>IF(X27="","",VLOOKUP(X27,X$159:Y$174,2))</f>
        <v/>
      </c>
    </row>
    <row r="28" spans="1:25" s="137" customFormat="1" ht="15.9" customHeight="1" x14ac:dyDescent="0.2">
      <c r="A28" s="136">
        <v>25</v>
      </c>
      <c r="B28" s="138" t="s">
        <v>255</v>
      </c>
      <c r="C28" s="224">
        <v>3</v>
      </c>
      <c r="D28" s="139" t="s">
        <v>57</v>
      </c>
      <c r="E28" s="238">
        <f t="shared" si="0"/>
        <v>8</v>
      </c>
      <c r="F28" s="142">
        <f t="shared" si="1"/>
        <v>25</v>
      </c>
      <c r="G28" s="239">
        <v>4</v>
      </c>
      <c r="H28" s="231">
        <v>8</v>
      </c>
      <c r="I28" s="234">
        <f t="shared" si="11"/>
        <v>4</v>
      </c>
      <c r="J28" s="231"/>
      <c r="K28" s="234" t="str">
        <f t="shared" si="3"/>
        <v/>
      </c>
      <c r="L28" s="231"/>
      <c r="M28" s="234" t="str">
        <f t="shared" si="4"/>
        <v/>
      </c>
      <c r="N28" s="231"/>
      <c r="O28" s="234" t="str">
        <f>IF(N28="","",VLOOKUP(N28,N$159:O$174,2))</f>
        <v/>
      </c>
      <c r="P28" s="231"/>
      <c r="Q28" s="234" t="str">
        <f t="shared" si="6"/>
        <v/>
      </c>
      <c r="R28" s="231"/>
      <c r="S28" s="234" t="str">
        <f>IF(R28="","",VLOOKUP(R28,R$159:S$174,2))</f>
        <v/>
      </c>
      <c r="T28" s="231"/>
      <c r="U28" s="234" t="str">
        <f>IF(T28="","",VLOOKUP(T28,T$159:U$173,2))</f>
        <v/>
      </c>
      <c r="V28" s="231"/>
      <c r="W28" s="234" t="str">
        <f t="shared" si="9"/>
        <v/>
      </c>
      <c r="X28" s="231"/>
      <c r="Y28" s="234" t="str">
        <f>IF(X28="","",VLOOKUP(X28,X$159:Y$174,2))</f>
        <v/>
      </c>
    </row>
    <row r="29" spans="1:25" s="137" customFormat="1" ht="15.9" customHeight="1" x14ac:dyDescent="0.2">
      <c r="A29" s="136">
        <v>26</v>
      </c>
      <c r="B29" s="138" t="s">
        <v>253</v>
      </c>
      <c r="C29" s="224">
        <v>3</v>
      </c>
      <c r="D29" s="139" t="s">
        <v>78</v>
      </c>
      <c r="E29" s="238">
        <f t="shared" si="0"/>
        <v>8</v>
      </c>
      <c r="F29" s="142">
        <f t="shared" si="1"/>
        <v>25</v>
      </c>
      <c r="G29" s="239">
        <v>5</v>
      </c>
      <c r="H29" s="231"/>
      <c r="I29" s="234" t="str">
        <f t="shared" si="11"/>
        <v/>
      </c>
      <c r="J29" s="231"/>
      <c r="K29" s="234" t="str">
        <f t="shared" si="3"/>
        <v/>
      </c>
      <c r="L29" s="231"/>
      <c r="M29" s="234" t="str">
        <f t="shared" si="4"/>
        <v/>
      </c>
      <c r="N29" s="231">
        <v>8</v>
      </c>
      <c r="O29" s="234">
        <f>IF(N29="","",VLOOKUP(N29,N$159:O$174,2))</f>
        <v>3</v>
      </c>
      <c r="P29" s="231"/>
      <c r="Q29" s="234" t="str">
        <f t="shared" si="6"/>
        <v/>
      </c>
      <c r="R29" s="231"/>
      <c r="S29" s="234" t="str">
        <f>IF(R29="","",VLOOKUP(R29,R$159:S$174,2))</f>
        <v/>
      </c>
      <c r="T29" s="231"/>
      <c r="U29" s="234" t="str">
        <f>IF(T29="","",VLOOKUP(T29,T$159:U$173,2))</f>
        <v/>
      </c>
      <c r="V29" s="231"/>
      <c r="W29" s="234" t="str">
        <f t="shared" si="9"/>
        <v/>
      </c>
      <c r="X29" s="231"/>
      <c r="Y29" s="234" t="str">
        <f>IF(X29="","",VLOOKUP(X29,X$159:Y$174,2))</f>
        <v/>
      </c>
    </row>
    <row r="30" spans="1:25" s="137" customFormat="1" ht="15.9" customHeight="1" x14ac:dyDescent="0.2">
      <c r="A30" s="136">
        <v>27</v>
      </c>
      <c r="B30" s="138" t="s">
        <v>293</v>
      </c>
      <c r="C30" s="224">
        <v>2</v>
      </c>
      <c r="D30" s="139" t="s">
        <v>69</v>
      </c>
      <c r="E30" s="238">
        <f t="shared" si="0"/>
        <v>8</v>
      </c>
      <c r="F30" s="142">
        <f t="shared" si="1"/>
        <v>25</v>
      </c>
      <c r="G30" s="239">
        <v>0.5</v>
      </c>
      <c r="H30" s="231"/>
      <c r="I30" s="234" t="str">
        <f t="shared" si="11"/>
        <v/>
      </c>
      <c r="J30" s="231">
        <v>16</v>
      </c>
      <c r="K30" s="234">
        <f t="shared" si="3"/>
        <v>1.5</v>
      </c>
      <c r="L30" s="231">
        <v>8</v>
      </c>
      <c r="M30" s="234">
        <f t="shared" si="4"/>
        <v>3</v>
      </c>
      <c r="N30" s="231"/>
      <c r="O30" s="234" t="str">
        <f>IF(N30="","",VLOOKUP(N30,N$159:O$174,2))</f>
        <v/>
      </c>
      <c r="P30" s="231"/>
      <c r="Q30" s="234" t="str">
        <f t="shared" si="6"/>
        <v/>
      </c>
      <c r="R30" s="231"/>
      <c r="S30" s="234" t="str">
        <f>IF(R30="","",VLOOKUP(R30,R$159:S$174,2))</f>
        <v/>
      </c>
      <c r="T30" s="231"/>
      <c r="U30" s="234" t="str">
        <f>IF(T30="","",VLOOKUP(T30,T$159:U$173,2))</f>
        <v/>
      </c>
      <c r="V30" s="231">
        <v>8</v>
      </c>
      <c r="W30" s="234">
        <f t="shared" si="9"/>
        <v>3</v>
      </c>
      <c r="X30" s="231"/>
      <c r="Y30" s="234" t="str">
        <f>IF(X30="","",VLOOKUP(X30,X$159:Y$174,2))</f>
        <v/>
      </c>
    </row>
    <row r="31" spans="1:25" s="137" customFormat="1" ht="15.9" customHeight="1" x14ac:dyDescent="0.2">
      <c r="A31" s="136">
        <v>28</v>
      </c>
      <c r="B31" s="138" t="s">
        <v>367</v>
      </c>
      <c r="C31" s="224">
        <v>1</v>
      </c>
      <c r="D31" s="139" t="s">
        <v>362</v>
      </c>
      <c r="E31" s="238">
        <f t="shared" si="0"/>
        <v>7.75</v>
      </c>
      <c r="F31" s="142">
        <f t="shared" si="1"/>
        <v>28</v>
      </c>
      <c r="G31" s="239">
        <v>0</v>
      </c>
      <c r="H31" s="231">
        <v>24</v>
      </c>
      <c r="I31" s="234">
        <f t="shared" si="11"/>
        <v>0.75</v>
      </c>
      <c r="J31" s="231">
        <v>8</v>
      </c>
      <c r="K31" s="234">
        <f t="shared" si="3"/>
        <v>4</v>
      </c>
      <c r="L31" s="231">
        <v>8</v>
      </c>
      <c r="M31" s="234">
        <f t="shared" si="4"/>
        <v>3</v>
      </c>
      <c r="N31" s="231"/>
      <c r="O31" s="234"/>
      <c r="P31" s="231"/>
      <c r="Q31" s="234"/>
      <c r="R31" s="231"/>
      <c r="S31" s="234"/>
      <c r="T31" s="231"/>
      <c r="U31" s="234"/>
      <c r="V31" s="231"/>
      <c r="W31" s="234"/>
      <c r="X31" s="231"/>
      <c r="Y31" s="234"/>
    </row>
    <row r="32" spans="1:25" s="137" customFormat="1" ht="15.9" customHeight="1" x14ac:dyDescent="0.2">
      <c r="A32" s="136">
        <v>29</v>
      </c>
      <c r="B32" s="138" t="s">
        <v>251</v>
      </c>
      <c r="C32" s="224">
        <v>3</v>
      </c>
      <c r="D32" s="139" t="s">
        <v>69</v>
      </c>
      <c r="E32" s="238">
        <f t="shared" si="0"/>
        <v>7.625</v>
      </c>
      <c r="F32" s="142">
        <f t="shared" si="1"/>
        <v>29</v>
      </c>
      <c r="G32" s="239">
        <v>6.125</v>
      </c>
      <c r="H32" s="231">
        <v>16</v>
      </c>
      <c r="I32" s="234">
        <f t="shared" si="11"/>
        <v>1.5</v>
      </c>
      <c r="J32" s="231"/>
      <c r="K32" s="234" t="str">
        <f t="shared" si="3"/>
        <v/>
      </c>
      <c r="L32" s="231"/>
      <c r="M32" s="234" t="str">
        <f t="shared" si="4"/>
        <v/>
      </c>
      <c r="N32" s="231"/>
      <c r="O32" s="234" t="str">
        <f t="shared" ref="O32:O37" si="12">IF(N32="","",VLOOKUP(N32,N$159:O$174,2))</f>
        <v/>
      </c>
      <c r="P32" s="231"/>
      <c r="Q32" s="234" t="str">
        <f t="shared" ref="Q32:Q37" si="13">IF(P32="","",VLOOKUP(P32,P$159:Q$174,2))</f>
        <v/>
      </c>
      <c r="R32" s="231"/>
      <c r="S32" s="234" t="str">
        <f t="shared" ref="S32:S37" si="14">IF(R32="","",VLOOKUP(R32,R$159:S$174,2))</f>
        <v/>
      </c>
      <c r="T32" s="231"/>
      <c r="U32" s="234" t="str">
        <f>IF(T32="","",VLOOKUP(T32,T$159:U$173,2))</f>
        <v/>
      </c>
      <c r="V32" s="231"/>
      <c r="W32" s="234" t="str">
        <f>IF(V32="","",VLOOKUP(V32,V$159:W$174,2))</f>
        <v/>
      </c>
      <c r="X32" s="231"/>
      <c r="Y32" s="234" t="str">
        <f t="shared" ref="Y32:Y37" si="15">IF(X32="","",VLOOKUP(X32,X$159:Y$174,2))</f>
        <v/>
      </c>
    </row>
    <row r="33" spans="1:25" s="137" customFormat="1" ht="15.9" customHeight="1" x14ac:dyDescent="0.2">
      <c r="A33" s="136">
        <v>30</v>
      </c>
      <c r="B33" s="138" t="s">
        <v>258</v>
      </c>
      <c r="C33" s="224">
        <v>3</v>
      </c>
      <c r="D33" s="139" t="s">
        <v>30</v>
      </c>
      <c r="E33" s="238">
        <f t="shared" si="0"/>
        <v>7.5</v>
      </c>
      <c r="F33" s="142">
        <f t="shared" si="1"/>
        <v>30</v>
      </c>
      <c r="G33" s="239">
        <v>3.5</v>
      </c>
      <c r="H33" s="231">
        <v>8</v>
      </c>
      <c r="I33" s="234">
        <f t="shared" si="11"/>
        <v>4</v>
      </c>
      <c r="J33" s="231"/>
      <c r="K33" s="234" t="str">
        <f t="shared" si="3"/>
        <v/>
      </c>
      <c r="L33" s="231"/>
      <c r="M33" s="234" t="str">
        <f t="shared" si="4"/>
        <v/>
      </c>
      <c r="N33" s="231"/>
      <c r="O33" s="234" t="str">
        <f t="shared" si="12"/>
        <v/>
      </c>
      <c r="P33" s="231"/>
      <c r="Q33" s="234" t="str">
        <f t="shared" si="13"/>
        <v/>
      </c>
      <c r="R33" s="231"/>
      <c r="S33" s="234" t="str">
        <f t="shared" si="14"/>
        <v/>
      </c>
      <c r="T33" s="231"/>
      <c r="U33" s="234" t="str">
        <f>IF(T33="","",VLOOKUP(T33,T$159:U$173,2))</f>
        <v/>
      </c>
      <c r="V33" s="231"/>
      <c r="W33" s="234" t="str">
        <f>IF(V33="","",VLOOKUP(V33,V$159:W$174,2))</f>
        <v/>
      </c>
      <c r="X33" s="231"/>
      <c r="Y33" s="234" t="str">
        <f t="shared" si="15"/>
        <v/>
      </c>
    </row>
    <row r="34" spans="1:25" s="137" customFormat="1" ht="15.9" customHeight="1" x14ac:dyDescent="0.2">
      <c r="A34" s="136">
        <v>31</v>
      </c>
      <c r="B34" s="138" t="s">
        <v>261</v>
      </c>
      <c r="C34" s="224">
        <v>2</v>
      </c>
      <c r="D34" s="139" t="s">
        <v>78</v>
      </c>
      <c r="E34" s="238">
        <f t="shared" si="0"/>
        <v>7.5</v>
      </c>
      <c r="F34" s="142">
        <f t="shared" si="1"/>
        <v>30</v>
      </c>
      <c r="G34" s="239">
        <v>2.25</v>
      </c>
      <c r="H34" s="231">
        <v>24</v>
      </c>
      <c r="I34" s="234">
        <f t="shared" si="11"/>
        <v>0.75</v>
      </c>
      <c r="J34" s="231">
        <v>8</v>
      </c>
      <c r="K34" s="234">
        <f t="shared" si="3"/>
        <v>4</v>
      </c>
      <c r="L34" s="231">
        <v>24</v>
      </c>
      <c r="M34" s="234">
        <f t="shared" si="4"/>
        <v>0.5</v>
      </c>
      <c r="N34" s="231"/>
      <c r="O34" s="234" t="str">
        <f t="shared" si="12"/>
        <v/>
      </c>
      <c r="P34" s="231"/>
      <c r="Q34" s="234" t="str">
        <f t="shared" si="13"/>
        <v/>
      </c>
      <c r="R34" s="231"/>
      <c r="S34" s="234" t="str">
        <f t="shared" si="14"/>
        <v/>
      </c>
      <c r="T34" s="231"/>
      <c r="U34" s="234" t="str">
        <f>IF(T34="","",VLOOKUP(T34,T$159:U$173,2))</f>
        <v/>
      </c>
      <c r="V34" s="231"/>
      <c r="W34" s="234" t="str">
        <f>IF(V34="","",VLOOKUP(V34,V$159:W$174,2))</f>
        <v/>
      </c>
      <c r="X34" s="231"/>
      <c r="Y34" s="234" t="str">
        <f t="shared" si="15"/>
        <v/>
      </c>
    </row>
    <row r="35" spans="1:25" s="137" customFormat="1" ht="15.9" customHeight="1" x14ac:dyDescent="0.2">
      <c r="A35" s="136">
        <v>32</v>
      </c>
      <c r="B35" s="138" t="s">
        <v>182</v>
      </c>
      <c r="C35" s="224" t="s">
        <v>111</v>
      </c>
      <c r="D35" s="289" t="s">
        <v>320</v>
      </c>
      <c r="E35" s="238">
        <f t="shared" si="0"/>
        <v>7</v>
      </c>
      <c r="F35" s="142">
        <f t="shared" si="1"/>
        <v>32</v>
      </c>
      <c r="G35" s="239">
        <v>0</v>
      </c>
      <c r="H35" s="231"/>
      <c r="I35" s="234"/>
      <c r="J35" s="231"/>
      <c r="K35" s="234" t="str">
        <f t="shared" si="3"/>
        <v/>
      </c>
      <c r="L35" s="231"/>
      <c r="M35" s="234" t="str">
        <f t="shared" si="4"/>
        <v/>
      </c>
      <c r="N35" s="231"/>
      <c r="O35" s="234" t="str">
        <f t="shared" si="12"/>
        <v/>
      </c>
      <c r="P35" s="231"/>
      <c r="Q35" s="234" t="str">
        <f t="shared" si="13"/>
        <v/>
      </c>
      <c r="R35" s="231">
        <v>1</v>
      </c>
      <c r="S35" s="234">
        <f t="shared" si="14"/>
        <v>4</v>
      </c>
      <c r="T35" s="231"/>
      <c r="U35" s="234"/>
      <c r="V35" s="231"/>
      <c r="W35" s="234"/>
      <c r="X35" s="231">
        <v>3</v>
      </c>
      <c r="Y35" s="234">
        <f t="shared" si="15"/>
        <v>3</v>
      </c>
    </row>
    <row r="36" spans="1:25" s="137" customFormat="1" ht="15.9" customHeight="1" x14ac:dyDescent="0.2">
      <c r="A36" s="136">
        <v>33</v>
      </c>
      <c r="B36" s="138" t="s">
        <v>395</v>
      </c>
      <c r="C36" s="224" t="s">
        <v>111</v>
      </c>
      <c r="D36" s="139" t="s">
        <v>396</v>
      </c>
      <c r="E36" s="238">
        <f t="shared" si="0"/>
        <v>7</v>
      </c>
      <c r="F36" s="142">
        <f t="shared" si="1"/>
        <v>32</v>
      </c>
      <c r="G36" s="239">
        <v>0</v>
      </c>
      <c r="H36" s="231"/>
      <c r="I36" s="234"/>
      <c r="J36" s="231"/>
      <c r="K36" s="234" t="str">
        <f t="shared" si="3"/>
        <v/>
      </c>
      <c r="L36" s="231"/>
      <c r="M36" s="234" t="str">
        <f t="shared" si="4"/>
        <v/>
      </c>
      <c r="N36" s="231"/>
      <c r="O36" s="234" t="str">
        <f t="shared" si="12"/>
        <v/>
      </c>
      <c r="P36" s="231"/>
      <c r="Q36" s="234" t="str">
        <f t="shared" si="13"/>
        <v/>
      </c>
      <c r="R36" s="231">
        <v>1</v>
      </c>
      <c r="S36" s="234">
        <f t="shared" si="14"/>
        <v>4</v>
      </c>
      <c r="T36" s="231"/>
      <c r="U36" s="234"/>
      <c r="V36" s="231"/>
      <c r="W36" s="234"/>
      <c r="X36" s="231">
        <v>3</v>
      </c>
      <c r="Y36" s="234">
        <f t="shared" si="15"/>
        <v>3</v>
      </c>
    </row>
    <row r="37" spans="1:25" s="137" customFormat="1" ht="15.9" customHeight="1" x14ac:dyDescent="0.2">
      <c r="A37" s="136">
        <v>34</v>
      </c>
      <c r="B37" s="138" t="s">
        <v>273</v>
      </c>
      <c r="C37" s="224">
        <v>2</v>
      </c>
      <c r="D37" s="139" t="s">
        <v>129</v>
      </c>
      <c r="E37" s="238">
        <f t="shared" si="0"/>
        <v>7</v>
      </c>
      <c r="F37" s="142">
        <f t="shared" si="1"/>
        <v>32</v>
      </c>
      <c r="G37" s="239">
        <v>1</v>
      </c>
      <c r="H37" s="231">
        <v>16</v>
      </c>
      <c r="I37" s="234">
        <f>IF(H37="","",VLOOKUP(H37,H$159:I$174,2))</f>
        <v>1.5</v>
      </c>
      <c r="J37" s="231">
        <v>16</v>
      </c>
      <c r="K37" s="234">
        <f t="shared" si="3"/>
        <v>1.5</v>
      </c>
      <c r="L37" s="231">
        <v>8</v>
      </c>
      <c r="M37" s="234">
        <f t="shared" si="4"/>
        <v>3</v>
      </c>
      <c r="N37" s="231"/>
      <c r="O37" s="234" t="str">
        <f t="shared" si="12"/>
        <v/>
      </c>
      <c r="P37" s="231"/>
      <c r="Q37" s="234" t="str">
        <f t="shared" si="13"/>
        <v/>
      </c>
      <c r="R37" s="231"/>
      <c r="S37" s="234" t="str">
        <f t="shared" si="14"/>
        <v/>
      </c>
      <c r="T37" s="231"/>
      <c r="U37" s="234" t="str">
        <f>IF(T37="","",VLOOKUP(T37,T$159:U$173,2))</f>
        <v/>
      </c>
      <c r="V37" s="231"/>
      <c r="W37" s="234" t="str">
        <f>IF(V37="","",VLOOKUP(V37,V$159:W$174,2))</f>
        <v/>
      </c>
      <c r="X37" s="231"/>
      <c r="Y37" s="234" t="str">
        <f t="shared" si="15"/>
        <v/>
      </c>
    </row>
    <row r="38" spans="1:25" s="137" customFormat="1" ht="15.9" customHeight="1" x14ac:dyDescent="0.2">
      <c r="A38" s="136">
        <v>35</v>
      </c>
      <c r="B38" s="138" t="s">
        <v>360</v>
      </c>
      <c r="C38" s="224">
        <v>1</v>
      </c>
      <c r="D38" s="139" t="s">
        <v>184</v>
      </c>
      <c r="E38" s="238">
        <f t="shared" si="0"/>
        <v>7</v>
      </c>
      <c r="F38" s="142">
        <f t="shared" si="1"/>
        <v>32</v>
      </c>
      <c r="G38" s="239">
        <v>0</v>
      </c>
      <c r="H38" s="231"/>
      <c r="I38" s="234"/>
      <c r="J38" s="231">
        <v>4</v>
      </c>
      <c r="K38" s="234">
        <f t="shared" si="3"/>
        <v>6</v>
      </c>
      <c r="L38" s="231">
        <v>16</v>
      </c>
      <c r="M38" s="234">
        <f t="shared" si="4"/>
        <v>1</v>
      </c>
      <c r="N38" s="231"/>
      <c r="O38" s="234"/>
      <c r="P38" s="231"/>
      <c r="Q38" s="234"/>
      <c r="R38" s="231"/>
      <c r="S38" s="234"/>
      <c r="T38" s="231"/>
      <c r="U38" s="234"/>
      <c r="V38" s="231"/>
      <c r="W38" s="234"/>
      <c r="X38" s="231"/>
      <c r="Y38" s="234"/>
    </row>
    <row r="39" spans="1:25" s="137" customFormat="1" ht="15.9" customHeight="1" x14ac:dyDescent="0.2">
      <c r="A39" s="136">
        <v>36</v>
      </c>
      <c r="B39" s="138" t="s">
        <v>357</v>
      </c>
      <c r="C39" s="224">
        <v>1</v>
      </c>
      <c r="D39" s="139" t="s">
        <v>184</v>
      </c>
      <c r="E39" s="238">
        <f t="shared" si="0"/>
        <v>7</v>
      </c>
      <c r="F39" s="142">
        <f t="shared" si="1"/>
        <v>32</v>
      </c>
      <c r="G39" s="239">
        <v>0</v>
      </c>
      <c r="H39" s="231"/>
      <c r="I39" s="234"/>
      <c r="J39" s="231">
        <v>4</v>
      </c>
      <c r="K39" s="234">
        <f t="shared" si="3"/>
        <v>6</v>
      </c>
      <c r="L39" s="231">
        <v>16</v>
      </c>
      <c r="M39" s="234">
        <f t="shared" si="4"/>
        <v>1</v>
      </c>
      <c r="N39" s="231"/>
      <c r="O39" s="234"/>
      <c r="P39" s="231"/>
      <c r="Q39" s="234"/>
      <c r="R39" s="231"/>
      <c r="S39" s="234"/>
      <c r="T39" s="231"/>
      <c r="U39" s="234"/>
      <c r="V39" s="231"/>
      <c r="W39" s="234"/>
      <c r="X39" s="231"/>
      <c r="Y39" s="234"/>
    </row>
    <row r="40" spans="1:25" s="137" customFormat="1" ht="15.9" customHeight="1" x14ac:dyDescent="0.2">
      <c r="A40" s="136">
        <v>37</v>
      </c>
      <c r="B40" s="138" t="s">
        <v>176</v>
      </c>
      <c r="C40" s="224" t="s">
        <v>97</v>
      </c>
      <c r="D40" s="139" t="s">
        <v>177</v>
      </c>
      <c r="E40" s="238">
        <f t="shared" si="0"/>
        <v>6</v>
      </c>
      <c r="F40" s="142">
        <f t="shared" si="1"/>
        <v>37</v>
      </c>
      <c r="G40" s="239">
        <v>0</v>
      </c>
      <c r="H40" s="231"/>
      <c r="I40" s="234" t="str">
        <f t="shared" ref="I40:I48" si="16">IF(H40="","",VLOOKUP(H40,H$159:I$174,2))</f>
        <v/>
      </c>
      <c r="J40" s="231"/>
      <c r="K40" s="234" t="str">
        <f t="shared" si="3"/>
        <v/>
      </c>
      <c r="L40" s="231"/>
      <c r="M40" s="234" t="str">
        <f t="shared" si="4"/>
        <v/>
      </c>
      <c r="N40" s="231"/>
      <c r="O40" s="234" t="str">
        <f t="shared" ref="O40:O48" si="17">IF(N40="","",VLOOKUP(N40,N$159:O$174,2))</f>
        <v/>
      </c>
      <c r="P40" s="231"/>
      <c r="Q40" s="234" t="str">
        <f t="shared" ref="Q40:Q48" si="18">IF(P40="","",VLOOKUP(P40,P$159:Q$174,2))</f>
        <v/>
      </c>
      <c r="R40" s="231"/>
      <c r="S40" s="234" t="str">
        <f t="shared" ref="S40:S48" si="19">IF(R40="","",VLOOKUP(R40,R$159:S$174,2))</f>
        <v/>
      </c>
      <c r="T40" s="231"/>
      <c r="U40" s="234" t="str">
        <f t="shared" ref="U40:U48" si="20">IF(T40="","",VLOOKUP(T40,T$159:U$173,2))</f>
        <v/>
      </c>
      <c r="V40" s="231"/>
      <c r="W40" s="234" t="str">
        <f t="shared" ref="W40:W48" si="21">IF(V40="","",VLOOKUP(V40,V$159:W$174,2))</f>
        <v/>
      </c>
      <c r="X40" s="231">
        <v>1</v>
      </c>
      <c r="Y40" s="234">
        <f t="shared" ref="Y40:Y48" si="22">IF(X40="","",VLOOKUP(X40,X$159:Y$174,2))</f>
        <v>6</v>
      </c>
    </row>
    <row r="41" spans="1:25" s="137" customFormat="1" ht="15.9" customHeight="1" x14ac:dyDescent="0.2">
      <c r="A41" s="136">
        <v>38</v>
      </c>
      <c r="B41" s="138" t="s">
        <v>334</v>
      </c>
      <c r="C41" s="224" t="s">
        <v>97</v>
      </c>
      <c r="D41" s="139" t="s">
        <v>177</v>
      </c>
      <c r="E41" s="238">
        <f t="shared" si="0"/>
        <v>6</v>
      </c>
      <c r="F41" s="142">
        <f t="shared" si="1"/>
        <v>37</v>
      </c>
      <c r="G41" s="239">
        <v>0</v>
      </c>
      <c r="H41" s="231"/>
      <c r="I41" s="234" t="str">
        <f t="shared" si="16"/>
        <v/>
      </c>
      <c r="J41" s="231"/>
      <c r="K41" s="234" t="str">
        <f t="shared" si="3"/>
        <v/>
      </c>
      <c r="L41" s="231"/>
      <c r="M41" s="234" t="str">
        <f t="shared" si="4"/>
        <v/>
      </c>
      <c r="N41" s="231"/>
      <c r="O41" s="234" t="str">
        <f t="shared" si="17"/>
        <v/>
      </c>
      <c r="P41" s="231"/>
      <c r="Q41" s="234" t="str">
        <f t="shared" si="18"/>
        <v/>
      </c>
      <c r="R41" s="231"/>
      <c r="S41" s="234" t="str">
        <f t="shared" si="19"/>
        <v/>
      </c>
      <c r="T41" s="231"/>
      <c r="U41" s="234" t="str">
        <f t="shared" si="20"/>
        <v/>
      </c>
      <c r="V41" s="231"/>
      <c r="W41" s="234" t="str">
        <f t="shared" si="21"/>
        <v/>
      </c>
      <c r="X41" s="231">
        <v>1</v>
      </c>
      <c r="Y41" s="234">
        <f t="shared" si="22"/>
        <v>6</v>
      </c>
    </row>
    <row r="42" spans="1:25" s="137" customFormat="1" ht="15.9" customHeight="1" x14ac:dyDescent="0.2">
      <c r="A42" s="136">
        <v>39</v>
      </c>
      <c r="B42" s="138" t="s">
        <v>262</v>
      </c>
      <c r="C42" s="224">
        <v>2</v>
      </c>
      <c r="D42" s="139" t="s">
        <v>78</v>
      </c>
      <c r="E42" s="238">
        <f t="shared" si="0"/>
        <v>6</v>
      </c>
      <c r="F42" s="142">
        <f t="shared" si="1"/>
        <v>37</v>
      </c>
      <c r="G42" s="239">
        <v>1.5</v>
      </c>
      <c r="H42" s="231"/>
      <c r="I42" s="234" t="str">
        <f t="shared" si="16"/>
        <v/>
      </c>
      <c r="J42" s="231">
        <v>8</v>
      </c>
      <c r="K42" s="234">
        <f t="shared" si="3"/>
        <v>4</v>
      </c>
      <c r="L42" s="231">
        <v>24</v>
      </c>
      <c r="M42" s="234">
        <f t="shared" si="4"/>
        <v>0.5</v>
      </c>
      <c r="N42" s="231"/>
      <c r="O42" s="234" t="str">
        <f t="shared" si="17"/>
        <v/>
      </c>
      <c r="P42" s="231"/>
      <c r="Q42" s="234" t="str">
        <f t="shared" si="18"/>
        <v/>
      </c>
      <c r="R42" s="231"/>
      <c r="S42" s="234" t="str">
        <f t="shared" si="19"/>
        <v/>
      </c>
      <c r="T42" s="231"/>
      <c r="U42" s="234" t="str">
        <f t="shared" si="20"/>
        <v/>
      </c>
      <c r="V42" s="231"/>
      <c r="W42" s="234" t="str">
        <f t="shared" si="21"/>
        <v/>
      </c>
      <c r="X42" s="231"/>
      <c r="Y42" s="234" t="str">
        <f t="shared" si="22"/>
        <v/>
      </c>
    </row>
    <row r="43" spans="1:25" s="137" customFormat="1" ht="15.9" customHeight="1" x14ac:dyDescent="0.2">
      <c r="A43" s="136">
        <v>40</v>
      </c>
      <c r="B43" s="138" t="s">
        <v>146</v>
      </c>
      <c r="C43" s="224">
        <v>3</v>
      </c>
      <c r="D43" s="139" t="s">
        <v>231</v>
      </c>
      <c r="E43" s="238">
        <f t="shared" si="0"/>
        <v>5.625</v>
      </c>
      <c r="F43" s="142">
        <f t="shared" si="1"/>
        <v>40</v>
      </c>
      <c r="G43" s="239">
        <v>1.875</v>
      </c>
      <c r="H43" s="231">
        <v>24</v>
      </c>
      <c r="I43" s="234">
        <f t="shared" si="16"/>
        <v>0.75</v>
      </c>
      <c r="J43" s="231"/>
      <c r="K43" s="234" t="str">
        <f t="shared" si="3"/>
        <v/>
      </c>
      <c r="L43" s="231"/>
      <c r="M43" s="234" t="str">
        <f t="shared" si="4"/>
        <v/>
      </c>
      <c r="N43" s="231">
        <v>8</v>
      </c>
      <c r="O43" s="234">
        <f t="shared" si="17"/>
        <v>3</v>
      </c>
      <c r="P43" s="231"/>
      <c r="Q43" s="234" t="str">
        <f t="shared" si="18"/>
        <v/>
      </c>
      <c r="R43" s="231"/>
      <c r="S43" s="234" t="str">
        <f t="shared" si="19"/>
        <v/>
      </c>
      <c r="T43" s="231"/>
      <c r="U43" s="234" t="str">
        <f t="shared" si="20"/>
        <v/>
      </c>
      <c r="V43" s="231"/>
      <c r="W43" s="234" t="str">
        <f t="shared" si="21"/>
        <v/>
      </c>
      <c r="X43" s="231"/>
      <c r="Y43" s="234" t="str">
        <f t="shared" si="22"/>
        <v/>
      </c>
    </row>
    <row r="44" spans="1:25" s="137" customFormat="1" ht="15.9" customHeight="1" x14ac:dyDescent="0.2">
      <c r="A44" s="136">
        <v>41</v>
      </c>
      <c r="B44" s="138" t="s">
        <v>259</v>
      </c>
      <c r="C44" s="224">
        <v>1</v>
      </c>
      <c r="D44" s="139" t="s">
        <v>83</v>
      </c>
      <c r="E44" s="238">
        <f t="shared" si="0"/>
        <v>5.5</v>
      </c>
      <c r="F44" s="142">
        <f t="shared" si="1"/>
        <v>41</v>
      </c>
      <c r="G44" s="239">
        <v>3</v>
      </c>
      <c r="H44" s="231"/>
      <c r="I44" s="234" t="str">
        <f t="shared" si="16"/>
        <v/>
      </c>
      <c r="J44" s="231">
        <v>16</v>
      </c>
      <c r="K44" s="234">
        <f t="shared" si="3"/>
        <v>1.5</v>
      </c>
      <c r="L44" s="231">
        <v>16</v>
      </c>
      <c r="M44" s="234">
        <f t="shared" si="4"/>
        <v>1</v>
      </c>
      <c r="N44" s="231"/>
      <c r="O44" s="234" t="str">
        <f t="shared" si="17"/>
        <v/>
      </c>
      <c r="P44" s="231"/>
      <c r="Q44" s="234" t="str">
        <f t="shared" si="18"/>
        <v/>
      </c>
      <c r="R44" s="231"/>
      <c r="S44" s="234" t="str">
        <f t="shared" si="19"/>
        <v/>
      </c>
      <c r="T44" s="231"/>
      <c r="U44" s="234" t="str">
        <f t="shared" si="20"/>
        <v/>
      </c>
      <c r="V44" s="231"/>
      <c r="W44" s="234" t="str">
        <f t="shared" si="21"/>
        <v/>
      </c>
      <c r="X44" s="231"/>
      <c r="Y44" s="234" t="str">
        <f t="shared" si="22"/>
        <v/>
      </c>
    </row>
    <row r="45" spans="1:25" s="137" customFormat="1" ht="15.9" customHeight="1" x14ac:dyDescent="0.2">
      <c r="A45" s="136">
        <v>42</v>
      </c>
      <c r="B45" s="138" t="s">
        <v>264</v>
      </c>
      <c r="C45" s="224">
        <v>2</v>
      </c>
      <c r="D45" s="139" t="s">
        <v>38</v>
      </c>
      <c r="E45" s="238">
        <f t="shared" si="0"/>
        <v>5.375</v>
      </c>
      <c r="F45" s="142">
        <f t="shared" si="1"/>
        <v>42</v>
      </c>
      <c r="G45" s="239">
        <v>1.375</v>
      </c>
      <c r="H45" s="231">
        <v>16</v>
      </c>
      <c r="I45" s="234">
        <f t="shared" si="16"/>
        <v>1.5</v>
      </c>
      <c r="J45" s="231">
        <v>16</v>
      </c>
      <c r="K45" s="234">
        <f t="shared" si="3"/>
        <v>1.5</v>
      </c>
      <c r="L45" s="231">
        <v>16</v>
      </c>
      <c r="M45" s="234">
        <f t="shared" si="4"/>
        <v>1</v>
      </c>
      <c r="N45" s="231"/>
      <c r="O45" s="234" t="str">
        <f t="shared" si="17"/>
        <v/>
      </c>
      <c r="P45" s="231"/>
      <c r="Q45" s="234" t="str">
        <f t="shared" si="18"/>
        <v/>
      </c>
      <c r="R45" s="231"/>
      <c r="S45" s="234" t="str">
        <f t="shared" si="19"/>
        <v/>
      </c>
      <c r="T45" s="231"/>
      <c r="U45" s="234" t="str">
        <f t="shared" si="20"/>
        <v/>
      </c>
      <c r="V45" s="231"/>
      <c r="W45" s="234" t="str">
        <f t="shared" si="21"/>
        <v/>
      </c>
      <c r="X45" s="231"/>
      <c r="Y45" s="234" t="str">
        <f t="shared" si="22"/>
        <v/>
      </c>
    </row>
    <row r="46" spans="1:25" s="137" customFormat="1" ht="15.9" customHeight="1" x14ac:dyDescent="0.2">
      <c r="A46" s="136">
        <v>43</v>
      </c>
      <c r="B46" s="138" t="s">
        <v>254</v>
      </c>
      <c r="C46" s="224">
        <v>3</v>
      </c>
      <c r="D46" s="139" t="s">
        <v>140</v>
      </c>
      <c r="E46" s="238">
        <f t="shared" si="0"/>
        <v>5.125</v>
      </c>
      <c r="F46" s="142">
        <f t="shared" si="1"/>
        <v>43</v>
      </c>
      <c r="G46" s="239">
        <v>4.375</v>
      </c>
      <c r="H46" s="231">
        <v>24</v>
      </c>
      <c r="I46" s="234">
        <f t="shared" si="16"/>
        <v>0.75</v>
      </c>
      <c r="J46" s="231"/>
      <c r="K46" s="234" t="str">
        <f t="shared" si="3"/>
        <v/>
      </c>
      <c r="L46" s="231"/>
      <c r="M46" s="234" t="str">
        <f t="shared" si="4"/>
        <v/>
      </c>
      <c r="N46" s="231"/>
      <c r="O46" s="234" t="str">
        <f t="shared" si="17"/>
        <v/>
      </c>
      <c r="P46" s="231"/>
      <c r="Q46" s="234" t="str">
        <f t="shared" si="18"/>
        <v/>
      </c>
      <c r="R46" s="231"/>
      <c r="S46" s="234" t="str">
        <f t="shared" si="19"/>
        <v/>
      </c>
      <c r="T46" s="231"/>
      <c r="U46" s="234" t="str">
        <f t="shared" si="20"/>
        <v/>
      </c>
      <c r="V46" s="231"/>
      <c r="W46" s="234" t="str">
        <f t="shared" si="21"/>
        <v/>
      </c>
      <c r="X46" s="231"/>
      <c r="Y46" s="234" t="str">
        <f t="shared" si="22"/>
        <v/>
      </c>
    </row>
    <row r="47" spans="1:25" s="137" customFormat="1" ht="15.9" customHeight="1" x14ac:dyDescent="0.2">
      <c r="A47" s="136">
        <v>44</v>
      </c>
      <c r="B47" s="138" t="s">
        <v>266</v>
      </c>
      <c r="C47" s="224">
        <v>2</v>
      </c>
      <c r="D47" s="139" t="s">
        <v>30</v>
      </c>
      <c r="E47" s="238">
        <f t="shared" si="0"/>
        <v>5.125</v>
      </c>
      <c r="F47" s="142">
        <f t="shared" si="1"/>
        <v>43</v>
      </c>
      <c r="G47" s="239">
        <v>1.125</v>
      </c>
      <c r="H47" s="231">
        <v>8</v>
      </c>
      <c r="I47" s="234">
        <f t="shared" si="16"/>
        <v>4</v>
      </c>
      <c r="J47" s="231"/>
      <c r="K47" s="234" t="str">
        <f t="shared" si="3"/>
        <v/>
      </c>
      <c r="L47" s="231"/>
      <c r="M47" s="234" t="str">
        <f t="shared" si="4"/>
        <v/>
      </c>
      <c r="N47" s="231"/>
      <c r="O47" s="234" t="str">
        <f t="shared" si="17"/>
        <v/>
      </c>
      <c r="P47" s="231"/>
      <c r="Q47" s="234" t="str">
        <f t="shared" si="18"/>
        <v/>
      </c>
      <c r="R47" s="231"/>
      <c r="S47" s="234" t="str">
        <f t="shared" si="19"/>
        <v/>
      </c>
      <c r="T47" s="231"/>
      <c r="U47" s="234" t="str">
        <f t="shared" si="20"/>
        <v/>
      </c>
      <c r="V47" s="231"/>
      <c r="W47" s="234" t="str">
        <f t="shared" si="21"/>
        <v/>
      </c>
      <c r="X47" s="231"/>
      <c r="Y47" s="234" t="str">
        <f t="shared" si="22"/>
        <v/>
      </c>
    </row>
    <row r="48" spans="1:25" s="137" customFormat="1" ht="15.9" customHeight="1" x14ac:dyDescent="0.2">
      <c r="A48" s="136">
        <v>45</v>
      </c>
      <c r="B48" s="138" t="s">
        <v>267</v>
      </c>
      <c r="C48" s="224">
        <v>3</v>
      </c>
      <c r="D48" s="139" t="s">
        <v>83</v>
      </c>
      <c r="E48" s="238">
        <f t="shared" si="0"/>
        <v>5</v>
      </c>
      <c r="F48" s="142">
        <f t="shared" si="1"/>
        <v>45</v>
      </c>
      <c r="G48" s="239">
        <v>1</v>
      </c>
      <c r="H48" s="231">
        <v>8</v>
      </c>
      <c r="I48" s="234">
        <f t="shared" si="16"/>
        <v>4</v>
      </c>
      <c r="J48" s="231"/>
      <c r="K48" s="234" t="str">
        <f t="shared" si="3"/>
        <v/>
      </c>
      <c r="L48" s="231"/>
      <c r="M48" s="234" t="str">
        <f t="shared" si="4"/>
        <v/>
      </c>
      <c r="N48" s="231"/>
      <c r="O48" s="234" t="str">
        <f t="shared" si="17"/>
        <v/>
      </c>
      <c r="P48" s="231"/>
      <c r="Q48" s="234" t="str">
        <f t="shared" si="18"/>
        <v/>
      </c>
      <c r="R48" s="231"/>
      <c r="S48" s="234" t="str">
        <f t="shared" si="19"/>
        <v/>
      </c>
      <c r="T48" s="231"/>
      <c r="U48" s="234" t="str">
        <f t="shared" si="20"/>
        <v/>
      </c>
      <c r="V48" s="231"/>
      <c r="W48" s="234" t="str">
        <f t="shared" si="21"/>
        <v/>
      </c>
      <c r="X48" s="231"/>
      <c r="Y48" s="234" t="str">
        <f t="shared" si="22"/>
        <v/>
      </c>
    </row>
    <row r="49" spans="1:25" s="137" customFormat="1" ht="15.9" customHeight="1" x14ac:dyDescent="0.2">
      <c r="A49" s="136">
        <v>46</v>
      </c>
      <c r="B49" s="138" t="s">
        <v>450</v>
      </c>
      <c r="C49" s="224">
        <v>2</v>
      </c>
      <c r="D49" s="144" t="s">
        <v>446</v>
      </c>
      <c r="E49" s="238">
        <f t="shared" si="0"/>
        <v>5</v>
      </c>
      <c r="F49" s="142">
        <f t="shared" si="1"/>
        <v>45</v>
      </c>
      <c r="G49" s="239">
        <v>0</v>
      </c>
      <c r="H49" s="231"/>
      <c r="I49" s="234"/>
      <c r="J49" s="231">
        <v>8</v>
      </c>
      <c r="K49" s="234">
        <f t="shared" si="3"/>
        <v>4</v>
      </c>
      <c r="L49" s="231">
        <v>16</v>
      </c>
      <c r="M49" s="234">
        <f t="shared" si="4"/>
        <v>1</v>
      </c>
      <c r="N49" s="231"/>
      <c r="O49" s="234"/>
      <c r="P49" s="231"/>
      <c r="Q49" s="234"/>
      <c r="R49" s="231"/>
      <c r="S49" s="234"/>
      <c r="T49" s="231"/>
      <c r="U49" s="234"/>
      <c r="V49" s="231"/>
      <c r="W49" s="234"/>
      <c r="X49" s="231"/>
      <c r="Y49" s="234"/>
    </row>
    <row r="50" spans="1:25" s="137" customFormat="1" ht="15.9" customHeight="1" x14ac:dyDescent="0.2">
      <c r="A50" s="136">
        <v>47</v>
      </c>
      <c r="B50" s="138" t="s">
        <v>151</v>
      </c>
      <c r="C50" s="224">
        <v>3</v>
      </c>
      <c r="D50" s="139" t="s">
        <v>231</v>
      </c>
      <c r="E50" s="238">
        <f t="shared" si="0"/>
        <v>4.875</v>
      </c>
      <c r="F50" s="142">
        <f t="shared" si="1"/>
        <v>47</v>
      </c>
      <c r="G50" s="239">
        <v>1.125</v>
      </c>
      <c r="H50" s="231">
        <v>24</v>
      </c>
      <c r="I50" s="234">
        <f>IF(H50="","",VLOOKUP(H50,H$159:I$174,2))</f>
        <v>0.75</v>
      </c>
      <c r="J50" s="231"/>
      <c r="K50" s="234" t="str">
        <f t="shared" si="3"/>
        <v/>
      </c>
      <c r="L50" s="231"/>
      <c r="M50" s="234" t="str">
        <f t="shared" si="4"/>
        <v/>
      </c>
      <c r="N50" s="231">
        <v>8</v>
      </c>
      <c r="O50" s="234">
        <f t="shared" ref="O50:O56" si="23">IF(N50="","",VLOOKUP(N50,N$159:O$174,2))</f>
        <v>3</v>
      </c>
      <c r="P50" s="231"/>
      <c r="Q50" s="234" t="str">
        <f t="shared" ref="Q50:Q56" si="24">IF(P50="","",VLOOKUP(P50,P$159:Q$174,2))</f>
        <v/>
      </c>
      <c r="R50" s="231"/>
      <c r="S50" s="234" t="str">
        <f t="shared" ref="S50:S56" si="25">IF(R50="","",VLOOKUP(R50,R$159:S$174,2))</f>
        <v/>
      </c>
      <c r="T50" s="231"/>
      <c r="U50" s="234" t="str">
        <f>IF(T50="","",VLOOKUP(T50,T$159:U$173,2))</f>
        <v/>
      </c>
      <c r="V50" s="231"/>
      <c r="W50" s="234" t="str">
        <f>IF(V50="","",VLOOKUP(V50,V$159:W$174,2))</f>
        <v/>
      </c>
      <c r="X50" s="231"/>
      <c r="Y50" s="234" t="str">
        <f>IF(X50="","",VLOOKUP(X50,X$159:Y$174,2))</f>
        <v/>
      </c>
    </row>
    <row r="51" spans="1:25" s="137" customFormat="1" ht="15.9" customHeight="1" x14ac:dyDescent="0.2">
      <c r="A51" s="136">
        <v>48</v>
      </c>
      <c r="B51" s="138" t="s">
        <v>256</v>
      </c>
      <c r="C51" s="224">
        <v>1</v>
      </c>
      <c r="D51" s="139" t="s">
        <v>73</v>
      </c>
      <c r="E51" s="238">
        <f t="shared" si="0"/>
        <v>4.75</v>
      </c>
      <c r="F51" s="142">
        <f t="shared" si="1"/>
        <v>48</v>
      </c>
      <c r="G51" s="239">
        <v>4</v>
      </c>
      <c r="H51" s="231"/>
      <c r="I51" s="234" t="str">
        <f>IF(H51="","",VLOOKUP(H51,H$159:I$174,2))</f>
        <v/>
      </c>
      <c r="J51" s="231">
        <v>24</v>
      </c>
      <c r="K51" s="234">
        <f t="shared" si="3"/>
        <v>0.75</v>
      </c>
      <c r="L51" s="231"/>
      <c r="M51" s="234" t="str">
        <f t="shared" si="4"/>
        <v/>
      </c>
      <c r="N51" s="231"/>
      <c r="O51" s="234" t="str">
        <f t="shared" si="23"/>
        <v/>
      </c>
      <c r="P51" s="231"/>
      <c r="Q51" s="234" t="str">
        <f t="shared" si="24"/>
        <v/>
      </c>
      <c r="R51" s="231"/>
      <c r="S51" s="234" t="str">
        <f t="shared" si="25"/>
        <v/>
      </c>
      <c r="T51" s="231"/>
      <c r="U51" s="234" t="str">
        <f>IF(T51="","",VLOOKUP(T51,T$159:U$173,2))</f>
        <v/>
      </c>
      <c r="V51" s="231"/>
      <c r="W51" s="234" t="str">
        <f>IF(V51="","",VLOOKUP(V51,V$159:W$174,2))</f>
        <v/>
      </c>
      <c r="X51" s="231"/>
      <c r="Y51" s="234" t="str">
        <f>IF(X51="","",VLOOKUP(X51,X$159:Y$174,2))</f>
        <v/>
      </c>
    </row>
    <row r="52" spans="1:25" s="137" customFormat="1" ht="15.9" customHeight="1" x14ac:dyDescent="0.2">
      <c r="A52" s="136">
        <v>49</v>
      </c>
      <c r="B52" s="138" t="s">
        <v>400</v>
      </c>
      <c r="C52" s="224">
        <v>2</v>
      </c>
      <c r="D52" s="139" t="s">
        <v>73</v>
      </c>
      <c r="E52" s="238">
        <f t="shared" si="0"/>
        <v>4.5</v>
      </c>
      <c r="F52" s="142">
        <f t="shared" si="1"/>
        <v>49</v>
      </c>
      <c r="G52" s="239">
        <v>0</v>
      </c>
      <c r="H52" s="231"/>
      <c r="I52" s="234"/>
      <c r="J52" s="231">
        <v>16</v>
      </c>
      <c r="K52" s="234">
        <f t="shared" si="3"/>
        <v>1.5</v>
      </c>
      <c r="L52" s="231"/>
      <c r="M52" s="234" t="str">
        <f t="shared" si="4"/>
        <v/>
      </c>
      <c r="N52" s="231">
        <v>8</v>
      </c>
      <c r="O52" s="234">
        <f t="shared" si="23"/>
        <v>3</v>
      </c>
      <c r="P52" s="231"/>
      <c r="Q52" s="234" t="str">
        <f t="shared" si="24"/>
        <v/>
      </c>
      <c r="R52" s="231"/>
      <c r="S52" s="234" t="str">
        <f t="shared" si="25"/>
        <v/>
      </c>
      <c r="T52" s="231"/>
      <c r="U52" s="234"/>
      <c r="V52" s="231"/>
      <c r="W52" s="234"/>
      <c r="X52" s="231"/>
      <c r="Y52" s="234"/>
    </row>
    <row r="53" spans="1:25" s="137" customFormat="1" ht="15.9" customHeight="1" x14ac:dyDescent="0.2">
      <c r="A53" s="136">
        <v>50</v>
      </c>
      <c r="B53" s="138" t="s">
        <v>257</v>
      </c>
      <c r="C53" s="224">
        <v>1</v>
      </c>
      <c r="D53" s="139" t="s">
        <v>140</v>
      </c>
      <c r="E53" s="238">
        <f t="shared" si="0"/>
        <v>4.5</v>
      </c>
      <c r="F53" s="142">
        <f t="shared" si="1"/>
        <v>49</v>
      </c>
      <c r="G53" s="239">
        <v>4</v>
      </c>
      <c r="H53" s="231"/>
      <c r="I53" s="234" t="str">
        <f>IF(H53="","",VLOOKUP(H53,H$159:I$174,2))</f>
        <v/>
      </c>
      <c r="J53" s="282" t="str">
        <f>IF(I53="","",VLOOKUP(I53,I$159:J$174,2))</f>
        <v/>
      </c>
      <c r="K53" s="234" t="str">
        <f t="shared" si="3"/>
        <v/>
      </c>
      <c r="L53" s="231">
        <v>24</v>
      </c>
      <c r="M53" s="234">
        <f t="shared" si="4"/>
        <v>0.5</v>
      </c>
      <c r="N53" s="231"/>
      <c r="O53" s="234" t="str">
        <f t="shared" si="23"/>
        <v/>
      </c>
      <c r="P53" s="231"/>
      <c r="Q53" s="234" t="str">
        <f t="shared" si="24"/>
        <v/>
      </c>
      <c r="R53" s="231"/>
      <c r="S53" s="234" t="str">
        <f t="shared" si="25"/>
        <v/>
      </c>
      <c r="T53" s="231"/>
      <c r="U53" s="234" t="str">
        <f>IF(T53="","",VLOOKUP(T53,T$159:U$173,2))</f>
        <v/>
      </c>
      <c r="V53" s="231"/>
      <c r="W53" s="234" t="str">
        <f t="shared" ref="W53:W59" si="26">IF(V53="","",VLOOKUP(V53,V$159:W$174,2))</f>
        <v/>
      </c>
      <c r="X53" s="231"/>
      <c r="Y53" s="234" t="str">
        <f>IF(X53="","",VLOOKUP(X53,X$159:Y$174,2))</f>
        <v/>
      </c>
    </row>
    <row r="54" spans="1:25" s="137" customFormat="1" ht="15.9" customHeight="1" x14ac:dyDescent="0.2">
      <c r="A54" s="136">
        <v>51</v>
      </c>
      <c r="B54" s="138" t="s">
        <v>128</v>
      </c>
      <c r="C54" s="224">
        <v>3</v>
      </c>
      <c r="D54" s="139" t="s">
        <v>129</v>
      </c>
      <c r="E54" s="238">
        <f t="shared" si="0"/>
        <v>4.25</v>
      </c>
      <c r="F54" s="142">
        <f t="shared" si="1"/>
        <v>51</v>
      </c>
      <c r="G54" s="239">
        <v>2.75</v>
      </c>
      <c r="H54" s="231">
        <v>16</v>
      </c>
      <c r="I54" s="234">
        <f>IF(H54="","",VLOOKUP(H54,H$159:I$174,2))</f>
        <v>1.5</v>
      </c>
      <c r="J54" s="231"/>
      <c r="K54" s="234" t="str">
        <f t="shared" si="3"/>
        <v/>
      </c>
      <c r="L54" s="231"/>
      <c r="M54" s="234" t="str">
        <f t="shared" si="4"/>
        <v/>
      </c>
      <c r="N54" s="231"/>
      <c r="O54" s="234" t="str">
        <f t="shared" si="23"/>
        <v/>
      </c>
      <c r="P54" s="231"/>
      <c r="Q54" s="234" t="str">
        <f t="shared" si="24"/>
        <v/>
      </c>
      <c r="R54" s="231"/>
      <c r="S54" s="234" t="str">
        <f t="shared" si="25"/>
        <v/>
      </c>
      <c r="T54" s="231"/>
      <c r="U54" s="234" t="str">
        <f>IF(T54="","",VLOOKUP(T54,T$159:U$173,2))</f>
        <v/>
      </c>
      <c r="V54" s="231"/>
      <c r="W54" s="234" t="str">
        <f t="shared" si="26"/>
        <v/>
      </c>
      <c r="X54" s="231"/>
      <c r="Y54" s="234" t="str">
        <f>IF(X54="","",VLOOKUP(X54,X$159:Y$174,2))</f>
        <v/>
      </c>
    </row>
    <row r="55" spans="1:25" s="137" customFormat="1" ht="15.9" customHeight="1" x14ac:dyDescent="0.2">
      <c r="A55" s="136">
        <v>52</v>
      </c>
      <c r="B55" s="138" t="s">
        <v>142</v>
      </c>
      <c r="C55" s="224">
        <v>2</v>
      </c>
      <c r="D55" s="139" t="s">
        <v>46</v>
      </c>
      <c r="E55" s="238">
        <f t="shared" si="0"/>
        <v>4.25</v>
      </c>
      <c r="F55" s="142">
        <f t="shared" si="1"/>
        <v>51</v>
      </c>
      <c r="G55" s="239">
        <v>3.5</v>
      </c>
      <c r="H55" s="231">
        <v>24</v>
      </c>
      <c r="I55" s="234">
        <f>IF(H55="","",VLOOKUP(H55,H$159:I$174,2))</f>
        <v>0.75</v>
      </c>
      <c r="J55" s="231"/>
      <c r="K55" s="234" t="str">
        <f t="shared" si="3"/>
        <v/>
      </c>
      <c r="L55" s="231"/>
      <c r="M55" s="234" t="str">
        <f t="shared" si="4"/>
        <v/>
      </c>
      <c r="N55" s="231"/>
      <c r="O55" s="234" t="str">
        <f t="shared" si="23"/>
        <v/>
      </c>
      <c r="P55" s="231"/>
      <c r="Q55" s="234" t="str">
        <f t="shared" si="24"/>
        <v/>
      </c>
      <c r="R55" s="231"/>
      <c r="S55" s="234" t="str">
        <f t="shared" si="25"/>
        <v/>
      </c>
      <c r="T55" s="231"/>
      <c r="U55" s="234" t="str">
        <f>IF(T55="","",VLOOKUP(T55,T$159:U$173,2))</f>
        <v/>
      </c>
      <c r="V55" s="231"/>
      <c r="W55" s="234" t="str">
        <f t="shared" si="26"/>
        <v/>
      </c>
      <c r="X55" s="231"/>
      <c r="Y55" s="234" t="str">
        <f>IF(X55="","",VLOOKUP(X55,X$159:Y$174,2))</f>
        <v/>
      </c>
    </row>
    <row r="56" spans="1:25" s="137" customFormat="1" ht="15.9" customHeight="1" x14ac:dyDescent="0.2">
      <c r="A56" s="136">
        <v>53</v>
      </c>
      <c r="B56" s="138" t="s">
        <v>317</v>
      </c>
      <c r="C56" s="224">
        <v>2</v>
      </c>
      <c r="D56" s="139" t="s">
        <v>129</v>
      </c>
      <c r="E56" s="238">
        <f t="shared" si="0"/>
        <v>4.25</v>
      </c>
      <c r="F56" s="142">
        <f t="shared" si="1"/>
        <v>51</v>
      </c>
      <c r="G56" s="239">
        <v>0.25</v>
      </c>
      <c r="H56" s="231"/>
      <c r="I56" s="234" t="str">
        <f>IF(H56="","",VLOOKUP(H56,H$159:I$174,2))</f>
        <v/>
      </c>
      <c r="J56" s="231">
        <v>8</v>
      </c>
      <c r="K56" s="234">
        <f t="shared" si="3"/>
        <v>4</v>
      </c>
      <c r="L56" s="231"/>
      <c r="M56" s="234" t="str">
        <f t="shared" si="4"/>
        <v/>
      </c>
      <c r="N56" s="231"/>
      <c r="O56" s="234" t="str">
        <f t="shared" si="23"/>
        <v/>
      </c>
      <c r="P56" s="231"/>
      <c r="Q56" s="234" t="str">
        <f t="shared" si="24"/>
        <v/>
      </c>
      <c r="R56" s="231"/>
      <c r="S56" s="234" t="str">
        <f t="shared" si="25"/>
        <v/>
      </c>
      <c r="T56" s="231"/>
      <c r="U56" s="234" t="str">
        <f>IF(T56="","",VLOOKUP(T56,T$159:U$173,2))</f>
        <v/>
      </c>
      <c r="V56" s="231"/>
      <c r="W56" s="234" t="str">
        <f t="shared" si="26"/>
        <v/>
      </c>
      <c r="X56" s="231"/>
      <c r="Y56" s="234" t="str">
        <f>IF(X56="","",VLOOKUP(X56,X$159:Y$174,2))</f>
        <v/>
      </c>
    </row>
    <row r="57" spans="1:25" s="137" customFormat="1" ht="15.9" customHeight="1" x14ac:dyDescent="0.2">
      <c r="A57" s="136">
        <v>54</v>
      </c>
      <c r="B57" s="138" t="s">
        <v>420</v>
      </c>
      <c r="C57" s="189">
        <v>1</v>
      </c>
      <c r="D57" s="139" t="s">
        <v>421</v>
      </c>
      <c r="E57" s="238">
        <f t="shared" si="0"/>
        <v>4</v>
      </c>
      <c r="F57" s="142">
        <f t="shared" si="1"/>
        <v>54</v>
      </c>
      <c r="G57" s="239">
        <v>0</v>
      </c>
      <c r="H57" s="231"/>
      <c r="I57" s="234"/>
      <c r="J57" s="231"/>
      <c r="K57" s="234"/>
      <c r="L57" s="231">
        <v>16</v>
      </c>
      <c r="M57" s="234">
        <f t="shared" si="4"/>
        <v>1</v>
      </c>
      <c r="N57" s="231"/>
      <c r="O57" s="234"/>
      <c r="P57" s="231"/>
      <c r="Q57" s="234"/>
      <c r="R57" s="231"/>
      <c r="S57" s="234"/>
      <c r="T57" s="231"/>
      <c r="U57" s="234"/>
      <c r="V57" s="231">
        <v>8</v>
      </c>
      <c r="W57" s="234">
        <f t="shared" si="26"/>
        <v>3</v>
      </c>
      <c r="X57" s="231"/>
      <c r="Y57" s="234"/>
    </row>
    <row r="58" spans="1:25" s="137" customFormat="1" ht="15.9" customHeight="1" x14ac:dyDescent="0.2">
      <c r="A58" s="136">
        <v>55</v>
      </c>
      <c r="B58" s="138" t="s">
        <v>342</v>
      </c>
      <c r="C58" s="224" t="s">
        <v>111</v>
      </c>
      <c r="D58" s="139" t="s">
        <v>181</v>
      </c>
      <c r="E58" s="238">
        <f t="shared" si="0"/>
        <v>3.5</v>
      </c>
      <c r="F58" s="142">
        <f t="shared" si="1"/>
        <v>55</v>
      </c>
      <c r="G58" s="239">
        <v>0</v>
      </c>
      <c r="H58" s="231"/>
      <c r="I58" s="234" t="str">
        <f>IF(H58="","",VLOOKUP(H58,H$159:I$174,2))</f>
        <v/>
      </c>
      <c r="J58" s="231"/>
      <c r="K58" s="234" t="str">
        <f>IF(J58="","",VLOOKUP(J58,J$159:K$174,2))</f>
        <v/>
      </c>
      <c r="L58" s="231"/>
      <c r="M58" s="234" t="str">
        <f t="shared" si="4"/>
        <v/>
      </c>
      <c r="N58" s="231"/>
      <c r="O58" s="234" t="str">
        <f>IF(N58="","",VLOOKUP(N58,N$159:O$174,2))</f>
        <v/>
      </c>
      <c r="P58" s="231"/>
      <c r="Q58" s="234" t="str">
        <f>IF(P58="","",VLOOKUP(P58,P$159:Q$174,2))</f>
        <v/>
      </c>
      <c r="R58" s="231">
        <v>3</v>
      </c>
      <c r="S58" s="234">
        <f>IF(R58="","",VLOOKUP(R58,R$159:S$174,2))</f>
        <v>1.5</v>
      </c>
      <c r="T58" s="231">
        <v>1</v>
      </c>
      <c r="U58" s="234">
        <f>IF(T58="","",VLOOKUP(T58,T$159:U$173,2))</f>
        <v>2</v>
      </c>
      <c r="V58" s="231"/>
      <c r="W58" s="234" t="str">
        <f t="shared" si="26"/>
        <v/>
      </c>
      <c r="X58" s="231"/>
      <c r="Y58" s="234" t="str">
        <f>IF(X58="","",VLOOKUP(X58,X$159:Y$174,2))</f>
        <v/>
      </c>
    </row>
    <row r="59" spans="1:25" s="137" customFormat="1" ht="15.9" customHeight="1" x14ac:dyDescent="0.2">
      <c r="A59" s="136">
        <v>56</v>
      </c>
      <c r="B59" s="138" t="s">
        <v>295</v>
      </c>
      <c r="C59" s="224">
        <v>2</v>
      </c>
      <c r="D59" s="139" t="s">
        <v>64</v>
      </c>
      <c r="E59" s="238">
        <f t="shared" si="0"/>
        <v>3.5</v>
      </c>
      <c r="F59" s="142">
        <f t="shared" si="1"/>
        <v>55</v>
      </c>
      <c r="G59" s="239">
        <v>0.5</v>
      </c>
      <c r="H59" s="231"/>
      <c r="I59" s="234" t="str">
        <f>IF(H59="","",VLOOKUP(H59,H$159:I$174,2))</f>
        <v/>
      </c>
      <c r="J59" s="231"/>
      <c r="K59" s="234" t="str">
        <f>IF(J59="","",VLOOKUP(J59,J$159:K$174,2))</f>
        <v/>
      </c>
      <c r="L59" s="231">
        <v>8</v>
      </c>
      <c r="M59" s="234">
        <f t="shared" si="4"/>
        <v>3</v>
      </c>
      <c r="N59" s="231"/>
      <c r="O59" s="234" t="str">
        <f>IF(N59="","",VLOOKUP(N59,N$159:O$174,2))</f>
        <v/>
      </c>
      <c r="P59" s="231"/>
      <c r="Q59" s="234" t="str">
        <f>IF(P59="","",VLOOKUP(P59,P$159:Q$174,2))</f>
        <v/>
      </c>
      <c r="R59" s="231"/>
      <c r="S59" s="234" t="str">
        <f>IF(R59="","",VLOOKUP(R59,R$159:S$174,2))</f>
        <v/>
      </c>
      <c r="T59" s="231"/>
      <c r="U59" s="234" t="str">
        <f>IF(T59="","",VLOOKUP(T59,T$159:U$173,2))</f>
        <v/>
      </c>
      <c r="V59" s="231"/>
      <c r="W59" s="234" t="str">
        <f t="shared" si="26"/>
        <v/>
      </c>
      <c r="X59" s="231"/>
      <c r="Y59" s="234" t="str">
        <f>IF(X59="","",VLOOKUP(X59,X$159:Y$174,2))</f>
        <v/>
      </c>
    </row>
    <row r="60" spans="1:25" s="137" customFormat="1" ht="15.9" customHeight="1" x14ac:dyDescent="0.2">
      <c r="A60" s="136">
        <v>57</v>
      </c>
      <c r="B60" s="138" t="s">
        <v>397</v>
      </c>
      <c r="C60" s="224" t="s">
        <v>111</v>
      </c>
      <c r="D60" s="139" t="s">
        <v>398</v>
      </c>
      <c r="E60" s="238">
        <f t="shared" si="0"/>
        <v>3</v>
      </c>
      <c r="F60" s="142">
        <f t="shared" si="1"/>
        <v>57</v>
      </c>
      <c r="G60" s="239">
        <v>0</v>
      </c>
      <c r="H60" s="231"/>
      <c r="I60" s="234"/>
      <c r="J60" s="231"/>
      <c r="K60" s="234" t="str">
        <f>IF(J60="","",VLOOKUP(J60,J$159:K$174,2))</f>
        <v/>
      </c>
      <c r="L60" s="231"/>
      <c r="M60" s="234" t="str">
        <f t="shared" si="4"/>
        <v/>
      </c>
      <c r="N60" s="231"/>
      <c r="O60" s="234" t="str">
        <f>IF(N60="","",VLOOKUP(N60,N$159:O$174,2))</f>
        <v/>
      </c>
      <c r="P60" s="231"/>
      <c r="Q60" s="234" t="str">
        <f>IF(P60="","",VLOOKUP(P60,P$159:Q$174,2))</f>
        <v/>
      </c>
      <c r="R60" s="231">
        <v>2</v>
      </c>
      <c r="S60" s="234">
        <f>IF(R60="","",VLOOKUP(R60,R$159:S$174,2))</f>
        <v>3</v>
      </c>
      <c r="T60" s="231"/>
      <c r="U60" s="234"/>
      <c r="V60" s="231"/>
      <c r="W60" s="234"/>
      <c r="X60" s="231"/>
      <c r="Y60" s="235"/>
    </row>
    <row r="61" spans="1:25" s="137" customFormat="1" ht="15.9" customHeight="1" x14ac:dyDescent="0.2">
      <c r="A61" s="136">
        <v>58</v>
      </c>
      <c r="B61" s="138" t="s">
        <v>343</v>
      </c>
      <c r="C61" s="224" t="s">
        <v>111</v>
      </c>
      <c r="D61" s="139" t="s">
        <v>181</v>
      </c>
      <c r="E61" s="238">
        <f t="shared" si="0"/>
        <v>3</v>
      </c>
      <c r="F61" s="142">
        <f t="shared" si="1"/>
        <v>57</v>
      </c>
      <c r="G61" s="239">
        <v>0</v>
      </c>
      <c r="H61" s="231"/>
      <c r="I61" s="234" t="str">
        <f>IF(H61="","",VLOOKUP(H61,H$159:I$174,2))</f>
        <v/>
      </c>
      <c r="J61" s="231"/>
      <c r="K61" s="234" t="str">
        <f>IF(J61="","",VLOOKUP(J61,J$159:K$174,2))</f>
        <v/>
      </c>
      <c r="L61" s="231"/>
      <c r="M61" s="234" t="str">
        <f t="shared" si="4"/>
        <v/>
      </c>
      <c r="N61" s="231"/>
      <c r="O61" s="234" t="str">
        <f>IF(N61="","",VLOOKUP(N61,N$159:O$174,2))</f>
        <v/>
      </c>
      <c r="P61" s="231"/>
      <c r="Q61" s="234" t="str">
        <f>IF(P61="","",VLOOKUP(P61,P$159:Q$174,2))</f>
        <v/>
      </c>
      <c r="R61" s="231">
        <v>4</v>
      </c>
      <c r="S61" s="234">
        <f>IF(R61="","",VLOOKUP(R61,R$159:S$174,2))</f>
        <v>1</v>
      </c>
      <c r="T61" s="231">
        <v>1</v>
      </c>
      <c r="U61" s="234">
        <f>IF(T61="","",VLOOKUP(T61,T$159:U$173,2))</f>
        <v>2</v>
      </c>
      <c r="V61" s="231"/>
      <c r="W61" s="234" t="str">
        <f>IF(V61="","",VLOOKUP(V61,V$159:W$174,2))</f>
        <v/>
      </c>
      <c r="X61" s="231"/>
      <c r="Y61" s="234" t="str">
        <f>IF(X61="","",VLOOKUP(X61,X$159:Y$174,2))</f>
        <v/>
      </c>
    </row>
    <row r="62" spans="1:25" s="137" customFormat="1" ht="15.9" customHeight="1" x14ac:dyDescent="0.2">
      <c r="A62" s="136">
        <v>59</v>
      </c>
      <c r="B62" s="138" t="s">
        <v>393</v>
      </c>
      <c r="C62" s="189" t="s">
        <v>332</v>
      </c>
      <c r="D62" s="144" t="s">
        <v>105</v>
      </c>
      <c r="E62" s="238">
        <f t="shared" si="0"/>
        <v>3</v>
      </c>
      <c r="F62" s="142">
        <f t="shared" si="1"/>
        <v>57</v>
      </c>
      <c r="G62" s="239">
        <v>0</v>
      </c>
      <c r="H62" s="231"/>
      <c r="I62" s="234"/>
      <c r="J62" s="231"/>
      <c r="K62" s="234" t="str">
        <f>IF(J62="","",VLOOKUP(J62,J$159:K$174,2))</f>
        <v/>
      </c>
      <c r="L62" s="231"/>
      <c r="M62" s="234" t="str">
        <f t="shared" si="4"/>
        <v/>
      </c>
      <c r="N62" s="231"/>
      <c r="O62" s="234" t="str">
        <f>IF(N62="","",VLOOKUP(N62,N$159:O$174,2))</f>
        <v/>
      </c>
      <c r="P62" s="231"/>
      <c r="Q62" s="234" t="str">
        <f>IF(P62="","",VLOOKUP(P62,P$159:Q$174,2))</f>
        <v/>
      </c>
      <c r="R62" s="231">
        <v>2</v>
      </c>
      <c r="S62" s="234">
        <f>IF(R62="","",VLOOKUP(R62,R$159:S$174,2))</f>
        <v>3</v>
      </c>
      <c r="T62" s="231"/>
      <c r="U62" s="234"/>
      <c r="V62" s="231"/>
      <c r="W62" s="234"/>
      <c r="X62" s="231"/>
      <c r="Y62" s="234"/>
    </row>
    <row r="63" spans="1:25" s="137" customFormat="1" ht="15.9" customHeight="1" x14ac:dyDescent="0.2">
      <c r="A63" s="136">
        <v>60</v>
      </c>
      <c r="B63" s="138" t="s">
        <v>487</v>
      </c>
      <c r="C63" s="224">
        <v>1</v>
      </c>
      <c r="D63" s="139" t="s">
        <v>488</v>
      </c>
      <c r="E63" s="238">
        <f t="shared" si="0"/>
        <v>3</v>
      </c>
      <c r="F63" s="142">
        <f t="shared" si="1"/>
        <v>57</v>
      </c>
      <c r="G63" s="239">
        <v>0</v>
      </c>
      <c r="H63" s="231"/>
      <c r="I63" s="234"/>
      <c r="J63" s="231"/>
      <c r="K63" s="234"/>
      <c r="L63" s="231">
        <v>8</v>
      </c>
      <c r="M63" s="234">
        <f t="shared" si="4"/>
        <v>3</v>
      </c>
      <c r="N63" s="231"/>
      <c r="O63" s="234"/>
      <c r="P63" s="231"/>
      <c r="Q63" s="234"/>
      <c r="R63" s="231"/>
      <c r="S63" s="234"/>
      <c r="T63" s="231"/>
      <c r="U63" s="234"/>
      <c r="V63" s="231"/>
      <c r="W63" s="234"/>
      <c r="X63" s="231"/>
      <c r="Y63" s="234"/>
    </row>
    <row r="64" spans="1:25" s="137" customFormat="1" ht="15.9" customHeight="1" x14ac:dyDescent="0.2">
      <c r="A64" s="136">
        <v>61</v>
      </c>
      <c r="B64" s="138" t="s">
        <v>149</v>
      </c>
      <c r="C64" s="224">
        <v>3</v>
      </c>
      <c r="D64" s="139" t="s">
        <v>69</v>
      </c>
      <c r="E64" s="238">
        <f t="shared" si="0"/>
        <v>2.875</v>
      </c>
      <c r="F64" s="142">
        <f t="shared" si="1"/>
        <v>61</v>
      </c>
      <c r="G64" s="239">
        <v>1.375</v>
      </c>
      <c r="H64" s="231">
        <v>16</v>
      </c>
      <c r="I64" s="234">
        <f>IF(H64="","",VLOOKUP(H64,H$159:I$174,2))</f>
        <v>1.5</v>
      </c>
      <c r="J64" s="231"/>
      <c r="K64" s="234" t="str">
        <f t="shared" ref="K64:K71" si="27">IF(J64="","",VLOOKUP(J64,J$159:K$174,2))</f>
        <v/>
      </c>
      <c r="L64" s="231"/>
      <c r="M64" s="234" t="str">
        <f t="shared" si="4"/>
        <v/>
      </c>
      <c r="N64" s="231"/>
      <c r="O64" s="234" t="str">
        <f>IF(N64="","",VLOOKUP(N64,N$159:O$174,2))</f>
        <v/>
      </c>
      <c r="P64" s="231"/>
      <c r="Q64" s="234" t="str">
        <f>IF(P64="","",VLOOKUP(P64,P$159:Q$174,2))</f>
        <v/>
      </c>
      <c r="R64" s="231"/>
      <c r="S64" s="234" t="str">
        <f>IF(R64="","",VLOOKUP(R64,R$159:S$174,2))</f>
        <v/>
      </c>
      <c r="T64" s="231"/>
      <c r="U64" s="234" t="str">
        <f>IF(T64="","",VLOOKUP(T64,T$159:U$173,2))</f>
        <v/>
      </c>
      <c r="V64" s="231"/>
      <c r="W64" s="234" t="str">
        <f>IF(V64="","",VLOOKUP(V64,V$159:W$174,2))</f>
        <v/>
      </c>
      <c r="X64" s="231"/>
      <c r="Y64" s="234" t="str">
        <f>IF(X64="","",VLOOKUP(X64,X$159:Y$174,2))</f>
        <v/>
      </c>
    </row>
    <row r="65" spans="1:25" s="137" customFormat="1" ht="15.9" customHeight="1" x14ac:dyDescent="0.2">
      <c r="A65" s="136">
        <v>62</v>
      </c>
      <c r="B65" s="138" t="s">
        <v>260</v>
      </c>
      <c r="C65" s="224">
        <v>3</v>
      </c>
      <c r="D65" s="139" t="s">
        <v>156</v>
      </c>
      <c r="E65" s="238">
        <f t="shared" si="0"/>
        <v>2.625</v>
      </c>
      <c r="F65" s="142">
        <f t="shared" si="1"/>
        <v>62</v>
      </c>
      <c r="G65" s="239">
        <v>2.625</v>
      </c>
      <c r="H65" s="231"/>
      <c r="I65" s="234" t="str">
        <f>IF(H65="","",VLOOKUP(H65,H$159:I$174,2))</f>
        <v/>
      </c>
      <c r="J65" s="231"/>
      <c r="K65" s="234" t="str">
        <f t="shared" si="27"/>
        <v/>
      </c>
      <c r="L65" s="231"/>
      <c r="M65" s="234" t="str">
        <f t="shared" si="4"/>
        <v/>
      </c>
      <c r="N65" s="231"/>
      <c r="O65" s="234" t="str">
        <f>IF(N65="","",VLOOKUP(N65,N$159:O$174,2))</f>
        <v/>
      </c>
      <c r="P65" s="231"/>
      <c r="Q65" s="234" t="str">
        <f>IF(P65="","",VLOOKUP(P65,P$159:Q$174,2))</f>
        <v/>
      </c>
      <c r="R65" s="231"/>
      <c r="S65" s="234" t="str">
        <f>IF(R65="","",VLOOKUP(R65,R$159:S$174,2))</f>
        <v/>
      </c>
      <c r="T65" s="231"/>
      <c r="U65" s="234" t="str">
        <f>IF(T65="","",VLOOKUP(T65,T$159:U$173,2))</f>
        <v/>
      </c>
      <c r="V65" s="231"/>
      <c r="W65" s="234" t="str">
        <f>IF(V65="","",VLOOKUP(V65,V$159:W$174,2))</f>
        <v/>
      </c>
      <c r="X65" s="231"/>
      <c r="Y65" s="234" t="str">
        <f>IF(X65="","",VLOOKUP(X65,X$159:Y$174,2))</f>
        <v/>
      </c>
    </row>
    <row r="66" spans="1:25" s="137" customFormat="1" ht="15.9" customHeight="1" x14ac:dyDescent="0.2">
      <c r="A66" s="136">
        <v>63</v>
      </c>
      <c r="B66" s="138" t="s">
        <v>316</v>
      </c>
      <c r="C66" s="224">
        <v>2</v>
      </c>
      <c r="D66" s="139" t="s">
        <v>71</v>
      </c>
      <c r="E66" s="238">
        <f t="shared" si="0"/>
        <v>2.5</v>
      </c>
      <c r="F66" s="142">
        <f t="shared" si="1"/>
        <v>63</v>
      </c>
      <c r="G66" s="239">
        <v>0.25</v>
      </c>
      <c r="H66" s="231">
        <v>16</v>
      </c>
      <c r="I66" s="234">
        <f>IF(H66="","",VLOOKUP(H66,H$159:I$174,2))</f>
        <v>1.5</v>
      </c>
      <c r="J66" s="231">
        <v>24</v>
      </c>
      <c r="K66" s="234">
        <f t="shared" si="27"/>
        <v>0.75</v>
      </c>
      <c r="L66" s="231"/>
      <c r="M66" s="234" t="str">
        <f t="shared" si="4"/>
        <v/>
      </c>
      <c r="N66" s="231"/>
      <c r="O66" s="234" t="str">
        <f>IF(N66="","",VLOOKUP(N66,N$159:O$174,2))</f>
        <v/>
      </c>
      <c r="P66" s="231"/>
      <c r="Q66" s="234" t="str">
        <f>IF(P66="","",VLOOKUP(P66,P$159:Q$174,2))</f>
        <v/>
      </c>
      <c r="R66" s="231"/>
      <c r="S66" s="234" t="str">
        <f>IF(R66="","",VLOOKUP(R66,R$159:S$174,2))</f>
        <v/>
      </c>
      <c r="T66" s="231"/>
      <c r="U66" s="234" t="str">
        <f>IF(T66="","",VLOOKUP(T66,T$159:U$173,2))</f>
        <v/>
      </c>
      <c r="V66" s="231"/>
      <c r="W66" s="234" t="str">
        <f>IF(V66="","",VLOOKUP(V66,V$159:W$174,2))</f>
        <v/>
      </c>
      <c r="X66" s="231"/>
      <c r="Y66" s="234" t="str">
        <f>IF(X66="","",VLOOKUP(X66,X$159:Y$174,2))</f>
        <v/>
      </c>
    </row>
    <row r="67" spans="1:25" s="137" customFormat="1" ht="15.9" customHeight="1" x14ac:dyDescent="0.2">
      <c r="A67" s="136">
        <v>64</v>
      </c>
      <c r="B67" s="138" t="s">
        <v>441</v>
      </c>
      <c r="C67" s="224">
        <v>2</v>
      </c>
      <c r="D67" s="139" t="s">
        <v>442</v>
      </c>
      <c r="E67" s="238">
        <f t="shared" si="0"/>
        <v>2.5</v>
      </c>
      <c r="F67" s="142">
        <f t="shared" si="1"/>
        <v>63</v>
      </c>
      <c r="G67" s="239">
        <v>0</v>
      </c>
      <c r="H67" s="231"/>
      <c r="I67" s="234"/>
      <c r="J67" s="231">
        <v>16</v>
      </c>
      <c r="K67" s="234">
        <f t="shared" si="27"/>
        <v>1.5</v>
      </c>
      <c r="L67" s="231">
        <v>16</v>
      </c>
      <c r="M67" s="234">
        <f t="shared" si="4"/>
        <v>1</v>
      </c>
      <c r="N67" s="231"/>
      <c r="O67" s="234"/>
      <c r="P67" s="231"/>
      <c r="Q67" s="234"/>
      <c r="R67" s="231"/>
      <c r="S67" s="234"/>
      <c r="T67" s="231"/>
      <c r="U67" s="234"/>
      <c r="V67" s="231"/>
      <c r="W67" s="234"/>
      <c r="X67" s="231"/>
      <c r="Y67" s="234"/>
    </row>
    <row r="68" spans="1:25" s="137" customFormat="1" ht="15.9" customHeight="1" x14ac:dyDescent="0.2">
      <c r="A68" s="136">
        <v>65</v>
      </c>
      <c r="B68" s="138" t="s">
        <v>443</v>
      </c>
      <c r="C68" s="224">
        <v>2</v>
      </c>
      <c r="D68" s="139" t="s">
        <v>442</v>
      </c>
      <c r="E68" s="238">
        <f t="shared" ref="E68:E131" si="28">SUM(G68,I68,K68,M68,O68,Q68,S68,U68,W68,Y68)</f>
        <v>2.5</v>
      </c>
      <c r="F68" s="142">
        <f t="shared" ref="F68:F131" si="29">RANK(E68,$E$4:$E$155,0)</f>
        <v>63</v>
      </c>
      <c r="G68" s="239">
        <v>0</v>
      </c>
      <c r="H68" s="231"/>
      <c r="I68" s="234"/>
      <c r="J68" s="231">
        <v>16</v>
      </c>
      <c r="K68" s="234">
        <f t="shared" si="27"/>
        <v>1.5</v>
      </c>
      <c r="L68" s="231">
        <v>16</v>
      </c>
      <c r="M68" s="234">
        <f t="shared" ref="M68:M113" si="30">IF(L68="","",VLOOKUP(L68,L$159:M$174,2))</f>
        <v>1</v>
      </c>
      <c r="N68" s="231"/>
      <c r="O68" s="234"/>
      <c r="P68" s="231"/>
      <c r="Q68" s="234"/>
      <c r="R68" s="231"/>
      <c r="S68" s="234"/>
      <c r="T68" s="231"/>
      <c r="U68" s="234"/>
      <c r="V68" s="231"/>
      <c r="W68" s="234"/>
      <c r="X68" s="231"/>
      <c r="Y68" s="234"/>
    </row>
    <row r="69" spans="1:25" s="137" customFormat="1" ht="15.9" customHeight="1" x14ac:dyDescent="0.2">
      <c r="A69" s="136">
        <v>66</v>
      </c>
      <c r="B69" s="138" t="s">
        <v>416</v>
      </c>
      <c r="C69" s="224">
        <v>2</v>
      </c>
      <c r="D69" s="139" t="s">
        <v>369</v>
      </c>
      <c r="E69" s="238">
        <f t="shared" si="28"/>
        <v>2.5</v>
      </c>
      <c r="F69" s="142">
        <f t="shared" si="29"/>
        <v>63</v>
      </c>
      <c r="G69" s="239">
        <v>0</v>
      </c>
      <c r="H69" s="231"/>
      <c r="I69" s="234"/>
      <c r="J69" s="231">
        <v>16</v>
      </c>
      <c r="K69" s="234">
        <f t="shared" si="27"/>
        <v>1.5</v>
      </c>
      <c r="L69" s="231">
        <v>16</v>
      </c>
      <c r="M69" s="234">
        <f t="shared" si="30"/>
        <v>1</v>
      </c>
      <c r="N69" s="231"/>
      <c r="O69" s="234"/>
      <c r="P69" s="231"/>
      <c r="Q69" s="234"/>
      <c r="R69" s="231"/>
      <c r="S69" s="234"/>
      <c r="T69" s="231"/>
      <c r="U69" s="234"/>
      <c r="V69" s="231"/>
      <c r="W69" s="234"/>
      <c r="X69" s="231"/>
      <c r="Y69" s="234"/>
    </row>
    <row r="70" spans="1:25" s="137" customFormat="1" ht="15.9" customHeight="1" x14ac:dyDescent="0.2">
      <c r="A70" s="136">
        <v>67</v>
      </c>
      <c r="B70" s="138" t="s">
        <v>438</v>
      </c>
      <c r="C70" s="224">
        <v>2</v>
      </c>
      <c r="D70" s="139" t="s">
        <v>369</v>
      </c>
      <c r="E70" s="238">
        <f t="shared" si="28"/>
        <v>2.5</v>
      </c>
      <c r="F70" s="142">
        <f t="shared" si="29"/>
        <v>63</v>
      </c>
      <c r="G70" s="239">
        <v>0</v>
      </c>
      <c r="H70" s="231"/>
      <c r="I70" s="234"/>
      <c r="J70" s="231">
        <v>16</v>
      </c>
      <c r="K70" s="234">
        <f t="shared" si="27"/>
        <v>1.5</v>
      </c>
      <c r="L70" s="231">
        <v>16</v>
      </c>
      <c r="M70" s="234">
        <f t="shared" si="30"/>
        <v>1</v>
      </c>
      <c r="N70" s="231"/>
      <c r="O70" s="234"/>
      <c r="P70" s="231"/>
      <c r="Q70" s="234"/>
      <c r="R70" s="231"/>
      <c r="S70" s="234"/>
      <c r="T70" s="231"/>
      <c r="U70" s="234"/>
      <c r="V70" s="231"/>
      <c r="W70" s="234"/>
      <c r="X70" s="231"/>
      <c r="Y70" s="234"/>
    </row>
    <row r="71" spans="1:25" s="137" customFormat="1" ht="15.9" customHeight="1" x14ac:dyDescent="0.2">
      <c r="A71" s="136">
        <v>68</v>
      </c>
      <c r="B71" s="138" t="s">
        <v>417</v>
      </c>
      <c r="C71" s="224">
        <v>1</v>
      </c>
      <c r="D71" s="139" t="s">
        <v>361</v>
      </c>
      <c r="E71" s="238">
        <f t="shared" si="28"/>
        <v>2.5</v>
      </c>
      <c r="F71" s="142">
        <f t="shared" si="29"/>
        <v>63</v>
      </c>
      <c r="G71" s="239">
        <v>0</v>
      </c>
      <c r="H71" s="231"/>
      <c r="I71" s="234"/>
      <c r="J71" s="231">
        <v>16</v>
      </c>
      <c r="K71" s="234">
        <f t="shared" si="27"/>
        <v>1.5</v>
      </c>
      <c r="L71" s="231">
        <v>16</v>
      </c>
      <c r="M71" s="234">
        <f t="shared" si="30"/>
        <v>1</v>
      </c>
      <c r="N71" s="231"/>
      <c r="O71" s="234"/>
      <c r="P71" s="231"/>
      <c r="Q71" s="234"/>
      <c r="R71" s="231"/>
      <c r="S71" s="234"/>
      <c r="T71" s="231"/>
      <c r="U71" s="234"/>
      <c r="V71" s="231"/>
      <c r="W71" s="234"/>
      <c r="X71" s="231"/>
      <c r="Y71" s="234"/>
    </row>
    <row r="72" spans="1:25" s="137" customFormat="1" ht="15.9" customHeight="1" x14ac:dyDescent="0.2">
      <c r="A72" s="136">
        <v>69</v>
      </c>
      <c r="B72" s="138" t="s">
        <v>337</v>
      </c>
      <c r="C72" s="189" t="s">
        <v>111</v>
      </c>
      <c r="D72" s="139" t="s">
        <v>403</v>
      </c>
      <c r="E72" s="238">
        <f t="shared" si="28"/>
        <v>2</v>
      </c>
      <c r="F72" s="142">
        <f t="shared" si="29"/>
        <v>69</v>
      </c>
      <c r="G72" s="239">
        <v>0</v>
      </c>
      <c r="H72" s="231"/>
      <c r="I72" s="234"/>
      <c r="J72" s="231"/>
      <c r="K72" s="234"/>
      <c r="L72" s="231"/>
      <c r="M72" s="234" t="str">
        <f t="shared" si="30"/>
        <v/>
      </c>
      <c r="N72" s="231"/>
      <c r="O72" s="234"/>
      <c r="P72" s="231"/>
      <c r="Q72" s="234"/>
      <c r="R72" s="231"/>
      <c r="S72" s="234"/>
      <c r="T72" s="231"/>
      <c r="U72" s="234"/>
      <c r="V72" s="231"/>
      <c r="W72" s="234" t="str">
        <f t="shared" ref="W72:W79" si="31">IF(V72="","",VLOOKUP(V72,V$159:W$174,2))</f>
        <v/>
      </c>
      <c r="X72" s="231">
        <v>4</v>
      </c>
      <c r="Y72" s="234">
        <f>IF(X72="","",VLOOKUP(X72,X$159:Y$174,2))</f>
        <v>2</v>
      </c>
    </row>
    <row r="73" spans="1:25" s="137" customFormat="1" ht="15.9" customHeight="1" x14ac:dyDescent="0.2">
      <c r="A73" s="136">
        <v>70</v>
      </c>
      <c r="B73" s="138" t="s">
        <v>394</v>
      </c>
      <c r="C73" s="189" t="s">
        <v>111</v>
      </c>
      <c r="D73" s="139" t="s">
        <v>340</v>
      </c>
      <c r="E73" s="238">
        <f t="shared" si="28"/>
        <v>2</v>
      </c>
      <c r="F73" s="142">
        <f t="shared" si="29"/>
        <v>69</v>
      </c>
      <c r="G73" s="239">
        <v>0</v>
      </c>
      <c r="H73" s="231"/>
      <c r="I73" s="234"/>
      <c r="J73" s="231"/>
      <c r="K73" s="234"/>
      <c r="L73" s="231"/>
      <c r="M73" s="234" t="str">
        <f t="shared" si="30"/>
        <v/>
      </c>
      <c r="N73" s="231"/>
      <c r="O73" s="234"/>
      <c r="P73" s="231"/>
      <c r="Q73" s="234"/>
      <c r="R73" s="231"/>
      <c r="S73" s="234"/>
      <c r="T73" s="231"/>
      <c r="U73" s="234"/>
      <c r="V73" s="231"/>
      <c r="W73" s="234" t="str">
        <f t="shared" si="31"/>
        <v/>
      </c>
      <c r="X73" s="231">
        <v>4</v>
      </c>
      <c r="Y73" s="234">
        <v>2</v>
      </c>
    </row>
    <row r="74" spans="1:25" s="137" customFormat="1" ht="15.9" customHeight="1" x14ac:dyDescent="0.2">
      <c r="A74" s="136">
        <v>71</v>
      </c>
      <c r="B74" s="138" t="s">
        <v>159</v>
      </c>
      <c r="C74" s="224">
        <v>3</v>
      </c>
      <c r="D74" s="139" t="s">
        <v>160</v>
      </c>
      <c r="E74" s="238">
        <f t="shared" si="28"/>
        <v>2</v>
      </c>
      <c r="F74" s="142">
        <f t="shared" si="29"/>
        <v>69</v>
      </c>
      <c r="G74" s="239">
        <v>1.25</v>
      </c>
      <c r="H74" s="231">
        <v>24</v>
      </c>
      <c r="I74" s="234">
        <f t="shared" ref="I74:I81" si="32">IF(H74="","",VLOOKUP(H74,H$159:I$174,2))</f>
        <v>0.75</v>
      </c>
      <c r="J74" s="231"/>
      <c r="K74" s="234" t="str">
        <f t="shared" ref="K74:K102" si="33">IF(J74="","",VLOOKUP(J74,J$159:K$174,2))</f>
        <v/>
      </c>
      <c r="L74" s="231"/>
      <c r="M74" s="234" t="str">
        <f t="shared" si="30"/>
        <v/>
      </c>
      <c r="N74" s="231"/>
      <c r="O74" s="234" t="str">
        <f t="shared" ref="O74:O79" si="34">IF(N74="","",VLOOKUP(N74,N$159:O$174,2))</f>
        <v/>
      </c>
      <c r="P74" s="231"/>
      <c r="Q74" s="234" t="str">
        <f t="shared" ref="Q74:Q79" si="35">IF(P74="","",VLOOKUP(P74,P$159:Q$174,2))</f>
        <v/>
      </c>
      <c r="R74" s="231"/>
      <c r="S74" s="234" t="str">
        <f t="shared" ref="S74:S79" si="36">IF(R74="","",VLOOKUP(R74,R$159:S$174,2))</f>
        <v/>
      </c>
      <c r="T74" s="231"/>
      <c r="U74" s="234" t="str">
        <f t="shared" ref="U74:U79" si="37">IF(T74="","",VLOOKUP(T74,T$159:U$173,2))</f>
        <v/>
      </c>
      <c r="V74" s="231"/>
      <c r="W74" s="234" t="str">
        <f t="shared" si="31"/>
        <v/>
      </c>
      <c r="X74" s="231"/>
      <c r="Y74" s="234" t="str">
        <f t="shared" ref="Y74:Y79" si="38">IF(X74="","",VLOOKUP(X74,X$159:Y$174,2))</f>
        <v/>
      </c>
    </row>
    <row r="75" spans="1:25" s="137" customFormat="1" ht="15.9" customHeight="1" x14ac:dyDescent="0.2">
      <c r="A75" s="136">
        <v>72</v>
      </c>
      <c r="B75" s="138" t="s">
        <v>288</v>
      </c>
      <c r="C75" s="224">
        <v>3</v>
      </c>
      <c r="D75" s="139" t="s">
        <v>38</v>
      </c>
      <c r="E75" s="238">
        <f t="shared" si="28"/>
        <v>2</v>
      </c>
      <c r="F75" s="142">
        <f t="shared" si="29"/>
        <v>69</v>
      </c>
      <c r="G75" s="239">
        <v>0.5</v>
      </c>
      <c r="H75" s="231">
        <v>16</v>
      </c>
      <c r="I75" s="234">
        <f t="shared" si="32"/>
        <v>1.5</v>
      </c>
      <c r="J75" s="231"/>
      <c r="K75" s="234" t="str">
        <f t="shared" si="33"/>
        <v/>
      </c>
      <c r="L75" s="231"/>
      <c r="M75" s="234" t="str">
        <f t="shared" si="30"/>
        <v/>
      </c>
      <c r="N75" s="231"/>
      <c r="O75" s="234" t="str">
        <f t="shared" si="34"/>
        <v/>
      </c>
      <c r="P75" s="231"/>
      <c r="Q75" s="234" t="str">
        <f t="shared" si="35"/>
        <v/>
      </c>
      <c r="R75" s="231"/>
      <c r="S75" s="234" t="str">
        <f t="shared" si="36"/>
        <v/>
      </c>
      <c r="T75" s="231"/>
      <c r="U75" s="234" t="str">
        <f t="shared" si="37"/>
        <v/>
      </c>
      <c r="V75" s="231"/>
      <c r="W75" s="234" t="str">
        <f t="shared" si="31"/>
        <v/>
      </c>
      <c r="X75" s="231"/>
      <c r="Y75" s="234" t="str">
        <f t="shared" si="38"/>
        <v/>
      </c>
    </row>
    <row r="76" spans="1:25" s="137" customFormat="1" ht="15.9" customHeight="1" x14ac:dyDescent="0.2">
      <c r="A76" s="136">
        <v>73</v>
      </c>
      <c r="B76" s="138" t="s">
        <v>291</v>
      </c>
      <c r="C76" s="224">
        <v>3</v>
      </c>
      <c r="D76" s="139" t="s">
        <v>292</v>
      </c>
      <c r="E76" s="238">
        <f t="shared" si="28"/>
        <v>2</v>
      </c>
      <c r="F76" s="142">
        <f t="shared" si="29"/>
        <v>69</v>
      </c>
      <c r="G76" s="239">
        <v>0.5</v>
      </c>
      <c r="H76" s="231">
        <v>16</v>
      </c>
      <c r="I76" s="234">
        <f t="shared" si="32"/>
        <v>1.5</v>
      </c>
      <c r="J76" s="231"/>
      <c r="K76" s="234" t="str">
        <f t="shared" si="33"/>
        <v/>
      </c>
      <c r="L76" s="231"/>
      <c r="M76" s="234" t="str">
        <f t="shared" si="30"/>
        <v/>
      </c>
      <c r="N76" s="231"/>
      <c r="O76" s="234" t="str">
        <f t="shared" si="34"/>
        <v/>
      </c>
      <c r="P76" s="231"/>
      <c r="Q76" s="234" t="str">
        <f t="shared" si="35"/>
        <v/>
      </c>
      <c r="R76" s="231"/>
      <c r="S76" s="234" t="str">
        <f t="shared" si="36"/>
        <v/>
      </c>
      <c r="T76" s="231"/>
      <c r="U76" s="234" t="str">
        <f t="shared" si="37"/>
        <v/>
      </c>
      <c r="V76" s="231"/>
      <c r="W76" s="234" t="str">
        <f t="shared" si="31"/>
        <v/>
      </c>
      <c r="X76" s="231"/>
      <c r="Y76" s="234" t="str">
        <f t="shared" si="38"/>
        <v/>
      </c>
    </row>
    <row r="77" spans="1:25" s="137" customFormat="1" ht="15.9" customHeight="1" x14ac:dyDescent="0.2">
      <c r="A77" s="136">
        <v>74</v>
      </c>
      <c r="B77" s="138" t="s">
        <v>314</v>
      </c>
      <c r="C77" s="224">
        <v>2</v>
      </c>
      <c r="D77" s="139" t="s">
        <v>53</v>
      </c>
      <c r="E77" s="238">
        <f t="shared" si="28"/>
        <v>2</v>
      </c>
      <c r="F77" s="142">
        <f t="shared" si="29"/>
        <v>69</v>
      </c>
      <c r="G77" s="239">
        <v>0.25</v>
      </c>
      <c r="H77" s="231"/>
      <c r="I77" s="234" t="str">
        <f t="shared" si="32"/>
        <v/>
      </c>
      <c r="J77" s="231">
        <v>24</v>
      </c>
      <c r="K77" s="234">
        <f t="shared" si="33"/>
        <v>0.75</v>
      </c>
      <c r="L77" s="231">
        <v>16</v>
      </c>
      <c r="M77" s="234">
        <f t="shared" si="30"/>
        <v>1</v>
      </c>
      <c r="N77" s="231"/>
      <c r="O77" s="234" t="str">
        <f t="shared" si="34"/>
        <v/>
      </c>
      <c r="P77" s="231"/>
      <c r="Q77" s="234" t="str">
        <f t="shared" si="35"/>
        <v/>
      </c>
      <c r="R77" s="231"/>
      <c r="S77" s="234" t="str">
        <f t="shared" si="36"/>
        <v/>
      </c>
      <c r="T77" s="231"/>
      <c r="U77" s="234" t="str">
        <f t="shared" si="37"/>
        <v/>
      </c>
      <c r="V77" s="231"/>
      <c r="W77" s="234" t="str">
        <f t="shared" si="31"/>
        <v/>
      </c>
      <c r="X77" s="231"/>
      <c r="Y77" s="234" t="str">
        <f t="shared" si="38"/>
        <v/>
      </c>
    </row>
    <row r="78" spans="1:25" s="137" customFormat="1" ht="15.9" customHeight="1" x14ac:dyDescent="0.2">
      <c r="A78" s="136">
        <v>75</v>
      </c>
      <c r="B78" s="138" t="s">
        <v>315</v>
      </c>
      <c r="C78" s="224">
        <v>2</v>
      </c>
      <c r="D78" s="139" t="s">
        <v>53</v>
      </c>
      <c r="E78" s="238">
        <f t="shared" si="28"/>
        <v>2</v>
      </c>
      <c r="F78" s="142">
        <f t="shared" si="29"/>
        <v>69</v>
      </c>
      <c r="G78" s="239">
        <v>0.25</v>
      </c>
      <c r="H78" s="231"/>
      <c r="I78" s="234" t="str">
        <f t="shared" si="32"/>
        <v/>
      </c>
      <c r="J78" s="231">
        <v>24</v>
      </c>
      <c r="K78" s="234">
        <f t="shared" si="33"/>
        <v>0.75</v>
      </c>
      <c r="L78" s="231">
        <v>16</v>
      </c>
      <c r="M78" s="234">
        <f t="shared" si="30"/>
        <v>1</v>
      </c>
      <c r="N78" s="231"/>
      <c r="O78" s="234" t="str">
        <f t="shared" si="34"/>
        <v/>
      </c>
      <c r="P78" s="231"/>
      <c r="Q78" s="234" t="str">
        <f t="shared" si="35"/>
        <v/>
      </c>
      <c r="R78" s="231"/>
      <c r="S78" s="234" t="str">
        <f t="shared" si="36"/>
        <v/>
      </c>
      <c r="T78" s="231"/>
      <c r="U78" s="234" t="str">
        <f t="shared" si="37"/>
        <v/>
      </c>
      <c r="V78" s="231"/>
      <c r="W78" s="234" t="str">
        <f t="shared" si="31"/>
        <v/>
      </c>
      <c r="X78" s="231"/>
      <c r="Y78" s="234" t="str">
        <f t="shared" si="38"/>
        <v/>
      </c>
    </row>
    <row r="79" spans="1:25" s="137" customFormat="1" ht="15.9" customHeight="1" x14ac:dyDescent="0.2">
      <c r="A79" s="136">
        <v>76</v>
      </c>
      <c r="B79" s="138" t="s">
        <v>374</v>
      </c>
      <c r="C79" s="224">
        <v>2</v>
      </c>
      <c r="D79" s="139" t="s">
        <v>46</v>
      </c>
      <c r="E79" s="238">
        <f t="shared" si="28"/>
        <v>2</v>
      </c>
      <c r="F79" s="142">
        <f t="shared" si="29"/>
        <v>69</v>
      </c>
      <c r="G79" s="239">
        <v>1.25</v>
      </c>
      <c r="H79" s="231">
        <v>24</v>
      </c>
      <c r="I79" s="234">
        <f t="shared" si="32"/>
        <v>0.75</v>
      </c>
      <c r="J79" s="231"/>
      <c r="K79" s="234" t="str">
        <f t="shared" si="33"/>
        <v/>
      </c>
      <c r="L79" s="231"/>
      <c r="M79" s="234" t="str">
        <f t="shared" si="30"/>
        <v/>
      </c>
      <c r="N79" s="231"/>
      <c r="O79" s="234" t="str">
        <f t="shared" si="34"/>
        <v/>
      </c>
      <c r="P79" s="231"/>
      <c r="Q79" s="234" t="str">
        <f t="shared" si="35"/>
        <v/>
      </c>
      <c r="R79" s="231"/>
      <c r="S79" s="234" t="str">
        <f t="shared" si="36"/>
        <v/>
      </c>
      <c r="T79" s="231"/>
      <c r="U79" s="234" t="str">
        <f t="shared" si="37"/>
        <v/>
      </c>
      <c r="V79" s="231"/>
      <c r="W79" s="234" t="str">
        <f t="shared" si="31"/>
        <v/>
      </c>
      <c r="X79" s="231"/>
      <c r="Y79" s="234" t="str">
        <f t="shared" si="38"/>
        <v/>
      </c>
    </row>
    <row r="80" spans="1:25" s="137" customFormat="1" ht="15.9" customHeight="1" x14ac:dyDescent="0.2">
      <c r="A80" s="136">
        <v>77</v>
      </c>
      <c r="B80" s="138" t="s">
        <v>370</v>
      </c>
      <c r="C80" s="224">
        <v>2</v>
      </c>
      <c r="D80" s="139" t="s">
        <v>356</v>
      </c>
      <c r="E80" s="238">
        <f t="shared" si="28"/>
        <v>2</v>
      </c>
      <c r="F80" s="142">
        <f t="shared" si="29"/>
        <v>69</v>
      </c>
      <c r="G80" s="239">
        <v>0</v>
      </c>
      <c r="H80" s="231">
        <v>24</v>
      </c>
      <c r="I80" s="234">
        <f t="shared" si="32"/>
        <v>0.75</v>
      </c>
      <c r="J80" s="231">
        <v>24</v>
      </c>
      <c r="K80" s="234">
        <f t="shared" si="33"/>
        <v>0.75</v>
      </c>
      <c r="L80" s="231">
        <v>24</v>
      </c>
      <c r="M80" s="234">
        <f t="shared" si="30"/>
        <v>0.5</v>
      </c>
      <c r="N80" s="231"/>
      <c r="O80" s="234"/>
      <c r="P80" s="231"/>
      <c r="Q80" s="234"/>
      <c r="R80" s="231"/>
      <c r="S80" s="234"/>
      <c r="T80" s="231"/>
      <c r="U80" s="234"/>
      <c r="V80" s="231"/>
      <c r="W80" s="234"/>
      <c r="X80" s="231"/>
      <c r="Y80" s="234"/>
    </row>
    <row r="81" spans="1:25" s="137" customFormat="1" ht="15.9" customHeight="1" x14ac:dyDescent="0.2">
      <c r="A81" s="136">
        <v>78</v>
      </c>
      <c r="B81" s="138" t="s">
        <v>371</v>
      </c>
      <c r="C81" s="224">
        <v>2</v>
      </c>
      <c r="D81" s="139" t="s">
        <v>356</v>
      </c>
      <c r="E81" s="238">
        <f t="shared" si="28"/>
        <v>2</v>
      </c>
      <c r="F81" s="142">
        <f t="shared" si="29"/>
        <v>69</v>
      </c>
      <c r="G81" s="239">
        <v>0</v>
      </c>
      <c r="H81" s="231">
        <v>24</v>
      </c>
      <c r="I81" s="234">
        <f t="shared" si="32"/>
        <v>0.75</v>
      </c>
      <c r="J81" s="231">
        <v>24</v>
      </c>
      <c r="K81" s="234">
        <f t="shared" si="33"/>
        <v>0.75</v>
      </c>
      <c r="L81" s="231">
        <v>24</v>
      </c>
      <c r="M81" s="234">
        <f t="shared" si="30"/>
        <v>0.5</v>
      </c>
      <c r="N81" s="231"/>
      <c r="O81" s="234"/>
      <c r="P81" s="231"/>
      <c r="Q81" s="234"/>
      <c r="R81" s="231"/>
      <c r="S81" s="234"/>
      <c r="T81" s="231"/>
      <c r="U81" s="234"/>
      <c r="V81" s="231"/>
      <c r="W81" s="234"/>
      <c r="X81" s="231"/>
      <c r="Y81" s="234"/>
    </row>
    <row r="82" spans="1:25" s="137" customFormat="1" ht="15.9" customHeight="1" x14ac:dyDescent="0.2">
      <c r="A82" s="136">
        <v>79</v>
      </c>
      <c r="B82" s="138" t="s">
        <v>447</v>
      </c>
      <c r="C82" s="224">
        <v>1</v>
      </c>
      <c r="D82" s="139" t="s">
        <v>369</v>
      </c>
      <c r="E82" s="238">
        <f t="shared" si="28"/>
        <v>2</v>
      </c>
      <c r="F82" s="142">
        <f t="shared" si="29"/>
        <v>69</v>
      </c>
      <c r="G82" s="239">
        <v>0</v>
      </c>
      <c r="H82" s="231"/>
      <c r="I82" s="234"/>
      <c r="J82" s="231">
        <v>16</v>
      </c>
      <c r="K82" s="234">
        <f t="shared" si="33"/>
        <v>1.5</v>
      </c>
      <c r="L82" s="231">
        <v>24</v>
      </c>
      <c r="M82" s="234">
        <f t="shared" si="30"/>
        <v>0.5</v>
      </c>
      <c r="N82" s="231"/>
      <c r="O82" s="234"/>
      <c r="P82" s="231"/>
      <c r="Q82" s="234"/>
      <c r="R82" s="231"/>
      <c r="S82" s="234"/>
      <c r="T82" s="231"/>
      <c r="U82" s="234"/>
      <c r="V82" s="231"/>
      <c r="W82" s="234"/>
      <c r="X82" s="231"/>
      <c r="Y82" s="234"/>
    </row>
    <row r="83" spans="1:25" s="137" customFormat="1" ht="15.9" customHeight="1" x14ac:dyDescent="0.2">
      <c r="A83" s="136">
        <v>80</v>
      </c>
      <c r="B83" s="138" t="s">
        <v>313</v>
      </c>
      <c r="C83" s="224">
        <v>3</v>
      </c>
      <c r="D83" s="139" t="s">
        <v>71</v>
      </c>
      <c r="E83" s="238">
        <f t="shared" si="28"/>
        <v>1.75</v>
      </c>
      <c r="F83" s="142">
        <f t="shared" si="29"/>
        <v>80</v>
      </c>
      <c r="G83" s="239">
        <v>0.25</v>
      </c>
      <c r="H83" s="231">
        <v>16</v>
      </c>
      <c r="I83" s="234">
        <f>IF(H83="","",VLOOKUP(H83,H$159:I$174,2))</f>
        <v>1.5</v>
      </c>
      <c r="J83" s="231"/>
      <c r="K83" s="234" t="str">
        <f t="shared" si="33"/>
        <v/>
      </c>
      <c r="L83" s="231"/>
      <c r="M83" s="234" t="str">
        <f t="shared" si="30"/>
        <v/>
      </c>
      <c r="N83" s="231"/>
      <c r="O83" s="234" t="str">
        <f t="shared" ref="O83:O88" si="39">IF(N83="","",VLOOKUP(N83,N$159:O$174,2))</f>
        <v/>
      </c>
      <c r="P83" s="231"/>
      <c r="Q83" s="234" t="str">
        <f t="shared" ref="Q83:Q88" si="40">IF(P83="","",VLOOKUP(P83,P$159:Q$174,2))</f>
        <v/>
      </c>
      <c r="R83" s="231"/>
      <c r="S83" s="234" t="str">
        <f t="shared" ref="S83:S88" si="41">IF(R83="","",VLOOKUP(R83,R$159:S$174,2))</f>
        <v/>
      </c>
      <c r="T83" s="231"/>
      <c r="U83" s="234" t="str">
        <f>IF(T83="","",VLOOKUP(T83,T$159:U$173,2))</f>
        <v/>
      </c>
      <c r="V83" s="231"/>
      <c r="W83" s="234" t="str">
        <f>IF(V83="","",VLOOKUP(V83,V$159:W$174,2))</f>
        <v/>
      </c>
      <c r="X83" s="231"/>
      <c r="Y83" s="234" t="str">
        <f t="shared" ref="Y83:Y88" si="42">IF(X83="","",VLOOKUP(X83,X$159:Y$174,2))</f>
        <v/>
      </c>
    </row>
    <row r="84" spans="1:25" s="137" customFormat="1" ht="15.9" customHeight="1" x14ac:dyDescent="0.2">
      <c r="A84" s="136">
        <v>81</v>
      </c>
      <c r="B84" s="138" t="s">
        <v>302</v>
      </c>
      <c r="C84" s="224">
        <v>2</v>
      </c>
      <c r="D84" s="139" t="s">
        <v>87</v>
      </c>
      <c r="E84" s="238">
        <f t="shared" si="28"/>
        <v>1.625</v>
      </c>
      <c r="F84" s="142">
        <f t="shared" si="29"/>
        <v>81</v>
      </c>
      <c r="G84" s="239">
        <v>0.375</v>
      </c>
      <c r="H84" s="231"/>
      <c r="I84" s="234" t="str">
        <f>IF(H84="","",VLOOKUP(H84,H$159:I$174,2))</f>
        <v/>
      </c>
      <c r="J84" s="231">
        <v>24</v>
      </c>
      <c r="K84" s="234">
        <f t="shared" si="33"/>
        <v>0.75</v>
      </c>
      <c r="L84" s="231">
        <v>24</v>
      </c>
      <c r="M84" s="234">
        <f t="shared" si="30"/>
        <v>0.5</v>
      </c>
      <c r="N84" s="231"/>
      <c r="O84" s="234" t="str">
        <f t="shared" si="39"/>
        <v/>
      </c>
      <c r="P84" s="231"/>
      <c r="Q84" s="234" t="str">
        <f t="shared" si="40"/>
        <v/>
      </c>
      <c r="R84" s="231"/>
      <c r="S84" s="234" t="str">
        <f t="shared" si="41"/>
        <v/>
      </c>
      <c r="T84" s="231"/>
      <c r="U84" s="234" t="str">
        <f>IF(T84="","",VLOOKUP(T84,T$159:U$173,2))</f>
        <v/>
      </c>
      <c r="V84" s="231"/>
      <c r="W84" s="234" t="str">
        <f>IF(V84="","",VLOOKUP(V84,V$159:W$174,2))</f>
        <v/>
      </c>
      <c r="X84" s="231"/>
      <c r="Y84" s="234" t="str">
        <f t="shared" si="42"/>
        <v/>
      </c>
    </row>
    <row r="85" spans="1:25" s="137" customFormat="1" ht="15.9" customHeight="1" x14ac:dyDescent="0.2">
      <c r="A85" s="136">
        <v>82</v>
      </c>
      <c r="B85" s="138" t="s">
        <v>303</v>
      </c>
      <c r="C85" s="224">
        <v>2</v>
      </c>
      <c r="D85" s="139" t="s">
        <v>87</v>
      </c>
      <c r="E85" s="238">
        <f t="shared" si="28"/>
        <v>1.625</v>
      </c>
      <c r="F85" s="142">
        <f t="shared" si="29"/>
        <v>81</v>
      </c>
      <c r="G85" s="239">
        <v>0.375</v>
      </c>
      <c r="H85" s="231"/>
      <c r="I85" s="234" t="str">
        <f>IF(H85="","",VLOOKUP(H85,H$159:I$174,2))</f>
        <v/>
      </c>
      <c r="J85" s="231">
        <v>24</v>
      </c>
      <c r="K85" s="234">
        <f t="shared" si="33"/>
        <v>0.75</v>
      </c>
      <c r="L85" s="231">
        <v>24</v>
      </c>
      <c r="M85" s="234">
        <f t="shared" si="30"/>
        <v>0.5</v>
      </c>
      <c r="N85" s="231"/>
      <c r="O85" s="234" t="str">
        <f t="shared" si="39"/>
        <v/>
      </c>
      <c r="P85" s="231"/>
      <c r="Q85" s="234" t="str">
        <f t="shared" si="40"/>
        <v/>
      </c>
      <c r="R85" s="231"/>
      <c r="S85" s="234" t="str">
        <f t="shared" si="41"/>
        <v/>
      </c>
      <c r="T85" s="231"/>
      <c r="U85" s="234" t="str">
        <f>IF(T85="","",VLOOKUP(T85,T$159:U$173,2))</f>
        <v/>
      </c>
      <c r="V85" s="231"/>
      <c r="W85" s="234" t="str">
        <f>IF(V85="","",VLOOKUP(V85,V$159:W$174,2))</f>
        <v/>
      </c>
      <c r="X85" s="231"/>
      <c r="Y85" s="234" t="str">
        <f t="shared" si="42"/>
        <v/>
      </c>
    </row>
    <row r="86" spans="1:25" s="137" customFormat="1" ht="15.9" customHeight="1" x14ac:dyDescent="0.2">
      <c r="A86" s="136">
        <v>83</v>
      </c>
      <c r="B86" s="138" t="s">
        <v>344</v>
      </c>
      <c r="C86" s="224" t="s">
        <v>97</v>
      </c>
      <c r="D86" s="139" t="s">
        <v>345</v>
      </c>
      <c r="E86" s="238">
        <f t="shared" si="28"/>
        <v>1.5</v>
      </c>
      <c r="F86" s="142">
        <f t="shared" si="29"/>
        <v>83</v>
      </c>
      <c r="G86" s="239">
        <v>0</v>
      </c>
      <c r="H86" s="231"/>
      <c r="I86" s="234" t="str">
        <f>IF(H86="","",VLOOKUP(H86,H$159:I$174,2))</f>
        <v/>
      </c>
      <c r="J86" s="231"/>
      <c r="K86" s="234" t="str">
        <f t="shared" si="33"/>
        <v/>
      </c>
      <c r="L86" s="231"/>
      <c r="M86" s="234" t="str">
        <f t="shared" si="30"/>
        <v/>
      </c>
      <c r="N86" s="231"/>
      <c r="O86" s="234" t="str">
        <f t="shared" si="39"/>
        <v/>
      </c>
      <c r="P86" s="231"/>
      <c r="Q86" s="234" t="str">
        <f t="shared" si="40"/>
        <v/>
      </c>
      <c r="R86" s="231"/>
      <c r="S86" s="234" t="str">
        <f t="shared" si="41"/>
        <v/>
      </c>
      <c r="T86" s="231">
        <v>2</v>
      </c>
      <c r="U86" s="234">
        <f>IF(T86="","",VLOOKUP(T86,T$159:U$173,2))</f>
        <v>1.5</v>
      </c>
      <c r="V86" s="231"/>
      <c r="W86" s="234" t="str">
        <f>IF(V86="","",VLOOKUP(V86,V$159:W$174,2))</f>
        <v/>
      </c>
      <c r="X86" s="231"/>
      <c r="Y86" s="234" t="str">
        <f t="shared" si="42"/>
        <v/>
      </c>
    </row>
    <row r="87" spans="1:25" s="137" customFormat="1" ht="15.9" customHeight="1" x14ac:dyDescent="0.2">
      <c r="A87" s="136">
        <v>84</v>
      </c>
      <c r="B87" s="138" t="s">
        <v>346</v>
      </c>
      <c r="C87" s="224" t="s">
        <v>97</v>
      </c>
      <c r="D87" s="139" t="s">
        <v>345</v>
      </c>
      <c r="E87" s="238">
        <f t="shared" si="28"/>
        <v>1.5</v>
      </c>
      <c r="F87" s="142">
        <f t="shared" si="29"/>
        <v>83</v>
      </c>
      <c r="G87" s="239">
        <v>0</v>
      </c>
      <c r="H87" s="231"/>
      <c r="I87" s="234" t="str">
        <f>IF(H87="","",VLOOKUP(H87,H$159:I$174,2))</f>
        <v/>
      </c>
      <c r="J87" s="231"/>
      <c r="K87" s="234" t="str">
        <f t="shared" si="33"/>
        <v/>
      </c>
      <c r="L87" s="231"/>
      <c r="M87" s="234" t="str">
        <f t="shared" si="30"/>
        <v/>
      </c>
      <c r="N87" s="231"/>
      <c r="O87" s="234" t="str">
        <f t="shared" si="39"/>
        <v/>
      </c>
      <c r="P87" s="231"/>
      <c r="Q87" s="234" t="str">
        <f t="shared" si="40"/>
        <v/>
      </c>
      <c r="R87" s="231"/>
      <c r="S87" s="234" t="str">
        <f t="shared" si="41"/>
        <v/>
      </c>
      <c r="T87" s="231">
        <v>2</v>
      </c>
      <c r="U87" s="234">
        <f>IF(T87="","",VLOOKUP(T87,T$159:U$173,2))</f>
        <v>1.5</v>
      </c>
      <c r="V87" s="231"/>
      <c r="W87" s="234" t="str">
        <f>IF(V87="","",VLOOKUP(V87,V$159:W$174,2))</f>
        <v/>
      </c>
      <c r="X87" s="231"/>
      <c r="Y87" s="234" t="str">
        <f t="shared" si="42"/>
        <v/>
      </c>
    </row>
    <row r="88" spans="1:25" s="137" customFormat="1" ht="15.9" customHeight="1" x14ac:dyDescent="0.2">
      <c r="A88" s="136">
        <v>85</v>
      </c>
      <c r="B88" s="138" t="s">
        <v>335</v>
      </c>
      <c r="C88" s="189" t="s">
        <v>111</v>
      </c>
      <c r="D88" s="139" t="s">
        <v>349</v>
      </c>
      <c r="E88" s="238">
        <f t="shared" si="28"/>
        <v>1.5</v>
      </c>
      <c r="F88" s="142">
        <f t="shared" si="29"/>
        <v>83</v>
      </c>
      <c r="G88" s="239">
        <v>0</v>
      </c>
      <c r="H88" s="231"/>
      <c r="I88" s="234"/>
      <c r="J88" s="231"/>
      <c r="K88" s="234" t="str">
        <f t="shared" si="33"/>
        <v/>
      </c>
      <c r="L88" s="231"/>
      <c r="M88" s="234" t="str">
        <f t="shared" si="30"/>
        <v/>
      </c>
      <c r="N88" s="231"/>
      <c r="O88" s="234" t="str">
        <f t="shared" si="39"/>
        <v/>
      </c>
      <c r="P88" s="231"/>
      <c r="Q88" s="234" t="str">
        <f t="shared" si="40"/>
        <v/>
      </c>
      <c r="R88" s="231">
        <v>3</v>
      </c>
      <c r="S88" s="234">
        <f t="shared" si="41"/>
        <v>1.5</v>
      </c>
      <c r="T88" s="231"/>
      <c r="U88" s="234"/>
      <c r="V88" s="231"/>
      <c r="W88" s="234"/>
      <c r="X88" s="231"/>
      <c r="Y88" s="234" t="str">
        <f t="shared" si="42"/>
        <v/>
      </c>
    </row>
    <row r="89" spans="1:25" s="137" customFormat="1" ht="15.9" customHeight="1" x14ac:dyDescent="0.2">
      <c r="A89" s="136">
        <v>86</v>
      </c>
      <c r="B89" s="138" t="s">
        <v>368</v>
      </c>
      <c r="C89" s="224">
        <v>3</v>
      </c>
      <c r="D89" s="139" t="s">
        <v>369</v>
      </c>
      <c r="E89" s="238">
        <f t="shared" si="28"/>
        <v>1.5</v>
      </c>
      <c r="F89" s="142">
        <f t="shared" si="29"/>
        <v>83</v>
      </c>
      <c r="G89" s="239">
        <v>0</v>
      </c>
      <c r="H89" s="231">
        <v>16</v>
      </c>
      <c r="I89" s="234">
        <f>IF(H89="","",VLOOKUP(H89,H$159:I$174,2))</f>
        <v>1.5</v>
      </c>
      <c r="J89" s="231"/>
      <c r="K89" s="234" t="str">
        <f t="shared" si="33"/>
        <v/>
      </c>
      <c r="L89" s="231"/>
      <c r="M89" s="234" t="str">
        <f t="shared" si="30"/>
        <v/>
      </c>
      <c r="N89" s="231"/>
      <c r="O89" s="234"/>
      <c r="P89" s="231"/>
      <c r="Q89" s="234"/>
      <c r="R89" s="231"/>
      <c r="S89" s="234"/>
      <c r="T89" s="231"/>
      <c r="U89" s="234"/>
      <c r="V89" s="231"/>
      <c r="W89" s="234"/>
      <c r="X89" s="231"/>
      <c r="Y89" s="234"/>
    </row>
    <row r="90" spans="1:25" s="137" customFormat="1" ht="15.9" customHeight="1" x14ac:dyDescent="0.2">
      <c r="A90" s="136">
        <v>87</v>
      </c>
      <c r="B90" s="138" t="s">
        <v>451</v>
      </c>
      <c r="C90" s="224">
        <v>2</v>
      </c>
      <c r="D90" s="139" t="s">
        <v>152</v>
      </c>
      <c r="E90" s="238">
        <f t="shared" si="28"/>
        <v>1.5</v>
      </c>
      <c r="F90" s="142">
        <f t="shared" si="29"/>
        <v>83</v>
      </c>
      <c r="G90" s="239">
        <v>0</v>
      </c>
      <c r="H90" s="231"/>
      <c r="I90" s="234"/>
      <c r="J90" s="231">
        <v>16</v>
      </c>
      <c r="K90" s="234">
        <f t="shared" si="33"/>
        <v>1.5</v>
      </c>
      <c r="L90" s="231"/>
      <c r="M90" s="234" t="str">
        <f t="shared" si="30"/>
        <v/>
      </c>
      <c r="N90" s="231"/>
      <c r="O90" s="234"/>
      <c r="P90" s="231"/>
      <c r="Q90" s="234"/>
      <c r="R90" s="231"/>
      <c r="S90" s="234"/>
      <c r="T90" s="231"/>
      <c r="U90" s="234"/>
      <c r="V90" s="231"/>
      <c r="W90" s="234"/>
      <c r="X90" s="231"/>
      <c r="Y90" s="234"/>
    </row>
    <row r="91" spans="1:25" s="137" customFormat="1" ht="15.9" customHeight="1" x14ac:dyDescent="0.2">
      <c r="A91" s="136">
        <v>88</v>
      </c>
      <c r="B91" s="138" t="s">
        <v>263</v>
      </c>
      <c r="C91" s="224">
        <v>2</v>
      </c>
      <c r="D91" s="139"/>
      <c r="E91" s="238">
        <f t="shared" si="28"/>
        <v>1.5</v>
      </c>
      <c r="F91" s="142">
        <f t="shared" si="29"/>
        <v>83</v>
      </c>
      <c r="G91" s="239">
        <v>1.5</v>
      </c>
      <c r="H91" s="231"/>
      <c r="I91" s="234" t="str">
        <f>IF(H91="","",VLOOKUP(H91,H$159:I$174,2))</f>
        <v/>
      </c>
      <c r="J91" s="231"/>
      <c r="K91" s="234" t="str">
        <f t="shared" si="33"/>
        <v/>
      </c>
      <c r="L91" s="231"/>
      <c r="M91" s="234" t="str">
        <f t="shared" si="30"/>
        <v/>
      </c>
      <c r="N91" s="231"/>
      <c r="O91" s="234" t="str">
        <f>IF(N91="","",VLOOKUP(N91,N$159:O$174,2))</f>
        <v/>
      </c>
      <c r="P91" s="231"/>
      <c r="Q91" s="234" t="str">
        <f>IF(P91="","",VLOOKUP(P91,P$159:Q$174,2))</f>
        <v/>
      </c>
      <c r="R91" s="231"/>
      <c r="S91" s="234" t="str">
        <f>IF(R91="","",VLOOKUP(R91,R$159:S$174,2))</f>
        <v/>
      </c>
      <c r="T91" s="231"/>
      <c r="U91" s="234" t="str">
        <f>IF(T91="","",VLOOKUP(T91,T$159:U$173,2))</f>
        <v/>
      </c>
      <c r="V91" s="231"/>
      <c r="W91" s="234" t="str">
        <f>IF(V91="","",VLOOKUP(V91,V$159:W$174,2))</f>
        <v/>
      </c>
      <c r="X91" s="231"/>
      <c r="Y91" s="234" t="str">
        <f>IF(X91="","",VLOOKUP(X91,X$159:Y$174,2))</f>
        <v/>
      </c>
    </row>
    <row r="92" spans="1:25" s="137" customFormat="1" ht="15.9" customHeight="1" x14ac:dyDescent="0.2">
      <c r="A92" s="136">
        <v>89</v>
      </c>
      <c r="B92" s="138" t="s">
        <v>452</v>
      </c>
      <c r="C92" s="224">
        <v>1</v>
      </c>
      <c r="D92" s="139" t="s">
        <v>152</v>
      </c>
      <c r="E92" s="238">
        <f t="shared" si="28"/>
        <v>1.5</v>
      </c>
      <c r="F92" s="142">
        <f t="shared" si="29"/>
        <v>83</v>
      </c>
      <c r="G92" s="239">
        <v>0</v>
      </c>
      <c r="H92" s="231"/>
      <c r="I92" s="234"/>
      <c r="J92" s="231">
        <v>16</v>
      </c>
      <c r="K92" s="234">
        <f t="shared" si="33"/>
        <v>1.5</v>
      </c>
      <c r="L92" s="231"/>
      <c r="M92" s="234" t="str">
        <f t="shared" si="30"/>
        <v/>
      </c>
      <c r="N92" s="231"/>
      <c r="O92" s="234"/>
      <c r="P92" s="231"/>
      <c r="Q92" s="234"/>
      <c r="R92" s="231"/>
      <c r="S92" s="234"/>
      <c r="T92" s="231"/>
      <c r="U92" s="234"/>
      <c r="V92" s="231"/>
      <c r="W92" s="234"/>
      <c r="X92" s="231"/>
      <c r="Y92" s="234"/>
    </row>
    <row r="93" spans="1:25" s="137" customFormat="1" ht="15.9" customHeight="1" x14ac:dyDescent="0.2">
      <c r="A93" s="136">
        <v>90</v>
      </c>
      <c r="B93" s="138" t="s">
        <v>143</v>
      </c>
      <c r="C93" s="224">
        <v>3</v>
      </c>
      <c r="D93" s="139" t="s">
        <v>93</v>
      </c>
      <c r="E93" s="238">
        <f t="shared" si="28"/>
        <v>1.375</v>
      </c>
      <c r="F93" s="142">
        <f t="shared" si="29"/>
        <v>90</v>
      </c>
      <c r="G93" s="239">
        <v>1.375</v>
      </c>
      <c r="H93" s="231"/>
      <c r="I93" s="234" t="str">
        <f>IF(H93="","",VLOOKUP(H93,H$159:I$174,2))</f>
        <v/>
      </c>
      <c r="J93" s="231"/>
      <c r="K93" s="234" t="str">
        <f t="shared" si="33"/>
        <v/>
      </c>
      <c r="L93" s="231"/>
      <c r="M93" s="234" t="str">
        <f t="shared" si="30"/>
        <v/>
      </c>
      <c r="N93" s="231"/>
      <c r="O93" s="234" t="str">
        <f t="shared" ref="O93:O102" si="43">IF(N93="","",VLOOKUP(N93,N$159:O$174,2))</f>
        <v/>
      </c>
      <c r="P93" s="231"/>
      <c r="Q93" s="234" t="str">
        <f t="shared" ref="Q93:Q102" si="44">IF(P93="","",VLOOKUP(P93,P$159:Q$174,2))</f>
        <v/>
      </c>
      <c r="R93" s="231"/>
      <c r="S93" s="234" t="str">
        <f t="shared" ref="S93:S102" si="45">IF(R93="","",VLOOKUP(R93,R$159:S$174,2))</f>
        <v/>
      </c>
      <c r="T93" s="231"/>
      <c r="U93" s="234" t="str">
        <f>IF(T93="","",VLOOKUP(T93,T$159:U$173,2))</f>
        <v/>
      </c>
      <c r="V93" s="231"/>
      <c r="W93" s="234" t="str">
        <f>IF(V93="","",VLOOKUP(V93,V$159:W$174,2))</f>
        <v/>
      </c>
      <c r="X93" s="231"/>
      <c r="Y93" s="234" t="str">
        <f>IF(X93="","",VLOOKUP(X93,X$159:Y$174,2))</f>
        <v/>
      </c>
    </row>
    <row r="94" spans="1:25" s="137" customFormat="1" ht="15.9" customHeight="1" x14ac:dyDescent="0.2">
      <c r="A94" s="136">
        <v>91</v>
      </c>
      <c r="B94" s="138" t="s">
        <v>265</v>
      </c>
      <c r="C94" s="224">
        <v>3</v>
      </c>
      <c r="D94" s="139" t="s">
        <v>69</v>
      </c>
      <c r="E94" s="238">
        <f t="shared" si="28"/>
        <v>1.125</v>
      </c>
      <c r="F94" s="142">
        <f t="shared" si="29"/>
        <v>91</v>
      </c>
      <c r="G94" s="239">
        <v>1.125</v>
      </c>
      <c r="H94" s="231"/>
      <c r="I94" s="234" t="str">
        <f>IF(H94="","",VLOOKUP(H94,H$159:I$174,2))</f>
        <v/>
      </c>
      <c r="J94" s="231"/>
      <c r="K94" s="234" t="str">
        <f t="shared" si="33"/>
        <v/>
      </c>
      <c r="L94" s="231"/>
      <c r="M94" s="234" t="str">
        <f t="shared" si="30"/>
        <v/>
      </c>
      <c r="N94" s="231"/>
      <c r="O94" s="234" t="str">
        <f t="shared" si="43"/>
        <v/>
      </c>
      <c r="P94" s="231"/>
      <c r="Q94" s="234" t="str">
        <f t="shared" si="44"/>
        <v/>
      </c>
      <c r="R94" s="231"/>
      <c r="S94" s="234" t="str">
        <f t="shared" si="45"/>
        <v/>
      </c>
      <c r="T94" s="231"/>
      <c r="U94" s="234" t="str">
        <f>IF(T94="","",VLOOKUP(T94,T$159:U$173,2))</f>
        <v/>
      </c>
      <c r="V94" s="231"/>
      <c r="W94" s="234" t="str">
        <f>IF(V94="","",VLOOKUP(V94,V$159:W$174,2))</f>
        <v/>
      </c>
      <c r="X94" s="231"/>
      <c r="Y94" s="234" t="str">
        <f>IF(X94="","",VLOOKUP(X94,X$159:Y$174,2))</f>
        <v/>
      </c>
    </row>
    <row r="95" spans="1:25" s="137" customFormat="1" ht="15.9" customHeight="1" x14ac:dyDescent="0.2">
      <c r="A95" s="136">
        <v>92</v>
      </c>
      <c r="B95" s="138" t="s">
        <v>399</v>
      </c>
      <c r="C95" s="224" t="s">
        <v>97</v>
      </c>
      <c r="D95" s="139" t="s">
        <v>349</v>
      </c>
      <c r="E95" s="238">
        <f t="shared" si="28"/>
        <v>1</v>
      </c>
      <c r="F95" s="142">
        <f t="shared" si="29"/>
        <v>92</v>
      </c>
      <c r="G95" s="239">
        <v>0</v>
      </c>
      <c r="H95" s="231"/>
      <c r="I95" s="234"/>
      <c r="J95" s="231"/>
      <c r="K95" s="234" t="str">
        <f t="shared" si="33"/>
        <v/>
      </c>
      <c r="L95" s="231"/>
      <c r="M95" s="234" t="str">
        <f t="shared" si="30"/>
        <v/>
      </c>
      <c r="N95" s="231"/>
      <c r="O95" s="234" t="str">
        <f t="shared" si="43"/>
        <v/>
      </c>
      <c r="P95" s="231"/>
      <c r="Q95" s="234" t="str">
        <f t="shared" si="44"/>
        <v/>
      </c>
      <c r="R95" s="231">
        <v>4</v>
      </c>
      <c r="S95" s="234">
        <f t="shared" si="45"/>
        <v>1</v>
      </c>
      <c r="T95" s="231"/>
      <c r="U95" s="234"/>
      <c r="V95" s="231"/>
      <c r="W95" s="234"/>
      <c r="X95" s="231"/>
      <c r="Y95" s="234"/>
    </row>
    <row r="96" spans="1:25" s="137" customFormat="1" ht="15.9" customHeight="1" x14ac:dyDescent="0.2">
      <c r="A96" s="136">
        <v>93</v>
      </c>
      <c r="B96" s="138" t="s">
        <v>307</v>
      </c>
      <c r="C96" s="224">
        <v>3</v>
      </c>
      <c r="D96" s="139" t="s">
        <v>38</v>
      </c>
      <c r="E96" s="238">
        <f t="shared" si="28"/>
        <v>1</v>
      </c>
      <c r="F96" s="142">
        <f t="shared" si="29"/>
        <v>92</v>
      </c>
      <c r="G96" s="239">
        <v>0.25</v>
      </c>
      <c r="H96" s="231">
        <v>24</v>
      </c>
      <c r="I96" s="234">
        <f t="shared" ref="I96:I102" si="46">IF(H96="","",VLOOKUP(H96,H$159:I$174,2))</f>
        <v>0.75</v>
      </c>
      <c r="J96" s="231"/>
      <c r="K96" s="234" t="str">
        <f t="shared" si="33"/>
        <v/>
      </c>
      <c r="L96" s="231"/>
      <c r="M96" s="234" t="str">
        <f t="shared" si="30"/>
        <v/>
      </c>
      <c r="N96" s="231"/>
      <c r="O96" s="234" t="str">
        <f t="shared" si="43"/>
        <v/>
      </c>
      <c r="P96" s="231"/>
      <c r="Q96" s="234" t="str">
        <f t="shared" si="44"/>
        <v/>
      </c>
      <c r="R96" s="231"/>
      <c r="S96" s="234" t="str">
        <f t="shared" si="45"/>
        <v/>
      </c>
      <c r="T96" s="231"/>
      <c r="U96" s="234" t="str">
        <f t="shared" ref="U96:U102" si="47">IF(T96="","",VLOOKUP(T96,T$159:U$173,2))</f>
        <v/>
      </c>
      <c r="V96" s="231"/>
      <c r="W96" s="234" t="str">
        <f t="shared" ref="W96:W102" si="48">IF(V96="","",VLOOKUP(V96,V$159:W$174,2))</f>
        <v/>
      </c>
      <c r="X96" s="231"/>
      <c r="Y96" s="234" t="str">
        <f t="shared" ref="Y96:Y102" si="49">IF(X96="","",VLOOKUP(X96,X$159:Y$174,2))</f>
        <v/>
      </c>
    </row>
    <row r="97" spans="1:25" s="137" customFormat="1" ht="15.9" customHeight="1" x14ac:dyDescent="0.2">
      <c r="A97" s="136">
        <v>94</v>
      </c>
      <c r="B97" s="138" t="s">
        <v>308</v>
      </c>
      <c r="C97" s="224">
        <v>3</v>
      </c>
      <c r="D97" s="139" t="s">
        <v>38</v>
      </c>
      <c r="E97" s="238">
        <f t="shared" si="28"/>
        <v>1</v>
      </c>
      <c r="F97" s="142">
        <f t="shared" si="29"/>
        <v>92</v>
      </c>
      <c r="G97" s="239">
        <v>0.25</v>
      </c>
      <c r="H97" s="231">
        <v>24</v>
      </c>
      <c r="I97" s="234">
        <f t="shared" si="46"/>
        <v>0.75</v>
      </c>
      <c r="J97" s="231"/>
      <c r="K97" s="234" t="str">
        <f t="shared" si="33"/>
        <v/>
      </c>
      <c r="L97" s="231"/>
      <c r="M97" s="234" t="str">
        <f t="shared" si="30"/>
        <v/>
      </c>
      <c r="N97" s="231"/>
      <c r="O97" s="234" t="str">
        <f t="shared" si="43"/>
        <v/>
      </c>
      <c r="P97" s="231"/>
      <c r="Q97" s="234" t="str">
        <f t="shared" si="44"/>
        <v/>
      </c>
      <c r="R97" s="231"/>
      <c r="S97" s="234" t="str">
        <f t="shared" si="45"/>
        <v/>
      </c>
      <c r="T97" s="231"/>
      <c r="U97" s="234" t="str">
        <f t="shared" si="47"/>
        <v/>
      </c>
      <c r="V97" s="231"/>
      <c r="W97" s="234" t="str">
        <f t="shared" si="48"/>
        <v/>
      </c>
      <c r="X97" s="231"/>
      <c r="Y97" s="234" t="str">
        <f t="shared" si="49"/>
        <v/>
      </c>
    </row>
    <row r="98" spans="1:25" s="137" customFormat="1" ht="15.9" customHeight="1" x14ac:dyDescent="0.2">
      <c r="A98" s="136">
        <v>95</v>
      </c>
      <c r="B98" s="138" t="s">
        <v>268</v>
      </c>
      <c r="C98" s="224">
        <v>3</v>
      </c>
      <c r="D98" s="139" t="s">
        <v>57</v>
      </c>
      <c r="E98" s="238">
        <f t="shared" si="28"/>
        <v>1</v>
      </c>
      <c r="F98" s="142">
        <f t="shared" si="29"/>
        <v>92</v>
      </c>
      <c r="G98" s="239">
        <v>1</v>
      </c>
      <c r="H98" s="231"/>
      <c r="I98" s="234" t="str">
        <f t="shared" si="46"/>
        <v/>
      </c>
      <c r="J98" s="231"/>
      <c r="K98" s="234" t="str">
        <f t="shared" si="33"/>
        <v/>
      </c>
      <c r="L98" s="231"/>
      <c r="M98" s="234" t="str">
        <f t="shared" si="30"/>
        <v/>
      </c>
      <c r="N98" s="231"/>
      <c r="O98" s="234" t="str">
        <f t="shared" si="43"/>
        <v/>
      </c>
      <c r="P98" s="231"/>
      <c r="Q98" s="234" t="str">
        <f t="shared" si="44"/>
        <v/>
      </c>
      <c r="R98" s="231"/>
      <c r="S98" s="234" t="str">
        <f t="shared" si="45"/>
        <v/>
      </c>
      <c r="T98" s="231"/>
      <c r="U98" s="234" t="str">
        <f t="shared" si="47"/>
        <v/>
      </c>
      <c r="V98" s="231"/>
      <c r="W98" s="234" t="str">
        <f t="shared" si="48"/>
        <v/>
      </c>
      <c r="X98" s="231"/>
      <c r="Y98" s="234" t="str">
        <f t="shared" si="49"/>
        <v/>
      </c>
    </row>
    <row r="99" spans="1:25" s="137" customFormat="1" ht="15.9" customHeight="1" x14ac:dyDescent="0.2">
      <c r="A99" s="136">
        <v>96</v>
      </c>
      <c r="B99" s="138" t="s">
        <v>157</v>
      </c>
      <c r="C99" s="224">
        <v>3</v>
      </c>
      <c r="D99" s="139" t="s">
        <v>57</v>
      </c>
      <c r="E99" s="238">
        <f t="shared" si="28"/>
        <v>1</v>
      </c>
      <c r="F99" s="142">
        <f t="shared" si="29"/>
        <v>92</v>
      </c>
      <c r="G99" s="239">
        <v>1</v>
      </c>
      <c r="H99" s="231"/>
      <c r="I99" s="234" t="str">
        <f t="shared" si="46"/>
        <v/>
      </c>
      <c r="J99" s="231"/>
      <c r="K99" s="234" t="str">
        <f t="shared" si="33"/>
        <v/>
      </c>
      <c r="L99" s="231"/>
      <c r="M99" s="234" t="str">
        <f t="shared" si="30"/>
        <v/>
      </c>
      <c r="N99" s="231"/>
      <c r="O99" s="234" t="str">
        <f t="shared" si="43"/>
        <v/>
      </c>
      <c r="P99" s="231"/>
      <c r="Q99" s="234" t="str">
        <f t="shared" si="44"/>
        <v/>
      </c>
      <c r="R99" s="231"/>
      <c r="S99" s="234" t="str">
        <f t="shared" si="45"/>
        <v/>
      </c>
      <c r="T99" s="231"/>
      <c r="U99" s="234" t="str">
        <f t="shared" si="47"/>
        <v/>
      </c>
      <c r="V99" s="231"/>
      <c r="W99" s="234" t="str">
        <f t="shared" si="48"/>
        <v/>
      </c>
      <c r="X99" s="231"/>
      <c r="Y99" s="234" t="str">
        <f t="shared" si="49"/>
        <v/>
      </c>
    </row>
    <row r="100" spans="1:25" s="137" customFormat="1" ht="15.9" customHeight="1" x14ac:dyDescent="0.2">
      <c r="A100" s="136">
        <v>97</v>
      </c>
      <c r="B100" s="138" t="s">
        <v>269</v>
      </c>
      <c r="C100" s="224">
        <v>3</v>
      </c>
      <c r="D100" s="144" t="s">
        <v>71</v>
      </c>
      <c r="E100" s="238">
        <f t="shared" si="28"/>
        <v>1</v>
      </c>
      <c r="F100" s="142">
        <f t="shared" si="29"/>
        <v>92</v>
      </c>
      <c r="G100" s="239">
        <v>1</v>
      </c>
      <c r="H100" s="231"/>
      <c r="I100" s="234" t="str">
        <f t="shared" si="46"/>
        <v/>
      </c>
      <c r="J100" s="231"/>
      <c r="K100" s="234" t="str">
        <f t="shared" si="33"/>
        <v/>
      </c>
      <c r="L100" s="231"/>
      <c r="M100" s="234" t="str">
        <f t="shared" si="30"/>
        <v/>
      </c>
      <c r="N100" s="231"/>
      <c r="O100" s="234" t="str">
        <f t="shared" si="43"/>
        <v/>
      </c>
      <c r="P100" s="231"/>
      <c r="Q100" s="234" t="str">
        <f t="shared" si="44"/>
        <v/>
      </c>
      <c r="R100" s="231"/>
      <c r="S100" s="234" t="str">
        <f t="shared" si="45"/>
        <v/>
      </c>
      <c r="T100" s="231"/>
      <c r="U100" s="234" t="str">
        <f t="shared" si="47"/>
        <v/>
      </c>
      <c r="V100" s="231"/>
      <c r="W100" s="234" t="str">
        <f t="shared" si="48"/>
        <v/>
      </c>
      <c r="X100" s="231"/>
      <c r="Y100" s="234" t="str">
        <f t="shared" si="49"/>
        <v/>
      </c>
    </row>
    <row r="101" spans="1:25" s="137" customFormat="1" ht="15.9" customHeight="1" x14ac:dyDescent="0.2">
      <c r="A101" s="136">
        <v>98</v>
      </c>
      <c r="B101" s="138" t="s">
        <v>270</v>
      </c>
      <c r="C101" s="224">
        <v>3</v>
      </c>
      <c r="D101" s="139" t="s">
        <v>71</v>
      </c>
      <c r="E101" s="238">
        <f t="shared" si="28"/>
        <v>1</v>
      </c>
      <c r="F101" s="142">
        <f t="shared" si="29"/>
        <v>92</v>
      </c>
      <c r="G101" s="239">
        <v>1</v>
      </c>
      <c r="H101" s="231"/>
      <c r="I101" s="234" t="str">
        <f t="shared" si="46"/>
        <v/>
      </c>
      <c r="J101" s="231"/>
      <c r="K101" s="234" t="str">
        <f t="shared" si="33"/>
        <v/>
      </c>
      <c r="L101" s="231"/>
      <c r="M101" s="234" t="str">
        <f t="shared" si="30"/>
        <v/>
      </c>
      <c r="N101" s="231"/>
      <c r="O101" s="234" t="str">
        <f t="shared" si="43"/>
        <v/>
      </c>
      <c r="P101" s="231"/>
      <c r="Q101" s="234" t="str">
        <f t="shared" si="44"/>
        <v/>
      </c>
      <c r="R101" s="231"/>
      <c r="S101" s="234" t="str">
        <f t="shared" si="45"/>
        <v/>
      </c>
      <c r="T101" s="231"/>
      <c r="U101" s="234" t="str">
        <f t="shared" si="47"/>
        <v/>
      </c>
      <c r="V101" s="231"/>
      <c r="W101" s="234" t="str">
        <f t="shared" si="48"/>
        <v/>
      </c>
      <c r="X101" s="231"/>
      <c r="Y101" s="234" t="str">
        <f t="shared" si="49"/>
        <v/>
      </c>
    </row>
    <row r="102" spans="1:25" s="137" customFormat="1" ht="15.9" customHeight="1" x14ac:dyDescent="0.2">
      <c r="A102" s="136">
        <v>99</v>
      </c>
      <c r="B102" s="138" t="s">
        <v>271</v>
      </c>
      <c r="C102" s="224">
        <v>3</v>
      </c>
      <c r="D102" s="139" t="s">
        <v>272</v>
      </c>
      <c r="E102" s="238">
        <f t="shared" si="28"/>
        <v>1</v>
      </c>
      <c r="F102" s="142">
        <f t="shared" si="29"/>
        <v>92</v>
      </c>
      <c r="G102" s="239">
        <v>1</v>
      </c>
      <c r="H102" s="231"/>
      <c r="I102" s="234" t="str">
        <f t="shared" si="46"/>
        <v/>
      </c>
      <c r="J102" s="231"/>
      <c r="K102" s="234" t="str">
        <f t="shared" si="33"/>
        <v/>
      </c>
      <c r="L102" s="231"/>
      <c r="M102" s="234" t="str">
        <f t="shared" si="30"/>
        <v/>
      </c>
      <c r="N102" s="231"/>
      <c r="O102" s="234" t="str">
        <f t="shared" si="43"/>
        <v/>
      </c>
      <c r="P102" s="231"/>
      <c r="Q102" s="234" t="str">
        <f t="shared" si="44"/>
        <v/>
      </c>
      <c r="R102" s="231"/>
      <c r="S102" s="234" t="str">
        <f t="shared" si="45"/>
        <v/>
      </c>
      <c r="T102" s="231"/>
      <c r="U102" s="234" t="str">
        <f t="shared" si="47"/>
        <v/>
      </c>
      <c r="V102" s="231"/>
      <c r="W102" s="234" t="str">
        <f t="shared" si="48"/>
        <v/>
      </c>
      <c r="X102" s="231"/>
      <c r="Y102" s="234" t="str">
        <f t="shared" si="49"/>
        <v/>
      </c>
    </row>
    <row r="103" spans="1:25" s="137" customFormat="1" ht="15.9" customHeight="1" x14ac:dyDescent="0.2">
      <c r="A103" s="136">
        <v>100</v>
      </c>
      <c r="B103" s="138" t="s">
        <v>534</v>
      </c>
      <c r="C103" s="224">
        <v>2</v>
      </c>
      <c r="D103" s="139" t="s">
        <v>421</v>
      </c>
      <c r="E103" s="238">
        <f t="shared" si="28"/>
        <v>1</v>
      </c>
      <c r="F103" s="142">
        <f t="shared" si="29"/>
        <v>92</v>
      </c>
      <c r="G103" s="239">
        <v>0</v>
      </c>
      <c r="H103" s="231"/>
      <c r="I103" s="234"/>
      <c r="J103" s="231"/>
      <c r="K103" s="234"/>
      <c r="L103" s="231">
        <v>16</v>
      </c>
      <c r="M103" s="234">
        <f t="shared" si="30"/>
        <v>1</v>
      </c>
      <c r="N103" s="231"/>
      <c r="O103" s="234"/>
      <c r="P103" s="231"/>
      <c r="Q103" s="234"/>
      <c r="R103" s="231"/>
      <c r="S103" s="234"/>
      <c r="T103" s="231"/>
      <c r="U103" s="234"/>
      <c r="V103" s="231"/>
      <c r="W103" s="234"/>
      <c r="X103" s="231"/>
      <c r="Y103" s="234"/>
    </row>
    <row r="104" spans="1:25" s="137" customFormat="1" ht="15.9" customHeight="1" x14ac:dyDescent="0.2">
      <c r="A104" s="136">
        <v>101</v>
      </c>
      <c r="B104" s="138" t="s">
        <v>274</v>
      </c>
      <c r="C104" s="224">
        <v>2</v>
      </c>
      <c r="D104" s="139"/>
      <c r="E104" s="238">
        <f t="shared" si="28"/>
        <v>1</v>
      </c>
      <c r="F104" s="142">
        <f t="shared" si="29"/>
        <v>92</v>
      </c>
      <c r="G104" s="239">
        <v>1</v>
      </c>
      <c r="H104" s="231"/>
      <c r="I104" s="234" t="str">
        <f t="shared" ref="I104:I113" si="50">IF(H104="","",VLOOKUP(H104,H$159:I$174,2))</f>
        <v/>
      </c>
      <c r="J104" s="231"/>
      <c r="K104" s="234" t="str">
        <f t="shared" ref="K104:K129" si="51">IF(J104="","",VLOOKUP(J104,J$159:K$174,2))</f>
        <v/>
      </c>
      <c r="L104" s="231"/>
      <c r="M104" s="234" t="str">
        <f t="shared" si="30"/>
        <v/>
      </c>
      <c r="N104" s="231"/>
      <c r="O104" s="234" t="str">
        <f t="shared" ref="O104:O113" si="52">IF(N104="","",VLOOKUP(N104,N$159:O$174,2))</f>
        <v/>
      </c>
      <c r="P104" s="231"/>
      <c r="Q104" s="234" t="str">
        <f t="shared" ref="Q104:Q113" si="53">IF(P104="","",VLOOKUP(P104,P$159:Q$174,2))</f>
        <v/>
      </c>
      <c r="R104" s="231"/>
      <c r="S104" s="234" t="str">
        <f t="shared" ref="S104:S113" si="54">IF(R104="","",VLOOKUP(R104,R$159:S$174,2))</f>
        <v/>
      </c>
      <c r="T104" s="231"/>
      <c r="U104" s="234" t="str">
        <f t="shared" ref="U104:U113" si="55">IF(T104="","",VLOOKUP(T104,T$159:U$173,2))</f>
        <v/>
      </c>
      <c r="V104" s="231"/>
      <c r="W104" s="234" t="str">
        <f t="shared" ref="W104:W113" si="56">IF(V104="","",VLOOKUP(V104,V$159:W$174,2))</f>
        <v/>
      </c>
      <c r="X104" s="231"/>
      <c r="Y104" s="234" t="str">
        <f t="shared" ref="Y104:Y113" si="57">IF(X104="","",VLOOKUP(X104,X$159:Y$174,2))</f>
        <v/>
      </c>
    </row>
    <row r="105" spans="1:25" s="137" customFormat="1" ht="15.9" customHeight="1" x14ac:dyDescent="0.2">
      <c r="A105" s="136">
        <v>102</v>
      </c>
      <c r="B105" s="138" t="s">
        <v>276</v>
      </c>
      <c r="C105" s="224">
        <v>1</v>
      </c>
      <c r="D105" s="139" t="s">
        <v>414</v>
      </c>
      <c r="E105" s="238">
        <f t="shared" si="28"/>
        <v>1</v>
      </c>
      <c r="F105" s="142">
        <f t="shared" si="29"/>
        <v>92</v>
      </c>
      <c r="G105" s="239">
        <v>1</v>
      </c>
      <c r="H105" s="231"/>
      <c r="I105" s="234" t="str">
        <f t="shared" si="50"/>
        <v/>
      </c>
      <c r="J105" s="231"/>
      <c r="K105" s="234" t="str">
        <f t="shared" si="51"/>
        <v/>
      </c>
      <c r="L105" s="231"/>
      <c r="M105" s="234" t="str">
        <f t="shared" si="30"/>
        <v/>
      </c>
      <c r="N105" s="231"/>
      <c r="O105" s="234" t="str">
        <f t="shared" si="52"/>
        <v/>
      </c>
      <c r="P105" s="231"/>
      <c r="Q105" s="234" t="str">
        <f t="shared" si="53"/>
        <v/>
      </c>
      <c r="R105" s="231"/>
      <c r="S105" s="234" t="str">
        <f t="shared" si="54"/>
        <v/>
      </c>
      <c r="T105" s="231"/>
      <c r="U105" s="234" t="str">
        <f t="shared" si="55"/>
        <v/>
      </c>
      <c r="V105" s="231"/>
      <c r="W105" s="234" t="str">
        <f t="shared" si="56"/>
        <v/>
      </c>
      <c r="X105" s="231"/>
      <c r="Y105" s="234" t="str">
        <f t="shared" si="57"/>
        <v/>
      </c>
    </row>
    <row r="106" spans="1:25" s="137" customFormat="1" ht="15.9" customHeight="1" x14ac:dyDescent="0.2">
      <c r="A106" s="136">
        <v>103</v>
      </c>
      <c r="B106" s="138" t="s">
        <v>275</v>
      </c>
      <c r="C106" s="224">
        <v>1</v>
      </c>
      <c r="D106" s="139"/>
      <c r="E106" s="238">
        <f t="shared" si="28"/>
        <v>1</v>
      </c>
      <c r="F106" s="142">
        <f t="shared" si="29"/>
        <v>92</v>
      </c>
      <c r="G106" s="239">
        <v>1</v>
      </c>
      <c r="H106" s="231"/>
      <c r="I106" s="234" t="str">
        <f t="shared" si="50"/>
        <v/>
      </c>
      <c r="J106" s="231"/>
      <c r="K106" s="234" t="str">
        <f t="shared" si="51"/>
        <v/>
      </c>
      <c r="L106" s="231"/>
      <c r="M106" s="234" t="str">
        <f t="shared" si="30"/>
        <v/>
      </c>
      <c r="N106" s="231"/>
      <c r="O106" s="234" t="str">
        <f t="shared" si="52"/>
        <v/>
      </c>
      <c r="P106" s="231"/>
      <c r="Q106" s="234" t="str">
        <f t="shared" si="53"/>
        <v/>
      </c>
      <c r="R106" s="231"/>
      <c r="S106" s="234" t="str">
        <f t="shared" si="54"/>
        <v/>
      </c>
      <c r="T106" s="231"/>
      <c r="U106" s="234" t="str">
        <f t="shared" si="55"/>
        <v/>
      </c>
      <c r="V106" s="231"/>
      <c r="W106" s="234" t="str">
        <f t="shared" si="56"/>
        <v/>
      </c>
      <c r="X106" s="231"/>
      <c r="Y106" s="234" t="str">
        <f t="shared" si="57"/>
        <v/>
      </c>
    </row>
    <row r="107" spans="1:25" s="137" customFormat="1" ht="15.9" customHeight="1" x14ac:dyDescent="0.2">
      <c r="A107" s="136">
        <v>104</v>
      </c>
      <c r="B107" s="138" t="s">
        <v>277</v>
      </c>
      <c r="C107" s="224">
        <v>3</v>
      </c>
      <c r="D107" s="139" t="s">
        <v>38</v>
      </c>
      <c r="E107" s="238">
        <f t="shared" si="28"/>
        <v>0.875</v>
      </c>
      <c r="F107" s="142">
        <f t="shared" si="29"/>
        <v>104</v>
      </c>
      <c r="G107" s="239">
        <v>0.875</v>
      </c>
      <c r="H107" s="231"/>
      <c r="I107" s="234" t="str">
        <f t="shared" si="50"/>
        <v/>
      </c>
      <c r="J107" s="231"/>
      <c r="K107" s="234" t="str">
        <f t="shared" si="51"/>
        <v/>
      </c>
      <c r="L107" s="231"/>
      <c r="M107" s="234" t="str">
        <f t="shared" si="30"/>
        <v/>
      </c>
      <c r="N107" s="231"/>
      <c r="O107" s="234" t="str">
        <f t="shared" si="52"/>
        <v/>
      </c>
      <c r="P107" s="231"/>
      <c r="Q107" s="234" t="str">
        <f t="shared" si="53"/>
        <v/>
      </c>
      <c r="R107" s="231"/>
      <c r="S107" s="234" t="str">
        <f t="shared" si="54"/>
        <v/>
      </c>
      <c r="T107" s="231"/>
      <c r="U107" s="234" t="str">
        <f t="shared" si="55"/>
        <v/>
      </c>
      <c r="V107" s="231"/>
      <c r="W107" s="234" t="str">
        <f t="shared" si="56"/>
        <v/>
      </c>
      <c r="X107" s="231"/>
      <c r="Y107" s="234" t="str">
        <f t="shared" si="57"/>
        <v/>
      </c>
    </row>
    <row r="108" spans="1:25" s="137" customFormat="1" ht="15.9" customHeight="1" x14ac:dyDescent="0.2">
      <c r="A108" s="136">
        <v>105</v>
      </c>
      <c r="B108" s="138" t="s">
        <v>278</v>
      </c>
      <c r="C108" s="224">
        <v>3</v>
      </c>
      <c r="D108" s="139" t="s">
        <v>93</v>
      </c>
      <c r="E108" s="238">
        <f t="shared" si="28"/>
        <v>0.875</v>
      </c>
      <c r="F108" s="142">
        <f t="shared" si="29"/>
        <v>104</v>
      </c>
      <c r="G108" s="239">
        <v>0.875</v>
      </c>
      <c r="H108" s="231"/>
      <c r="I108" s="234" t="str">
        <f t="shared" si="50"/>
        <v/>
      </c>
      <c r="J108" s="231"/>
      <c r="K108" s="234" t="str">
        <f t="shared" si="51"/>
        <v/>
      </c>
      <c r="L108" s="231"/>
      <c r="M108" s="234" t="str">
        <f t="shared" si="30"/>
        <v/>
      </c>
      <c r="N108" s="231"/>
      <c r="O108" s="234" t="str">
        <f t="shared" si="52"/>
        <v/>
      </c>
      <c r="P108" s="231"/>
      <c r="Q108" s="234" t="str">
        <f t="shared" si="53"/>
        <v/>
      </c>
      <c r="R108" s="231"/>
      <c r="S108" s="234" t="str">
        <f t="shared" si="54"/>
        <v/>
      </c>
      <c r="T108" s="231"/>
      <c r="U108" s="234" t="str">
        <f t="shared" si="55"/>
        <v/>
      </c>
      <c r="V108" s="231"/>
      <c r="W108" s="234" t="str">
        <f t="shared" si="56"/>
        <v/>
      </c>
      <c r="X108" s="231"/>
      <c r="Y108" s="234" t="str">
        <f t="shared" si="57"/>
        <v/>
      </c>
    </row>
    <row r="109" spans="1:25" s="137" customFormat="1" ht="15.9" customHeight="1" x14ac:dyDescent="0.2">
      <c r="A109" s="136">
        <v>106</v>
      </c>
      <c r="B109" s="138" t="s">
        <v>279</v>
      </c>
      <c r="C109" s="224">
        <v>3</v>
      </c>
      <c r="D109" s="139" t="s">
        <v>46</v>
      </c>
      <c r="E109" s="238">
        <f t="shared" si="28"/>
        <v>0.75</v>
      </c>
      <c r="F109" s="142">
        <f t="shared" si="29"/>
        <v>106</v>
      </c>
      <c r="G109" s="239">
        <v>0.75</v>
      </c>
      <c r="H109" s="231"/>
      <c r="I109" s="234" t="str">
        <f t="shared" si="50"/>
        <v/>
      </c>
      <c r="J109" s="231"/>
      <c r="K109" s="234" t="str">
        <f t="shared" si="51"/>
        <v/>
      </c>
      <c r="L109" s="231"/>
      <c r="M109" s="234" t="str">
        <f t="shared" si="30"/>
        <v/>
      </c>
      <c r="N109" s="231"/>
      <c r="O109" s="234" t="str">
        <f t="shared" si="52"/>
        <v/>
      </c>
      <c r="P109" s="231"/>
      <c r="Q109" s="234" t="str">
        <f t="shared" si="53"/>
        <v/>
      </c>
      <c r="R109" s="231"/>
      <c r="S109" s="234" t="str">
        <f t="shared" si="54"/>
        <v/>
      </c>
      <c r="T109" s="231"/>
      <c r="U109" s="234" t="str">
        <f t="shared" si="55"/>
        <v/>
      </c>
      <c r="V109" s="231"/>
      <c r="W109" s="234" t="str">
        <f t="shared" si="56"/>
        <v/>
      </c>
      <c r="X109" s="231"/>
      <c r="Y109" s="234" t="str">
        <f t="shared" si="57"/>
        <v/>
      </c>
    </row>
    <row r="110" spans="1:25" s="137" customFormat="1" ht="15.9" customHeight="1" x14ac:dyDescent="0.2">
      <c r="A110" s="136">
        <v>107</v>
      </c>
      <c r="B110" s="138" t="s">
        <v>280</v>
      </c>
      <c r="C110" s="224">
        <v>3</v>
      </c>
      <c r="D110" s="139" t="s">
        <v>46</v>
      </c>
      <c r="E110" s="238">
        <f t="shared" si="28"/>
        <v>0.75</v>
      </c>
      <c r="F110" s="142">
        <f t="shared" si="29"/>
        <v>106</v>
      </c>
      <c r="G110" s="239">
        <v>0.75</v>
      </c>
      <c r="H110" s="231"/>
      <c r="I110" s="234" t="str">
        <f t="shared" si="50"/>
        <v/>
      </c>
      <c r="J110" s="231"/>
      <c r="K110" s="234" t="str">
        <f t="shared" si="51"/>
        <v/>
      </c>
      <c r="L110" s="231"/>
      <c r="M110" s="234" t="str">
        <f t="shared" si="30"/>
        <v/>
      </c>
      <c r="N110" s="231"/>
      <c r="O110" s="234" t="str">
        <f t="shared" si="52"/>
        <v/>
      </c>
      <c r="P110" s="231"/>
      <c r="Q110" s="234" t="str">
        <f t="shared" si="53"/>
        <v/>
      </c>
      <c r="R110" s="231"/>
      <c r="S110" s="234" t="str">
        <f t="shared" si="54"/>
        <v/>
      </c>
      <c r="T110" s="231"/>
      <c r="U110" s="234" t="str">
        <f t="shared" si="55"/>
        <v/>
      </c>
      <c r="V110" s="231"/>
      <c r="W110" s="234" t="str">
        <f t="shared" si="56"/>
        <v/>
      </c>
      <c r="X110" s="231"/>
      <c r="Y110" s="234" t="str">
        <f t="shared" si="57"/>
        <v/>
      </c>
    </row>
    <row r="111" spans="1:25" s="137" customFormat="1" ht="15.9" customHeight="1" x14ac:dyDescent="0.2">
      <c r="A111" s="136">
        <v>108</v>
      </c>
      <c r="B111" s="138" t="s">
        <v>363</v>
      </c>
      <c r="C111" s="224">
        <v>3</v>
      </c>
      <c r="D111" s="139" t="s">
        <v>361</v>
      </c>
      <c r="E111" s="238">
        <f t="shared" si="28"/>
        <v>0.75</v>
      </c>
      <c r="F111" s="142">
        <f t="shared" si="29"/>
        <v>106</v>
      </c>
      <c r="G111" s="239">
        <v>0</v>
      </c>
      <c r="H111" s="231">
        <v>24</v>
      </c>
      <c r="I111" s="234">
        <f t="shared" si="50"/>
        <v>0.75</v>
      </c>
      <c r="J111" s="231"/>
      <c r="K111" s="234" t="str">
        <f t="shared" si="51"/>
        <v/>
      </c>
      <c r="L111" s="231"/>
      <c r="M111" s="234" t="str">
        <f t="shared" si="30"/>
        <v/>
      </c>
      <c r="N111" s="231"/>
      <c r="O111" s="234" t="str">
        <f t="shared" si="52"/>
        <v/>
      </c>
      <c r="P111" s="231"/>
      <c r="Q111" s="234" t="str">
        <f t="shared" si="53"/>
        <v/>
      </c>
      <c r="R111" s="231"/>
      <c r="S111" s="234" t="str">
        <f t="shared" si="54"/>
        <v/>
      </c>
      <c r="T111" s="231"/>
      <c r="U111" s="234" t="str">
        <f t="shared" si="55"/>
        <v/>
      </c>
      <c r="V111" s="231"/>
      <c r="W111" s="234" t="str">
        <f t="shared" si="56"/>
        <v/>
      </c>
      <c r="X111" s="231"/>
      <c r="Y111" s="234" t="str">
        <f t="shared" si="57"/>
        <v/>
      </c>
    </row>
    <row r="112" spans="1:25" s="137" customFormat="1" ht="15.9" customHeight="1" x14ac:dyDescent="0.2">
      <c r="A112" s="136">
        <v>109</v>
      </c>
      <c r="B112" s="138" t="s">
        <v>364</v>
      </c>
      <c r="C112" s="224">
        <v>3</v>
      </c>
      <c r="D112" s="139" t="s">
        <v>361</v>
      </c>
      <c r="E112" s="238">
        <f t="shared" si="28"/>
        <v>0.75</v>
      </c>
      <c r="F112" s="142">
        <f t="shared" si="29"/>
        <v>106</v>
      </c>
      <c r="G112" s="239">
        <v>0</v>
      </c>
      <c r="H112" s="231">
        <v>24</v>
      </c>
      <c r="I112" s="234">
        <f t="shared" si="50"/>
        <v>0.75</v>
      </c>
      <c r="J112" s="231"/>
      <c r="K112" s="234" t="str">
        <f t="shared" si="51"/>
        <v/>
      </c>
      <c r="L112" s="231"/>
      <c r="M112" s="234" t="str">
        <f t="shared" si="30"/>
        <v/>
      </c>
      <c r="N112" s="231"/>
      <c r="O112" s="234" t="str">
        <f t="shared" si="52"/>
        <v/>
      </c>
      <c r="P112" s="231"/>
      <c r="Q112" s="234" t="str">
        <f t="shared" si="53"/>
        <v/>
      </c>
      <c r="R112" s="231"/>
      <c r="S112" s="234" t="str">
        <f t="shared" si="54"/>
        <v/>
      </c>
      <c r="T112" s="231"/>
      <c r="U112" s="234" t="str">
        <f t="shared" si="55"/>
        <v/>
      </c>
      <c r="V112" s="231"/>
      <c r="W112" s="234" t="str">
        <f t="shared" si="56"/>
        <v/>
      </c>
      <c r="X112" s="231"/>
      <c r="Y112" s="234" t="str">
        <f t="shared" si="57"/>
        <v/>
      </c>
    </row>
    <row r="113" spans="1:25" s="137" customFormat="1" ht="15.9" customHeight="1" x14ac:dyDescent="0.2">
      <c r="A113" s="136">
        <v>110</v>
      </c>
      <c r="B113" s="138" t="s">
        <v>281</v>
      </c>
      <c r="C113" s="224">
        <v>3</v>
      </c>
      <c r="D113" s="139" t="s">
        <v>282</v>
      </c>
      <c r="E113" s="238">
        <f t="shared" si="28"/>
        <v>0.75</v>
      </c>
      <c r="F113" s="142">
        <f t="shared" si="29"/>
        <v>106</v>
      </c>
      <c r="G113" s="239">
        <v>0.75</v>
      </c>
      <c r="H113" s="231"/>
      <c r="I113" s="234" t="str">
        <f t="shared" si="50"/>
        <v/>
      </c>
      <c r="J113" s="231"/>
      <c r="K113" s="234" t="str">
        <f t="shared" si="51"/>
        <v/>
      </c>
      <c r="L113" s="231"/>
      <c r="M113" s="234" t="str">
        <f t="shared" si="30"/>
        <v/>
      </c>
      <c r="N113" s="231"/>
      <c r="O113" s="234" t="str">
        <f t="shared" si="52"/>
        <v/>
      </c>
      <c r="P113" s="231"/>
      <c r="Q113" s="234" t="str">
        <f t="shared" si="53"/>
        <v/>
      </c>
      <c r="R113" s="231"/>
      <c r="S113" s="234" t="str">
        <f t="shared" si="54"/>
        <v/>
      </c>
      <c r="T113" s="231"/>
      <c r="U113" s="234" t="str">
        <f t="shared" si="55"/>
        <v/>
      </c>
      <c r="V113" s="231"/>
      <c r="W113" s="234" t="str">
        <f t="shared" si="56"/>
        <v/>
      </c>
      <c r="X113" s="231"/>
      <c r="Y113" s="234" t="str">
        <f t="shared" si="57"/>
        <v/>
      </c>
    </row>
    <row r="114" spans="1:25" s="137" customFormat="1" ht="15.9" customHeight="1" x14ac:dyDescent="0.2">
      <c r="A114" s="136">
        <v>111</v>
      </c>
      <c r="B114" s="141" t="s">
        <v>439</v>
      </c>
      <c r="C114" s="224">
        <v>2</v>
      </c>
      <c r="D114" s="144" t="s">
        <v>361</v>
      </c>
      <c r="E114" s="238">
        <f t="shared" si="28"/>
        <v>0.75</v>
      </c>
      <c r="F114" s="142">
        <f t="shared" si="29"/>
        <v>106</v>
      </c>
      <c r="G114" s="239">
        <v>0</v>
      </c>
      <c r="H114" s="231"/>
      <c r="I114" s="234"/>
      <c r="J114" s="231">
        <v>24</v>
      </c>
      <c r="K114" s="234">
        <f t="shared" si="51"/>
        <v>0.75</v>
      </c>
      <c r="L114" s="231"/>
      <c r="M114" s="234"/>
      <c r="N114" s="231"/>
      <c r="O114" s="234"/>
      <c r="P114" s="231"/>
      <c r="Q114" s="234"/>
      <c r="R114" s="231"/>
      <c r="S114" s="234"/>
      <c r="T114" s="231"/>
      <c r="U114" s="234"/>
      <c r="V114" s="231"/>
      <c r="W114" s="234"/>
      <c r="X114" s="231"/>
      <c r="Y114" s="234"/>
    </row>
    <row r="115" spans="1:25" s="137" customFormat="1" ht="15.9" customHeight="1" x14ac:dyDescent="0.2">
      <c r="A115" s="136">
        <v>112</v>
      </c>
      <c r="B115" s="141" t="s">
        <v>448</v>
      </c>
      <c r="C115" s="224">
        <v>2</v>
      </c>
      <c r="D115" s="144" t="s">
        <v>361</v>
      </c>
      <c r="E115" s="238">
        <f t="shared" si="28"/>
        <v>0.75</v>
      </c>
      <c r="F115" s="142">
        <f t="shared" si="29"/>
        <v>106</v>
      </c>
      <c r="G115" s="239">
        <v>0</v>
      </c>
      <c r="H115" s="231"/>
      <c r="I115" s="234"/>
      <c r="J115" s="231">
        <v>24</v>
      </c>
      <c r="K115" s="234">
        <f t="shared" si="51"/>
        <v>0.75</v>
      </c>
      <c r="L115" s="231"/>
      <c r="M115" s="234"/>
      <c r="N115" s="231"/>
      <c r="O115" s="234"/>
      <c r="P115" s="231"/>
      <c r="Q115" s="234"/>
      <c r="R115" s="231"/>
      <c r="S115" s="234"/>
      <c r="T115" s="231"/>
      <c r="U115" s="234"/>
      <c r="V115" s="231"/>
      <c r="W115" s="234"/>
      <c r="X115" s="231"/>
      <c r="Y115" s="234"/>
    </row>
    <row r="116" spans="1:25" s="137" customFormat="1" ht="15.9" customHeight="1" x14ac:dyDescent="0.2">
      <c r="A116" s="136">
        <v>113</v>
      </c>
      <c r="B116" s="138" t="s">
        <v>444</v>
      </c>
      <c r="C116" s="224">
        <v>2</v>
      </c>
      <c r="D116" s="139" t="s">
        <v>168</v>
      </c>
      <c r="E116" s="238">
        <f t="shared" si="28"/>
        <v>0.75</v>
      </c>
      <c r="F116" s="142">
        <f t="shared" si="29"/>
        <v>106</v>
      </c>
      <c r="G116" s="239">
        <v>0</v>
      </c>
      <c r="H116" s="231"/>
      <c r="I116" s="234"/>
      <c r="J116" s="231">
        <v>24</v>
      </c>
      <c r="K116" s="234">
        <f t="shared" si="51"/>
        <v>0.75</v>
      </c>
      <c r="L116" s="231"/>
      <c r="M116" s="234"/>
      <c r="N116" s="231"/>
      <c r="O116" s="234"/>
      <c r="P116" s="231"/>
      <c r="Q116" s="234"/>
      <c r="R116" s="231"/>
      <c r="S116" s="234"/>
      <c r="T116" s="231"/>
      <c r="U116" s="234"/>
      <c r="V116" s="231"/>
      <c r="W116" s="234"/>
      <c r="X116" s="231"/>
      <c r="Y116" s="234"/>
    </row>
    <row r="117" spans="1:25" s="137" customFormat="1" ht="15.9" customHeight="1" x14ac:dyDescent="0.2">
      <c r="A117" s="136">
        <v>114</v>
      </c>
      <c r="B117" s="141" t="s">
        <v>445</v>
      </c>
      <c r="C117" s="224">
        <v>2</v>
      </c>
      <c r="D117" s="144" t="s">
        <v>446</v>
      </c>
      <c r="E117" s="238">
        <f t="shared" si="28"/>
        <v>0.75</v>
      </c>
      <c r="F117" s="142">
        <f t="shared" si="29"/>
        <v>106</v>
      </c>
      <c r="G117" s="239">
        <v>0</v>
      </c>
      <c r="H117" s="231"/>
      <c r="I117" s="234"/>
      <c r="J117" s="231">
        <v>24</v>
      </c>
      <c r="K117" s="234">
        <f t="shared" si="51"/>
        <v>0.75</v>
      </c>
      <c r="L117" s="231"/>
      <c r="M117" s="234"/>
      <c r="N117" s="231"/>
      <c r="O117" s="234"/>
      <c r="P117" s="231"/>
      <c r="Q117" s="234"/>
      <c r="R117" s="231"/>
      <c r="S117" s="234"/>
      <c r="T117" s="231"/>
      <c r="U117" s="234"/>
      <c r="V117" s="231"/>
      <c r="W117" s="234"/>
      <c r="X117" s="231"/>
      <c r="Y117" s="234"/>
    </row>
    <row r="118" spans="1:25" s="137" customFormat="1" ht="15.9" customHeight="1" x14ac:dyDescent="0.2">
      <c r="A118" s="136">
        <v>115</v>
      </c>
      <c r="B118" s="141" t="s">
        <v>453</v>
      </c>
      <c r="C118" s="224">
        <v>2</v>
      </c>
      <c r="D118" s="144" t="s">
        <v>423</v>
      </c>
      <c r="E118" s="238">
        <f t="shared" si="28"/>
        <v>0.75</v>
      </c>
      <c r="F118" s="142">
        <f t="shared" si="29"/>
        <v>106</v>
      </c>
      <c r="G118" s="239">
        <v>0</v>
      </c>
      <c r="H118" s="231"/>
      <c r="I118" s="234"/>
      <c r="J118" s="231">
        <v>24</v>
      </c>
      <c r="K118" s="234">
        <f t="shared" si="51"/>
        <v>0.75</v>
      </c>
      <c r="L118" s="231"/>
      <c r="M118" s="234"/>
      <c r="N118" s="231"/>
      <c r="O118" s="234"/>
      <c r="P118" s="231"/>
      <c r="Q118" s="234"/>
      <c r="R118" s="231"/>
      <c r="S118" s="234"/>
      <c r="T118" s="231"/>
      <c r="U118" s="234"/>
      <c r="V118" s="231"/>
      <c r="W118" s="234"/>
      <c r="X118" s="231"/>
      <c r="Y118" s="234"/>
    </row>
    <row r="119" spans="1:25" s="137" customFormat="1" ht="15.9" customHeight="1" x14ac:dyDescent="0.2">
      <c r="A119" s="136">
        <v>116</v>
      </c>
      <c r="B119" s="138" t="s">
        <v>454</v>
      </c>
      <c r="C119" s="224">
        <v>2</v>
      </c>
      <c r="D119" s="139" t="s">
        <v>423</v>
      </c>
      <c r="E119" s="238">
        <f t="shared" si="28"/>
        <v>0.75</v>
      </c>
      <c r="F119" s="142">
        <f t="shared" si="29"/>
        <v>106</v>
      </c>
      <c r="G119" s="239">
        <v>0</v>
      </c>
      <c r="H119" s="231"/>
      <c r="I119" s="234"/>
      <c r="J119" s="231">
        <v>24</v>
      </c>
      <c r="K119" s="234">
        <f t="shared" si="51"/>
        <v>0.75</v>
      </c>
      <c r="L119" s="231"/>
      <c r="M119" s="234"/>
      <c r="N119" s="231"/>
      <c r="O119" s="234"/>
      <c r="P119" s="231"/>
      <c r="Q119" s="234"/>
      <c r="R119" s="231"/>
      <c r="S119" s="234"/>
      <c r="T119" s="231"/>
      <c r="U119" s="234"/>
      <c r="V119" s="231"/>
      <c r="W119" s="234"/>
      <c r="X119" s="231"/>
      <c r="Y119" s="234"/>
    </row>
    <row r="120" spans="1:25" s="137" customFormat="1" ht="15.9" customHeight="1" x14ac:dyDescent="0.2">
      <c r="A120" s="136">
        <v>117</v>
      </c>
      <c r="B120" s="138" t="s">
        <v>366</v>
      </c>
      <c r="C120" s="224">
        <v>2</v>
      </c>
      <c r="D120" s="139" t="s">
        <v>362</v>
      </c>
      <c r="E120" s="238">
        <f t="shared" si="28"/>
        <v>0.75</v>
      </c>
      <c r="F120" s="142">
        <f t="shared" si="29"/>
        <v>106</v>
      </c>
      <c r="G120" s="239">
        <v>0</v>
      </c>
      <c r="H120" s="231">
        <v>24</v>
      </c>
      <c r="I120" s="234">
        <f>IF(H120="","",VLOOKUP(H120,H$159:I$174,2))</f>
        <v>0.75</v>
      </c>
      <c r="J120" s="231"/>
      <c r="K120" s="234" t="str">
        <f t="shared" si="51"/>
        <v/>
      </c>
      <c r="L120" s="231"/>
      <c r="M120" s="234"/>
      <c r="N120" s="231"/>
      <c r="O120" s="234"/>
      <c r="P120" s="231"/>
      <c r="Q120" s="234"/>
      <c r="R120" s="231"/>
      <c r="S120" s="234"/>
      <c r="T120" s="231"/>
      <c r="U120" s="234"/>
      <c r="V120" s="231"/>
      <c r="W120" s="234"/>
      <c r="X120" s="231"/>
      <c r="Y120" s="234"/>
    </row>
    <row r="121" spans="1:25" s="137" customFormat="1" ht="15.9" customHeight="1" x14ac:dyDescent="0.2">
      <c r="A121" s="136">
        <v>118</v>
      </c>
      <c r="B121" s="141" t="s">
        <v>283</v>
      </c>
      <c r="C121" s="224">
        <v>2</v>
      </c>
      <c r="D121" s="144"/>
      <c r="E121" s="238">
        <f t="shared" si="28"/>
        <v>0.75</v>
      </c>
      <c r="F121" s="142">
        <f t="shared" si="29"/>
        <v>106</v>
      </c>
      <c r="G121" s="239">
        <v>0.75</v>
      </c>
      <c r="H121" s="231"/>
      <c r="I121" s="234" t="str">
        <f>IF(H121="","",VLOOKUP(H121,H$159:I$174,2))</f>
        <v/>
      </c>
      <c r="J121" s="231"/>
      <c r="K121" s="234" t="str">
        <f t="shared" si="51"/>
        <v/>
      </c>
      <c r="L121" s="231"/>
      <c r="M121" s="234" t="str">
        <f>IF(L121="","",VLOOKUP(L121,L$159:M$174,2))</f>
        <v/>
      </c>
      <c r="N121" s="231"/>
      <c r="O121" s="234" t="str">
        <f>IF(N121="","",VLOOKUP(N121,N$159:O$174,2))</f>
        <v/>
      </c>
      <c r="P121" s="231"/>
      <c r="Q121" s="234" t="str">
        <f>IF(P121="","",VLOOKUP(P121,P$159:Q$174,2))</f>
        <v/>
      </c>
      <c r="R121" s="231"/>
      <c r="S121" s="234" t="str">
        <f>IF(R121="","",VLOOKUP(R121,R$159:S$174,2))</f>
        <v/>
      </c>
      <c r="T121" s="231"/>
      <c r="U121" s="234" t="str">
        <f>IF(T121="","",VLOOKUP(T121,T$159:U$173,2))</f>
        <v/>
      </c>
      <c r="V121" s="231"/>
      <c r="W121" s="234" t="str">
        <f>IF(V121="","",VLOOKUP(V121,V$159:W$174,2))</f>
        <v/>
      </c>
      <c r="X121" s="231"/>
      <c r="Y121" s="234" t="str">
        <f>IF(X121="","",VLOOKUP(X121,X$159:Y$174,2))</f>
        <v/>
      </c>
    </row>
    <row r="122" spans="1:25" s="137" customFormat="1" ht="15.9" customHeight="1" x14ac:dyDescent="0.2">
      <c r="A122" s="136">
        <v>119</v>
      </c>
      <c r="B122" s="138" t="s">
        <v>440</v>
      </c>
      <c r="C122" s="224">
        <v>1</v>
      </c>
      <c r="D122" s="139" t="s">
        <v>361</v>
      </c>
      <c r="E122" s="238">
        <f t="shared" si="28"/>
        <v>0.75</v>
      </c>
      <c r="F122" s="142">
        <f t="shared" si="29"/>
        <v>106</v>
      </c>
      <c r="G122" s="239">
        <v>0</v>
      </c>
      <c r="H122" s="231"/>
      <c r="I122" s="234"/>
      <c r="J122" s="231">
        <v>24</v>
      </c>
      <c r="K122" s="234">
        <f t="shared" si="51"/>
        <v>0.75</v>
      </c>
      <c r="L122" s="231"/>
      <c r="M122" s="234"/>
      <c r="N122" s="231"/>
      <c r="O122" s="234"/>
      <c r="P122" s="231"/>
      <c r="Q122" s="234"/>
      <c r="R122" s="231"/>
      <c r="S122" s="234"/>
      <c r="T122" s="231"/>
      <c r="U122" s="234"/>
      <c r="V122" s="231"/>
      <c r="W122" s="234"/>
      <c r="X122" s="231"/>
      <c r="Y122" s="234"/>
    </row>
    <row r="123" spans="1:25" s="137" customFormat="1" ht="15.9" customHeight="1" x14ac:dyDescent="0.2">
      <c r="A123" s="136">
        <v>120</v>
      </c>
      <c r="B123" s="138" t="s">
        <v>449</v>
      </c>
      <c r="C123" s="224">
        <v>1</v>
      </c>
      <c r="D123" s="139" t="s">
        <v>361</v>
      </c>
      <c r="E123" s="238">
        <f t="shared" si="28"/>
        <v>0.75</v>
      </c>
      <c r="F123" s="142">
        <f t="shared" si="29"/>
        <v>106</v>
      </c>
      <c r="G123" s="239">
        <v>0</v>
      </c>
      <c r="H123" s="231"/>
      <c r="I123" s="234"/>
      <c r="J123" s="231">
        <v>24</v>
      </c>
      <c r="K123" s="234">
        <f t="shared" si="51"/>
        <v>0.75</v>
      </c>
      <c r="L123" s="231"/>
      <c r="M123" s="234"/>
      <c r="N123" s="231"/>
      <c r="O123" s="234"/>
      <c r="P123" s="231"/>
      <c r="Q123" s="234"/>
      <c r="R123" s="231"/>
      <c r="S123" s="234"/>
      <c r="T123" s="231"/>
      <c r="U123" s="234"/>
      <c r="V123" s="231"/>
      <c r="W123" s="234"/>
      <c r="X123" s="231"/>
      <c r="Y123" s="234"/>
    </row>
    <row r="124" spans="1:25" s="137" customFormat="1" ht="15.9" customHeight="1" x14ac:dyDescent="0.2">
      <c r="A124" s="136">
        <v>121</v>
      </c>
      <c r="B124" s="138" t="s">
        <v>284</v>
      </c>
      <c r="C124" s="224">
        <v>3</v>
      </c>
      <c r="D124" s="139" t="s">
        <v>285</v>
      </c>
      <c r="E124" s="238">
        <f t="shared" si="28"/>
        <v>0.625</v>
      </c>
      <c r="F124" s="142">
        <f t="shared" si="29"/>
        <v>121</v>
      </c>
      <c r="G124" s="239">
        <v>0.625</v>
      </c>
      <c r="H124" s="231"/>
      <c r="I124" s="234" t="str">
        <f t="shared" ref="I124:I129" si="58">IF(H124="","",VLOOKUP(H124,H$159:I$174,2))</f>
        <v/>
      </c>
      <c r="J124" s="231"/>
      <c r="K124" s="234" t="str">
        <f t="shared" si="51"/>
        <v/>
      </c>
      <c r="L124" s="231"/>
      <c r="M124" s="234" t="str">
        <f t="shared" ref="M124:M153" si="59">IF(L124="","",VLOOKUP(L124,L$159:M$174,2))</f>
        <v/>
      </c>
      <c r="N124" s="231"/>
      <c r="O124" s="234" t="str">
        <f t="shared" ref="O124:O129" si="60">IF(N124="","",VLOOKUP(N124,N$159:O$174,2))</f>
        <v/>
      </c>
      <c r="P124" s="231"/>
      <c r="Q124" s="234" t="str">
        <f t="shared" ref="Q124:Q129" si="61">IF(P124="","",VLOOKUP(P124,P$159:Q$174,2))</f>
        <v/>
      </c>
      <c r="R124" s="231"/>
      <c r="S124" s="234" t="str">
        <f t="shared" ref="S124:S129" si="62">IF(R124="","",VLOOKUP(R124,R$159:S$174,2))</f>
        <v/>
      </c>
      <c r="T124" s="231"/>
      <c r="U124" s="234" t="str">
        <f t="shared" ref="U124:U129" si="63">IF(T124="","",VLOOKUP(T124,T$159:U$173,2))</f>
        <v/>
      </c>
      <c r="V124" s="231"/>
      <c r="W124" s="234" t="str">
        <f t="shared" ref="W124:W129" si="64">IF(V124="","",VLOOKUP(V124,V$159:W$174,2))</f>
        <v/>
      </c>
      <c r="X124" s="231"/>
      <c r="Y124" s="234" t="str">
        <f t="shared" ref="Y124:Y129" si="65">IF(X124="","",VLOOKUP(X124,X$159:Y$174,2))</f>
        <v/>
      </c>
    </row>
    <row r="125" spans="1:25" s="137" customFormat="1" ht="15.9" customHeight="1" x14ac:dyDescent="0.2">
      <c r="A125" s="136">
        <v>122</v>
      </c>
      <c r="B125" s="138" t="s">
        <v>286</v>
      </c>
      <c r="C125" s="224">
        <v>3</v>
      </c>
      <c r="D125" s="139" t="s">
        <v>272</v>
      </c>
      <c r="E125" s="238">
        <f t="shared" si="28"/>
        <v>0.625</v>
      </c>
      <c r="F125" s="142">
        <f t="shared" si="29"/>
        <v>121</v>
      </c>
      <c r="G125" s="239">
        <v>0.625</v>
      </c>
      <c r="H125" s="231"/>
      <c r="I125" s="234" t="str">
        <f t="shared" si="58"/>
        <v/>
      </c>
      <c r="J125" s="231"/>
      <c r="K125" s="234" t="str">
        <f t="shared" si="51"/>
        <v/>
      </c>
      <c r="L125" s="231"/>
      <c r="M125" s="234" t="str">
        <f t="shared" si="59"/>
        <v/>
      </c>
      <c r="N125" s="231"/>
      <c r="O125" s="234" t="str">
        <f t="shared" si="60"/>
        <v/>
      </c>
      <c r="P125" s="231"/>
      <c r="Q125" s="234" t="str">
        <f t="shared" si="61"/>
        <v/>
      </c>
      <c r="R125" s="231"/>
      <c r="S125" s="234" t="str">
        <f t="shared" si="62"/>
        <v/>
      </c>
      <c r="T125" s="231"/>
      <c r="U125" s="234" t="str">
        <f t="shared" si="63"/>
        <v/>
      </c>
      <c r="V125" s="231"/>
      <c r="W125" s="234" t="str">
        <f t="shared" si="64"/>
        <v/>
      </c>
      <c r="X125" s="231"/>
      <c r="Y125" s="234" t="str">
        <f t="shared" si="65"/>
        <v/>
      </c>
    </row>
    <row r="126" spans="1:25" s="137" customFormat="1" ht="15.9" customHeight="1" x14ac:dyDescent="0.2">
      <c r="A126" s="136">
        <v>123</v>
      </c>
      <c r="B126" s="138" t="s">
        <v>287</v>
      </c>
      <c r="C126" s="224">
        <v>3</v>
      </c>
      <c r="D126" s="139" t="s">
        <v>231</v>
      </c>
      <c r="E126" s="238">
        <f t="shared" si="28"/>
        <v>0.5</v>
      </c>
      <c r="F126" s="142">
        <f t="shared" si="29"/>
        <v>123</v>
      </c>
      <c r="G126" s="239">
        <v>0.5</v>
      </c>
      <c r="H126" s="231"/>
      <c r="I126" s="234" t="str">
        <f t="shared" si="58"/>
        <v/>
      </c>
      <c r="J126" s="231"/>
      <c r="K126" s="234" t="str">
        <f t="shared" si="51"/>
        <v/>
      </c>
      <c r="L126" s="231"/>
      <c r="M126" s="234" t="str">
        <f t="shared" si="59"/>
        <v/>
      </c>
      <c r="N126" s="231"/>
      <c r="O126" s="234" t="str">
        <f t="shared" si="60"/>
        <v/>
      </c>
      <c r="P126" s="231"/>
      <c r="Q126" s="234" t="str">
        <f t="shared" si="61"/>
        <v/>
      </c>
      <c r="R126" s="231"/>
      <c r="S126" s="234" t="str">
        <f t="shared" si="62"/>
        <v/>
      </c>
      <c r="T126" s="231"/>
      <c r="U126" s="234" t="str">
        <f t="shared" si="63"/>
        <v/>
      </c>
      <c r="V126" s="231"/>
      <c r="W126" s="234" t="str">
        <f t="shared" si="64"/>
        <v/>
      </c>
      <c r="X126" s="231"/>
      <c r="Y126" s="234" t="str">
        <f t="shared" si="65"/>
        <v/>
      </c>
    </row>
    <row r="127" spans="1:25" s="137" customFormat="1" ht="15.9" customHeight="1" x14ac:dyDescent="0.2">
      <c r="A127" s="136">
        <v>124</v>
      </c>
      <c r="B127" s="138" t="s">
        <v>289</v>
      </c>
      <c r="C127" s="224">
        <v>3</v>
      </c>
      <c r="D127" s="139" t="s">
        <v>64</v>
      </c>
      <c r="E127" s="238">
        <f t="shared" si="28"/>
        <v>0.5</v>
      </c>
      <c r="F127" s="142">
        <f t="shared" si="29"/>
        <v>123</v>
      </c>
      <c r="G127" s="239">
        <v>0.5</v>
      </c>
      <c r="H127" s="231"/>
      <c r="I127" s="234" t="str">
        <f t="shared" si="58"/>
        <v/>
      </c>
      <c r="J127" s="231"/>
      <c r="K127" s="234" t="str">
        <f t="shared" si="51"/>
        <v/>
      </c>
      <c r="L127" s="231"/>
      <c r="M127" s="234" t="str">
        <f t="shared" si="59"/>
        <v/>
      </c>
      <c r="N127" s="231"/>
      <c r="O127" s="234" t="str">
        <f t="shared" si="60"/>
        <v/>
      </c>
      <c r="P127" s="231"/>
      <c r="Q127" s="234" t="str">
        <f t="shared" si="61"/>
        <v/>
      </c>
      <c r="R127" s="231"/>
      <c r="S127" s="234" t="str">
        <f t="shared" si="62"/>
        <v/>
      </c>
      <c r="T127" s="231"/>
      <c r="U127" s="234" t="str">
        <f t="shared" si="63"/>
        <v/>
      </c>
      <c r="V127" s="231"/>
      <c r="W127" s="234" t="str">
        <f t="shared" si="64"/>
        <v/>
      </c>
      <c r="X127" s="231"/>
      <c r="Y127" s="234" t="str">
        <f t="shared" si="65"/>
        <v/>
      </c>
    </row>
    <row r="128" spans="1:25" s="137" customFormat="1" ht="15.9" customHeight="1" x14ac:dyDescent="0.2">
      <c r="A128" s="136">
        <v>125</v>
      </c>
      <c r="B128" s="138" t="s">
        <v>161</v>
      </c>
      <c r="C128" s="224">
        <v>3</v>
      </c>
      <c r="D128" s="139" t="s">
        <v>290</v>
      </c>
      <c r="E128" s="238">
        <f t="shared" si="28"/>
        <v>0.5</v>
      </c>
      <c r="F128" s="142">
        <f t="shared" si="29"/>
        <v>123</v>
      </c>
      <c r="G128" s="239">
        <v>0.5</v>
      </c>
      <c r="H128" s="231"/>
      <c r="I128" s="234" t="str">
        <f t="shared" si="58"/>
        <v/>
      </c>
      <c r="J128" s="231"/>
      <c r="K128" s="234" t="str">
        <f t="shared" si="51"/>
        <v/>
      </c>
      <c r="L128" s="231"/>
      <c r="M128" s="234" t="str">
        <f t="shared" si="59"/>
        <v/>
      </c>
      <c r="N128" s="231"/>
      <c r="O128" s="234" t="str">
        <f t="shared" si="60"/>
        <v/>
      </c>
      <c r="P128" s="231"/>
      <c r="Q128" s="234" t="str">
        <f t="shared" si="61"/>
        <v/>
      </c>
      <c r="R128" s="231"/>
      <c r="S128" s="234" t="str">
        <f t="shared" si="62"/>
        <v/>
      </c>
      <c r="T128" s="231"/>
      <c r="U128" s="234" t="str">
        <f t="shared" si="63"/>
        <v/>
      </c>
      <c r="V128" s="231"/>
      <c r="W128" s="234" t="str">
        <f t="shared" si="64"/>
        <v/>
      </c>
      <c r="X128" s="231"/>
      <c r="Y128" s="234" t="str">
        <f t="shared" si="65"/>
        <v/>
      </c>
    </row>
    <row r="129" spans="1:25" s="137" customFormat="1" ht="15.9" customHeight="1" x14ac:dyDescent="0.2">
      <c r="A129" s="136">
        <v>126</v>
      </c>
      <c r="B129" s="138" t="s">
        <v>294</v>
      </c>
      <c r="C129" s="224">
        <v>2</v>
      </c>
      <c r="D129" s="139" t="s">
        <v>38</v>
      </c>
      <c r="E129" s="238">
        <f t="shared" si="28"/>
        <v>0.5</v>
      </c>
      <c r="F129" s="142">
        <f t="shared" si="29"/>
        <v>123</v>
      </c>
      <c r="G129" s="239">
        <v>0.5</v>
      </c>
      <c r="H129" s="231"/>
      <c r="I129" s="234" t="str">
        <f t="shared" si="58"/>
        <v/>
      </c>
      <c r="J129" s="231"/>
      <c r="K129" s="234" t="str">
        <f t="shared" si="51"/>
        <v/>
      </c>
      <c r="L129" s="231"/>
      <c r="M129" s="234" t="str">
        <f t="shared" si="59"/>
        <v/>
      </c>
      <c r="N129" s="231"/>
      <c r="O129" s="234" t="str">
        <f t="shared" si="60"/>
        <v/>
      </c>
      <c r="P129" s="231"/>
      <c r="Q129" s="234" t="str">
        <f t="shared" si="61"/>
        <v/>
      </c>
      <c r="R129" s="231"/>
      <c r="S129" s="234" t="str">
        <f t="shared" si="62"/>
        <v/>
      </c>
      <c r="T129" s="231"/>
      <c r="U129" s="234" t="str">
        <f t="shared" si="63"/>
        <v/>
      </c>
      <c r="V129" s="231"/>
      <c r="W129" s="234" t="str">
        <f t="shared" si="64"/>
        <v/>
      </c>
      <c r="X129" s="231"/>
      <c r="Y129" s="234" t="str">
        <f t="shared" si="65"/>
        <v/>
      </c>
    </row>
    <row r="130" spans="1:25" s="137" customFormat="1" ht="15.9" customHeight="1" x14ac:dyDescent="0.2">
      <c r="A130" s="136">
        <v>127</v>
      </c>
      <c r="B130" s="138" t="s">
        <v>531</v>
      </c>
      <c r="C130" s="224">
        <v>2</v>
      </c>
      <c r="D130" s="139" t="s">
        <v>361</v>
      </c>
      <c r="E130" s="238">
        <f t="shared" si="28"/>
        <v>0.5</v>
      </c>
      <c r="F130" s="142">
        <f t="shared" si="29"/>
        <v>123</v>
      </c>
      <c r="G130" s="239">
        <v>0</v>
      </c>
      <c r="H130" s="231"/>
      <c r="I130" s="234"/>
      <c r="J130" s="231"/>
      <c r="K130" s="234"/>
      <c r="L130" s="231">
        <v>24</v>
      </c>
      <c r="M130" s="234">
        <f t="shared" si="59"/>
        <v>0.5</v>
      </c>
      <c r="N130" s="231"/>
      <c r="O130" s="234"/>
      <c r="P130" s="231"/>
      <c r="Q130" s="234"/>
      <c r="R130" s="231"/>
      <c r="S130" s="234"/>
      <c r="T130" s="231"/>
      <c r="U130" s="234"/>
      <c r="V130" s="231"/>
      <c r="W130" s="234"/>
      <c r="X130" s="231"/>
      <c r="Y130" s="234"/>
    </row>
    <row r="131" spans="1:25" s="137" customFormat="1" ht="15.9" customHeight="1" x14ac:dyDescent="0.2">
      <c r="A131" s="136">
        <v>128</v>
      </c>
      <c r="B131" s="138" t="s">
        <v>532</v>
      </c>
      <c r="C131" s="224">
        <v>2</v>
      </c>
      <c r="D131" s="139" t="s">
        <v>361</v>
      </c>
      <c r="E131" s="238">
        <f t="shared" si="28"/>
        <v>0.5</v>
      </c>
      <c r="F131" s="142">
        <f t="shared" si="29"/>
        <v>123</v>
      </c>
      <c r="G131" s="239">
        <v>0</v>
      </c>
      <c r="H131" s="231"/>
      <c r="I131" s="234"/>
      <c r="J131" s="231"/>
      <c r="K131" s="234"/>
      <c r="L131" s="231">
        <v>24</v>
      </c>
      <c r="M131" s="234">
        <f t="shared" si="59"/>
        <v>0.5</v>
      </c>
      <c r="N131" s="231"/>
      <c r="O131" s="234"/>
      <c r="P131" s="231"/>
      <c r="Q131" s="234"/>
      <c r="R131" s="231"/>
      <c r="S131" s="234"/>
      <c r="T131" s="231"/>
      <c r="U131" s="234"/>
      <c r="V131" s="231"/>
      <c r="W131" s="234"/>
      <c r="X131" s="231"/>
      <c r="Y131" s="234"/>
    </row>
    <row r="132" spans="1:25" s="137" customFormat="1" ht="15.9" customHeight="1" x14ac:dyDescent="0.2">
      <c r="A132" s="136">
        <v>129</v>
      </c>
      <c r="B132" s="138" t="s">
        <v>535</v>
      </c>
      <c r="C132" s="224">
        <v>2</v>
      </c>
      <c r="D132" s="139" t="s">
        <v>168</v>
      </c>
      <c r="E132" s="238">
        <f t="shared" ref="E132:E153" si="66">SUM(G132,I132,K132,M132,O132,Q132,S132,U132,W132,Y132)</f>
        <v>0.5</v>
      </c>
      <c r="F132" s="142">
        <f t="shared" ref="F132:F153" si="67">RANK(E132,$E$4:$E$155,0)</f>
        <v>123</v>
      </c>
      <c r="G132" s="239">
        <v>0</v>
      </c>
      <c r="H132" s="231"/>
      <c r="I132" s="234"/>
      <c r="J132" s="231"/>
      <c r="K132" s="234"/>
      <c r="L132" s="231">
        <v>24</v>
      </c>
      <c r="M132" s="234">
        <f t="shared" si="59"/>
        <v>0.5</v>
      </c>
      <c r="N132" s="231"/>
      <c r="O132" s="234"/>
      <c r="P132" s="231"/>
      <c r="Q132" s="234"/>
      <c r="R132" s="231"/>
      <c r="S132" s="234"/>
      <c r="T132" s="231"/>
      <c r="U132" s="234"/>
      <c r="V132" s="231"/>
      <c r="W132" s="234"/>
      <c r="X132" s="231"/>
      <c r="Y132" s="234"/>
    </row>
    <row r="133" spans="1:25" s="137" customFormat="1" ht="15.9" customHeight="1" x14ac:dyDescent="0.2">
      <c r="A133" s="136">
        <v>130</v>
      </c>
      <c r="B133" s="138" t="s">
        <v>536</v>
      </c>
      <c r="C133" s="224">
        <v>2</v>
      </c>
      <c r="D133" s="139" t="s">
        <v>168</v>
      </c>
      <c r="E133" s="238">
        <f t="shared" si="66"/>
        <v>0.5</v>
      </c>
      <c r="F133" s="142">
        <f t="shared" si="67"/>
        <v>123</v>
      </c>
      <c r="G133" s="239">
        <v>0</v>
      </c>
      <c r="H133" s="231"/>
      <c r="I133" s="234"/>
      <c r="J133" s="231"/>
      <c r="K133" s="234"/>
      <c r="L133" s="231">
        <v>24</v>
      </c>
      <c r="M133" s="234">
        <f t="shared" si="59"/>
        <v>0.5</v>
      </c>
      <c r="N133" s="231"/>
      <c r="O133" s="234"/>
      <c r="P133" s="231"/>
      <c r="Q133" s="234"/>
      <c r="R133" s="231"/>
      <c r="S133" s="234"/>
      <c r="T133" s="231"/>
      <c r="U133" s="234"/>
      <c r="V133" s="231"/>
      <c r="W133" s="234"/>
      <c r="X133" s="231"/>
      <c r="Y133" s="234"/>
    </row>
    <row r="134" spans="1:25" s="137" customFormat="1" ht="15.9" customHeight="1" x14ac:dyDescent="0.2">
      <c r="A134" s="136">
        <v>131</v>
      </c>
      <c r="B134" s="138" t="s">
        <v>529</v>
      </c>
      <c r="C134" s="224">
        <v>1</v>
      </c>
      <c r="D134" s="139" t="s">
        <v>530</v>
      </c>
      <c r="E134" s="238">
        <f t="shared" si="66"/>
        <v>0.5</v>
      </c>
      <c r="F134" s="142">
        <f t="shared" si="67"/>
        <v>123</v>
      </c>
      <c r="G134" s="239">
        <v>0</v>
      </c>
      <c r="H134" s="231"/>
      <c r="I134" s="234"/>
      <c r="J134" s="231"/>
      <c r="K134" s="234"/>
      <c r="L134" s="231">
        <v>24</v>
      </c>
      <c r="M134" s="234">
        <f t="shared" si="59"/>
        <v>0.5</v>
      </c>
      <c r="N134" s="231"/>
      <c r="O134" s="234"/>
      <c r="P134" s="231"/>
      <c r="Q134" s="234"/>
      <c r="R134" s="231"/>
      <c r="S134" s="234"/>
      <c r="T134" s="231"/>
      <c r="U134" s="234"/>
      <c r="V134" s="231"/>
      <c r="W134" s="234"/>
      <c r="X134" s="231"/>
      <c r="Y134" s="234"/>
    </row>
    <row r="135" spans="1:25" s="137" customFormat="1" ht="15.9" customHeight="1" x14ac:dyDescent="0.2">
      <c r="A135" s="136">
        <v>132</v>
      </c>
      <c r="B135" s="138" t="s">
        <v>484</v>
      </c>
      <c r="C135" s="224">
        <v>1</v>
      </c>
      <c r="D135" s="139" t="s">
        <v>361</v>
      </c>
      <c r="E135" s="238">
        <f t="shared" si="66"/>
        <v>0.5</v>
      </c>
      <c r="F135" s="142">
        <f t="shared" si="67"/>
        <v>123</v>
      </c>
      <c r="G135" s="239">
        <v>0</v>
      </c>
      <c r="H135" s="231"/>
      <c r="I135" s="234"/>
      <c r="J135" s="231"/>
      <c r="K135" s="234"/>
      <c r="L135" s="231">
        <v>24</v>
      </c>
      <c r="M135" s="234">
        <f t="shared" si="59"/>
        <v>0.5</v>
      </c>
      <c r="N135" s="231"/>
      <c r="O135" s="234"/>
      <c r="P135" s="231"/>
      <c r="Q135" s="234"/>
      <c r="R135" s="231"/>
      <c r="S135" s="234"/>
      <c r="T135" s="231"/>
      <c r="U135" s="234"/>
      <c r="V135" s="231"/>
      <c r="W135" s="234"/>
      <c r="X135" s="231"/>
      <c r="Y135" s="234"/>
    </row>
    <row r="136" spans="1:25" s="137" customFormat="1" ht="15.9" customHeight="1" x14ac:dyDescent="0.2">
      <c r="A136" s="136">
        <v>133</v>
      </c>
      <c r="B136" s="138" t="s">
        <v>533</v>
      </c>
      <c r="C136" s="224">
        <v>1</v>
      </c>
      <c r="D136" s="139" t="s">
        <v>361</v>
      </c>
      <c r="E136" s="238">
        <f t="shared" si="66"/>
        <v>0.5</v>
      </c>
      <c r="F136" s="142">
        <f t="shared" si="67"/>
        <v>123</v>
      </c>
      <c r="G136" s="239">
        <v>0</v>
      </c>
      <c r="H136" s="231"/>
      <c r="I136" s="234"/>
      <c r="J136" s="231"/>
      <c r="K136" s="234"/>
      <c r="L136" s="231">
        <v>24</v>
      </c>
      <c r="M136" s="234">
        <f t="shared" si="59"/>
        <v>0.5</v>
      </c>
      <c r="N136" s="231"/>
      <c r="O136" s="234"/>
      <c r="P136" s="231"/>
      <c r="Q136" s="234"/>
      <c r="R136" s="231"/>
      <c r="S136" s="234"/>
      <c r="T136" s="231"/>
      <c r="U136" s="234"/>
      <c r="V136" s="231"/>
      <c r="W136" s="234"/>
      <c r="X136" s="231"/>
      <c r="Y136" s="234"/>
    </row>
    <row r="137" spans="1:25" s="137" customFormat="1" ht="15.9" customHeight="1" x14ac:dyDescent="0.2">
      <c r="A137" s="136">
        <v>134</v>
      </c>
      <c r="B137" s="138" t="s">
        <v>537</v>
      </c>
      <c r="C137" s="224">
        <v>1</v>
      </c>
      <c r="D137" s="139" t="s">
        <v>369</v>
      </c>
      <c r="E137" s="238">
        <f t="shared" si="66"/>
        <v>0.5</v>
      </c>
      <c r="F137" s="142">
        <f t="shared" si="67"/>
        <v>123</v>
      </c>
      <c r="G137" s="239">
        <v>0</v>
      </c>
      <c r="H137" s="231"/>
      <c r="I137" s="234"/>
      <c r="J137" s="231"/>
      <c r="K137" s="234"/>
      <c r="L137" s="231">
        <v>24</v>
      </c>
      <c r="M137" s="234">
        <f t="shared" si="59"/>
        <v>0.5</v>
      </c>
      <c r="N137" s="231"/>
      <c r="O137" s="234"/>
      <c r="P137" s="231"/>
      <c r="Q137" s="234"/>
      <c r="R137" s="231"/>
      <c r="S137" s="234"/>
      <c r="T137" s="231"/>
      <c r="U137" s="234"/>
      <c r="V137" s="231"/>
      <c r="W137" s="234"/>
      <c r="X137" s="231"/>
      <c r="Y137" s="234"/>
    </row>
    <row r="138" spans="1:25" s="137" customFormat="1" ht="15.9" customHeight="1" x14ac:dyDescent="0.2">
      <c r="A138" s="136">
        <v>135</v>
      </c>
      <c r="B138" s="138" t="s">
        <v>298</v>
      </c>
      <c r="C138" s="224">
        <v>3</v>
      </c>
      <c r="D138" s="139" t="s">
        <v>44</v>
      </c>
      <c r="E138" s="238">
        <f t="shared" si="66"/>
        <v>0.375</v>
      </c>
      <c r="F138" s="142">
        <f t="shared" si="67"/>
        <v>135</v>
      </c>
      <c r="G138" s="239">
        <v>0.375</v>
      </c>
      <c r="H138" s="231"/>
      <c r="I138" s="234" t="str">
        <f t="shared" ref="I138:I153" si="68">IF(H138="","",VLOOKUP(H138,H$159:I$174,2))</f>
        <v/>
      </c>
      <c r="J138" s="231"/>
      <c r="K138" s="234" t="str">
        <f t="shared" ref="K138:K153" si="69">IF(J138="","",VLOOKUP(J138,J$159:K$174,2))</f>
        <v/>
      </c>
      <c r="L138" s="231"/>
      <c r="M138" s="234" t="str">
        <f t="shared" si="59"/>
        <v/>
      </c>
      <c r="N138" s="231"/>
      <c r="O138" s="234" t="str">
        <f t="shared" ref="O138:O153" si="70">IF(N138="","",VLOOKUP(N138,N$159:O$174,2))</f>
        <v/>
      </c>
      <c r="P138" s="231"/>
      <c r="Q138" s="234" t="str">
        <f t="shared" ref="Q138:Q153" si="71">IF(P138="","",VLOOKUP(P138,P$159:Q$174,2))</f>
        <v/>
      </c>
      <c r="R138" s="231"/>
      <c r="S138" s="234" t="str">
        <f t="shared" ref="S138:S153" si="72">IF(R138="","",VLOOKUP(R138,R$159:S$174,2))</f>
        <v/>
      </c>
      <c r="T138" s="231"/>
      <c r="U138" s="234" t="str">
        <f t="shared" ref="U138:U153" si="73">IF(T138="","",VLOOKUP(T138,T$159:U$173,2))</f>
        <v/>
      </c>
      <c r="V138" s="231"/>
      <c r="W138" s="234" t="str">
        <f t="shared" ref="W138:W153" si="74">IF(V138="","",VLOOKUP(V138,V$159:W$174,2))</f>
        <v/>
      </c>
      <c r="X138" s="231"/>
      <c r="Y138" s="234" t="str">
        <f t="shared" ref="Y138:Y153" si="75">IF(X138="","",VLOOKUP(X138,X$159:Y$174,2))</f>
        <v/>
      </c>
    </row>
    <row r="139" spans="1:25" s="137" customFormat="1" ht="15.9" customHeight="1" x14ac:dyDescent="0.2">
      <c r="A139" s="136">
        <v>136</v>
      </c>
      <c r="B139" s="138" t="s">
        <v>299</v>
      </c>
      <c r="C139" s="224">
        <v>3</v>
      </c>
      <c r="D139" s="139" t="s">
        <v>285</v>
      </c>
      <c r="E139" s="238">
        <f t="shared" si="66"/>
        <v>0.375</v>
      </c>
      <c r="F139" s="142">
        <f t="shared" si="67"/>
        <v>135</v>
      </c>
      <c r="G139" s="239">
        <v>0.375</v>
      </c>
      <c r="H139" s="231"/>
      <c r="I139" s="234" t="str">
        <f t="shared" si="68"/>
        <v/>
      </c>
      <c r="J139" s="231"/>
      <c r="K139" s="234" t="str">
        <f t="shared" si="69"/>
        <v/>
      </c>
      <c r="L139" s="231"/>
      <c r="M139" s="234" t="str">
        <f t="shared" si="59"/>
        <v/>
      </c>
      <c r="N139" s="231"/>
      <c r="O139" s="234" t="str">
        <f t="shared" si="70"/>
        <v/>
      </c>
      <c r="P139" s="231"/>
      <c r="Q139" s="234" t="str">
        <f t="shared" si="71"/>
        <v/>
      </c>
      <c r="R139" s="231"/>
      <c r="S139" s="234" t="str">
        <f t="shared" si="72"/>
        <v/>
      </c>
      <c r="T139" s="231"/>
      <c r="U139" s="234" t="str">
        <f t="shared" si="73"/>
        <v/>
      </c>
      <c r="V139" s="231"/>
      <c r="W139" s="234" t="str">
        <f t="shared" si="74"/>
        <v/>
      </c>
      <c r="X139" s="231"/>
      <c r="Y139" s="234" t="str">
        <f t="shared" si="75"/>
        <v/>
      </c>
    </row>
    <row r="140" spans="1:25" s="137" customFormat="1" ht="15.9" customHeight="1" x14ac:dyDescent="0.2">
      <c r="A140" s="136">
        <v>137</v>
      </c>
      <c r="B140" s="138" t="s">
        <v>300</v>
      </c>
      <c r="C140" s="224">
        <v>3</v>
      </c>
      <c r="D140" s="139" t="s">
        <v>78</v>
      </c>
      <c r="E140" s="238">
        <f t="shared" si="66"/>
        <v>0.375</v>
      </c>
      <c r="F140" s="142">
        <f t="shared" si="67"/>
        <v>135</v>
      </c>
      <c r="G140" s="239">
        <v>0.375</v>
      </c>
      <c r="H140" s="231"/>
      <c r="I140" s="234" t="str">
        <f t="shared" si="68"/>
        <v/>
      </c>
      <c r="J140" s="231"/>
      <c r="K140" s="234" t="str">
        <f t="shared" si="69"/>
        <v/>
      </c>
      <c r="L140" s="231"/>
      <c r="M140" s="234" t="str">
        <f t="shared" si="59"/>
        <v/>
      </c>
      <c r="N140" s="231"/>
      <c r="O140" s="234" t="str">
        <f t="shared" si="70"/>
        <v/>
      </c>
      <c r="P140" s="231"/>
      <c r="Q140" s="234" t="str">
        <f t="shared" si="71"/>
        <v/>
      </c>
      <c r="R140" s="231"/>
      <c r="S140" s="234" t="str">
        <f t="shared" si="72"/>
        <v/>
      </c>
      <c r="T140" s="231"/>
      <c r="U140" s="234" t="str">
        <f t="shared" si="73"/>
        <v/>
      </c>
      <c r="V140" s="231"/>
      <c r="W140" s="234" t="str">
        <f t="shared" si="74"/>
        <v/>
      </c>
      <c r="X140" s="231"/>
      <c r="Y140" s="234" t="str">
        <f t="shared" si="75"/>
        <v/>
      </c>
    </row>
    <row r="141" spans="1:25" s="137" customFormat="1" ht="15.9" customHeight="1" x14ac:dyDescent="0.2">
      <c r="A141" s="136">
        <v>138</v>
      </c>
      <c r="B141" s="141" t="s">
        <v>301</v>
      </c>
      <c r="C141" s="224">
        <v>3</v>
      </c>
      <c r="D141" s="144" t="s">
        <v>78</v>
      </c>
      <c r="E141" s="238">
        <f t="shared" si="66"/>
        <v>0.375</v>
      </c>
      <c r="F141" s="142">
        <f t="shared" si="67"/>
        <v>135</v>
      </c>
      <c r="G141" s="239">
        <v>0.375</v>
      </c>
      <c r="H141" s="231"/>
      <c r="I141" s="234" t="str">
        <f t="shared" si="68"/>
        <v/>
      </c>
      <c r="J141" s="231"/>
      <c r="K141" s="234" t="str">
        <f t="shared" si="69"/>
        <v/>
      </c>
      <c r="L141" s="231"/>
      <c r="M141" s="234" t="str">
        <f t="shared" si="59"/>
        <v/>
      </c>
      <c r="N141" s="231"/>
      <c r="O141" s="234" t="str">
        <f t="shared" si="70"/>
        <v/>
      </c>
      <c r="P141" s="231"/>
      <c r="Q141" s="234" t="str">
        <f t="shared" si="71"/>
        <v/>
      </c>
      <c r="R141" s="231"/>
      <c r="S141" s="234" t="str">
        <f t="shared" si="72"/>
        <v/>
      </c>
      <c r="T141" s="231"/>
      <c r="U141" s="234" t="str">
        <f t="shared" si="73"/>
        <v/>
      </c>
      <c r="V141" s="231"/>
      <c r="W141" s="234" t="str">
        <f t="shared" si="74"/>
        <v/>
      </c>
      <c r="X141" s="231"/>
      <c r="Y141" s="234" t="str">
        <f t="shared" si="75"/>
        <v/>
      </c>
    </row>
    <row r="142" spans="1:25" s="137" customFormat="1" ht="15.9" customHeight="1" x14ac:dyDescent="0.2">
      <c r="A142" s="136">
        <v>139</v>
      </c>
      <c r="B142" s="141" t="s">
        <v>304</v>
      </c>
      <c r="C142" s="224">
        <v>3</v>
      </c>
      <c r="D142" s="144" t="s">
        <v>285</v>
      </c>
      <c r="E142" s="238">
        <f t="shared" si="66"/>
        <v>0.25</v>
      </c>
      <c r="F142" s="142">
        <f t="shared" si="67"/>
        <v>139</v>
      </c>
      <c r="G142" s="239">
        <v>0.25</v>
      </c>
      <c r="H142" s="231"/>
      <c r="I142" s="234" t="str">
        <f t="shared" si="68"/>
        <v/>
      </c>
      <c r="J142" s="231"/>
      <c r="K142" s="234" t="str">
        <f t="shared" si="69"/>
        <v/>
      </c>
      <c r="L142" s="231"/>
      <c r="M142" s="234" t="str">
        <f t="shared" si="59"/>
        <v/>
      </c>
      <c r="N142" s="231"/>
      <c r="O142" s="234" t="str">
        <f t="shared" si="70"/>
        <v/>
      </c>
      <c r="P142" s="231"/>
      <c r="Q142" s="234" t="str">
        <f t="shared" si="71"/>
        <v/>
      </c>
      <c r="R142" s="231"/>
      <c r="S142" s="234" t="str">
        <f t="shared" si="72"/>
        <v/>
      </c>
      <c r="T142" s="231"/>
      <c r="U142" s="234" t="str">
        <f t="shared" si="73"/>
        <v/>
      </c>
      <c r="V142" s="231"/>
      <c r="W142" s="234" t="str">
        <f t="shared" si="74"/>
        <v/>
      </c>
      <c r="X142" s="231"/>
      <c r="Y142" s="234" t="str">
        <f t="shared" si="75"/>
        <v/>
      </c>
    </row>
    <row r="143" spans="1:25" s="137" customFormat="1" ht="15.9" customHeight="1" x14ac:dyDescent="0.2">
      <c r="A143" s="136">
        <v>140</v>
      </c>
      <c r="B143" s="141" t="s">
        <v>305</v>
      </c>
      <c r="C143" s="224">
        <v>3</v>
      </c>
      <c r="D143" s="144" t="s">
        <v>53</v>
      </c>
      <c r="E143" s="238">
        <f t="shared" si="66"/>
        <v>0.25</v>
      </c>
      <c r="F143" s="142">
        <f t="shared" si="67"/>
        <v>139</v>
      </c>
      <c r="G143" s="239">
        <v>0.25</v>
      </c>
      <c r="H143" s="231"/>
      <c r="I143" s="234" t="str">
        <f t="shared" si="68"/>
        <v/>
      </c>
      <c r="J143" s="231"/>
      <c r="K143" s="234" t="str">
        <f t="shared" si="69"/>
        <v/>
      </c>
      <c r="L143" s="231"/>
      <c r="M143" s="234" t="str">
        <f t="shared" si="59"/>
        <v/>
      </c>
      <c r="N143" s="231"/>
      <c r="O143" s="234" t="str">
        <f t="shared" si="70"/>
        <v/>
      </c>
      <c r="P143" s="231"/>
      <c r="Q143" s="234" t="str">
        <f t="shared" si="71"/>
        <v/>
      </c>
      <c r="R143" s="231"/>
      <c r="S143" s="234" t="str">
        <f t="shared" si="72"/>
        <v/>
      </c>
      <c r="T143" s="231"/>
      <c r="U143" s="234" t="str">
        <f t="shared" si="73"/>
        <v/>
      </c>
      <c r="V143" s="231"/>
      <c r="W143" s="234" t="str">
        <f t="shared" si="74"/>
        <v/>
      </c>
      <c r="X143" s="231"/>
      <c r="Y143" s="234" t="str">
        <f t="shared" si="75"/>
        <v/>
      </c>
    </row>
    <row r="144" spans="1:25" s="137" customFormat="1" ht="15.9" customHeight="1" x14ac:dyDescent="0.2">
      <c r="A144" s="136">
        <v>141</v>
      </c>
      <c r="B144" s="138" t="s">
        <v>306</v>
      </c>
      <c r="C144" s="224">
        <v>3</v>
      </c>
      <c r="D144" s="139" t="s">
        <v>53</v>
      </c>
      <c r="E144" s="238">
        <f t="shared" si="66"/>
        <v>0.25</v>
      </c>
      <c r="F144" s="142">
        <f t="shared" si="67"/>
        <v>139</v>
      </c>
      <c r="G144" s="239">
        <v>0.25</v>
      </c>
      <c r="H144" s="231"/>
      <c r="I144" s="234" t="str">
        <f t="shared" si="68"/>
        <v/>
      </c>
      <c r="J144" s="231"/>
      <c r="K144" s="234" t="str">
        <f t="shared" si="69"/>
        <v/>
      </c>
      <c r="L144" s="231"/>
      <c r="M144" s="234" t="str">
        <f t="shared" si="59"/>
        <v/>
      </c>
      <c r="N144" s="231"/>
      <c r="O144" s="234" t="str">
        <f t="shared" si="70"/>
        <v/>
      </c>
      <c r="P144" s="231"/>
      <c r="Q144" s="234" t="str">
        <f t="shared" si="71"/>
        <v/>
      </c>
      <c r="R144" s="231"/>
      <c r="S144" s="234" t="str">
        <f t="shared" si="72"/>
        <v/>
      </c>
      <c r="T144" s="231"/>
      <c r="U144" s="234" t="str">
        <f t="shared" si="73"/>
        <v/>
      </c>
      <c r="V144" s="231"/>
      <c r="W144" s="234" t="str">
        <f t="shared" si="74"/>
        <v/>
      </c>
      <c r="X144" s="231"/>
      <c r="Y144" s="234" t="str">
        <f t="shared" si="75"/>
        <v/>
      </c>
    </row>
    <row r="145" spans="1:25" s="137" customFormat="1" ht="15.9" customHeight="1" x14ac:dyDescent="0.2">
      <c r="A145" s="136">
        <v>142</v>
      </c>
      <c r="B145" s="138" t="s">
        <v>309</v>
      </c>
      <c r="C145" s="224">
        <v>3</v>
      </c>
      <c r="D145" s="139" t="s">
        <v>38</v>
      </c>
      <c r="E145" s="238">
        <f t="shared" si="66"/>
        <v>0.25</v>
      </c>
      <c r="F145" s="142">
        <f t="shared" si="67"/>
        <v>139</v>
      </c>
      <c r="G145" s="239">
        <v>0.25</v>
      </c>
      <c r="H145" s="231"/>
      <c r="I145" s="234" t="str">
        <f t="shared" si="68"/>
        <v/>
      </c>
      <c r="J145" s="231"/>
      <c r="K145" s="234" t="str">
        <f t="shared" si="69"/>
        <v/>
      </c>
      <c r="L145" s="231"/>
      <c r="M145" s="234" t="str">
        <f t="shared" si="59"/>
        <v/>
      </c>
      <c r="N145" s="231"/>
      <c r="O145" s="234" t="str">
        <f t="shared" si="70"/>
        <v/>
      </c>
      <c r="P145" s="231"/>
      <c r="Q145" s="234" t="str">
        <f t="shared" si="71"/>
        <v/>
      </c>
      <c r="R145" s="231"/>
      <c r="S145" s="234" t="str">
        <f t="shared" si="72"/>
        <v/>
      </c>
      <c r="T145" s="231"/>
      <c r="U145" s="234" t="str">
        <f t="shared" si="73"/>
        <v/>
      </c>
      <c r="V145" s="231"/>
      <c r="W145" s="234" t="str">
        <f t="shared" si="74"/>
        <v/>
      </c>
      <c r="X145" s="231"/>
      <c r="Y145" s="234" t="str">
        <f t="shared" si="75"/>
        <v/>
      </c>
    </row>
    <row r="146" spans="1:25" s="137" customFormat="1" ht="15.9" customHeight="1" x14ac:dyDescent="0.2">
      <c r="A146" s="136">
        <v>143</v>
      </c>
      <c r="B146" s="138" t="s">
        <v>310</v>
      </c>
      <c r="C146" s="224">
        <v>3</v>
      </c>
      <c r="D146" s="139" t="s">
        <v>38</v>
      </c>
      <c r="E146" s="238">
        <f t="shared" si="66"/>
        <v>0.25</v>
      </c>
      <c r="F146" s="142">
        <f t="shared" si="67"/>
        <v>139</v>
      </c>
      <c r="G146" s="239">
        <v>0.25</v>
      </c>
      <c r="H146" s="231"/>
      <c r="I146" s="234" t="str">
        <f t="shared" si="68"/>
        <v/>
      </c>
      <c r="J146" s="231"/>
      <c r="K146" s="234" t="str">
        <f t="shared" si="69"/>
        <v/>
      </c>
      <c r="L146" s="231"/>
      <c r="M146" s="234" t="str">
        <f t="shared" si="59"/>
        <v/>
      </c>
      <c r="N146" s="231"/>
      <c r="O146" s="234" t="str">
        <f t="shared" si="70"/>
        <v/>
      </c>
      <c r="P146" s="231"/>
      <c r="Q146" s="234" t="str">
        <f t="shared" si="71"/>
        <v/>
      </c>
      <c r="R146" s="231"/>
      <c r="S146" s="234" t="str">
        <f t="shared" si="72"/>
        <v/>
      </c>
      <c r="T146" s="231"/>
      <c r="U146" s="234" t="str">
        <f t="shared" si="73"/>
        <v/>
      </c>
      <c r="V146" s="231"/>
      <c r="W146" s="234" t="str">
        <f t="shared" si="74"/>
        <v/>
      </c>
      <c r="X146" s="231"/>
      <c r="Y146" s="234" t="str">
        <f t="shared" si="75"/>
        <v/>
      </c>
    </row>
    <row r="147" spans="1:25" s="137" customFormat="1" ht="15.9" customHeight="1" x14ac:dyDescent="0.2">
      <c r="A147" s="136">
        <v>144</v>
      </c>
      <c r="B147" s="138" t="s">
        <v>311</v>
      </c>
      <c r="C147" s="224">
        <v>3</v>
      </c>
      <c r="D147" s="139" t="s">
        <v>46</v>
      </c>
      <c r="E147" s="238">
        <f t="shared" si="66"/>
        <v>0.25</v>
      </c>
      <c r="F147" s="142">
        <f t="shared" si="67"/>
        <v>139</v>
      </c>
      <c r="G147" s="239">
        <v>0.25</v>
      </c>
      <c r="H147" s="231"/>
      <c r="I147" s="234" t="str">
        <f t="shared" si="68"/>
        <v/>
      </c>
      <c r="J147" s="231"/>
      <c r="K147" s="234" t="str">
        <f t="shared" si="69"/>
        <v/>
      </c>
      <c r="L147" s="231"/>
      <c r="M147" s="234" t="str">
        <f t="shared" si="59"/>
        <v/>
      </c>
      <c r="N147" s="231"/>
      <c r="O147" s="234" t="str">
        <f t="shared" si="70"/>
        <v/>
      </c>
      <c r="P147" s="231"/>
      <c r="Q147" s="234" t="str">
        <f t="shared" si="71"/>
        <v/>
      </c>
      <c r="R147" s="231"/>
      <c r="S147" s="234" t="str">
        <f t="shared" si="72"/>
        <v/>
      </c>
      <c r="T147" s="231"/>
      <c r="U147" s="234" t="str">
        <f t="shared" si="73"/>
        <v/>
      </c>
      <c r="V147" s="231"/>
      <c r="W147" s="234" t="str">
        <f t="shared" si="74"/>
        <v/>
      </c>
      <c r="X147" s="231"/>
      <c r="Y147" s="234" t="str">
        <f t="shared" si="75"/>
        <v/>
      </c>
    </row>
    <row r="148" spans="1:25" s="137" customFormat="1" ht="15.9" customHeight="1" x14ac:dyDescent="0.2">
      <c r="A148" s="136">
        <v>145</v>
      </c>
      <c r="B148" s="138" t="s">
        <v>312</v>
      </c>
      <c r="C148" s="224">
        <v>3</v>
      </c>
      <c r="D148" s="139" t="s">
        <v>46</v>
      </c>
      <c r="E148" s="238">
        <f t="shared" si="66"/>
        <v>0.25</v>
      </c>
      <c r="F148" s="142">
        <f t="shared" si="67"/>
        <v>139</v>
      </c>
      <c r="G148" s="239">
        <v>0.25</v>
      </c>
      <c r="H148" s="231"/>
      <c r="I148" s="234" t="str">
        <f t="shared" si="68"/>
        <v/>
      </c>
      <c r="J148" s="231"/>
      <c r="K148" s="234" t="str">
        <f t="shared" si="69"/>
        <v/>
      </c>
      <c r="L148" s="231"/>
      <c r="M148" s="234" t="str">
        <f t="shared" si="59"/>
        <v/>
      </c>
      <c r="N148" s="231"/>
      <c r="O148" s="234" t="str">
        <f t="shared" si="70"/>
        <v/>
      </c>
      <c r="P148" s="231"/>
      <c r="Q148" s="234" t="str">
        <f t="shared" si="71"/>
        <v/>
      </c>
      <c r="R148" s="231"/>
      <c r="S148" s="234" t="str">
        <f t="shared" si="72"/>
        <v/>
      </c>
      <c r="T148" s="231"/>
      <c r="U148" s="234" t="str">
        <f t="shared" si="73"/>
        <v/>
      </c>
      <c r="V148" s="231"/>
      <c r="W148" s="234" t="str">
        <f t="shared" si="74"/>
        <v/>
      </c>
      <c r="X148" s="231"/>
      <c r="Y148" s="234" t="str">
        <f t="shared" si="75"/>
        <v/>
      </c>
    </row>
    <row r="149" spans="1:25" s="137" customFormat="1" ht="15.9" customHeight="1" x14ac:dyDescent="0.2">
      <c r="A149" s="136">
        <v>146</v>
      </c>
      <c r="B149" s="138" t="s">
        <v>173</v>
      </c>
      <c r="C149" s="224" t="s">
        <v>97</v>
      </c>
      <c r="D149" s="139" t="s">
        <v>318</v>
      </c>
      <c r="E149" s="238">
        <f t="shared" si="66"/>
        <v>0</v>
      </c>
      <c r="F149" s="142">
        <f t="shared" si="67"/>
        <v>146</v>
      </c>
      <c r="G149" s="239">
        <v>0</v>
      </c>
      <c r="H149" s="231"/>
      <c r="I149" s="234" t="str">
        <f t="shared" si="68"/>
        <v/>
      </c>
      <c r="J149" s="231"/>
      <c r="K149" s="234" t="str">
        <f t="shared" si="69"/>
        <v/>
      </c>
      <c r="L149" s="231"/>
      <c r="M149" s="234" t="str">
        <f t="shared" si="59"/>
        <v/>
      </c>
      <c r="N149" s="231"/>
      <c r="O149" s="234" t="str">
        <f t="shared" si="70"/>
        <v/>
      </c>
      <c r="P149" s="231"/>
      <c r="Q149" s="234" t="str">
        <f t="shared" si="71"/>
        <v/>
      </c>
      <c r="R149" s="231"/>
      <c r="S149" s="234" t="str">
        <f t="shared" si="72"/>
        <v/>
      </c>
      <c r="T149" s="231"/>
      <c r="U149" s="234" t="str">
        <f t="shared" si="73"/>
        <v/>
      </c>
      <c r="V149" s="231"/>
      <c r="W149" s="234" t="str">
        <f t="shared" si="74"/>
        <v/>
      </c>
      <c r="X149" s="231"/>
      <c r="Y149" s="234" t="str">
        <f t="shared" si="75"/>
        <v/>
      </c>
    </row>
    <row r="150" spans="1:25" s="137" customFormat="1" ht="15.9" customHeight="1" x14ac:dyDescent="0.2">
      <c r="A150" s="136">
        <v>147</v>
      </c>
      <c r="B150" s="138" t="s">
        <v>319</v>
      </c>
      <c r="C150" s="224" t="s">
        <v>97</v>
      </c>
      <c r="D150" s="139" t="s">
        <v>320</v>
      </c>
      <c r="E150" s="238">
        <f t="shared" si="66"/>
        <v>0</v>
      </c>
      <c r="F150" s="142">
        <f t="shared" si="67"/>
        <v>146</v>
      </c>
      <c r="G150" s="239">
        <v>0</v>
      </c>
      <c r="H150" s="231"/>
      <c r="I150" s="234" t="str">
        <f t="shared" si="68"/>
        <v/>
      </c>
      <c r="J150" s="231"/>
      <c r="K150" s="234" t="str">
        <f t="shared" si="69"/>
        <v/>
      </c>
      <c r="L150" s="231"/>
      <c r="M150" s="234" t="str">
        <f t="shared" si="59"/>
        <v/>
      </c>
      <c r="N150" s="231"/>
      <c r="O150" s="234" t="str">
        <f t="shared" si="70"/>
        <v/>
      </c>
      <c r="P150" s="231"/>
      <c r="Q150" s="234" t="str">
        <f t="shared" si="71"/>
        <v/>
      </c>
      <c r="R150" s="231"/>
      <c r="S150" s="234" t="str">
        <f t="shared" si="72"/>
        <v/>
      </c>
      <c r="T150" s="231"/>
      <c r="U150" s="234" t="str">
        <f t="shared" si="73"/>
        <v/>
      </c>
      <c r="V150" s="231"/>
      <c r="W150" s="234" t="str">
        <f t="shared" si="74"/>
        <v/>
      </c>
      <c r="X150" s="231"/>
      <c r="Y150" s="234" t="str">
        <f t="shared" si="75"/>
        <v/>
      </c>
    </row>
    <row r="151" spans="1:25" s="137" customFormat="1" ht="15.9" customHeight="1" x14ac:dyDescent="0.2">
      <c r="A151" s="136">
        <v>148</v>
      </c>
      <c r="B151" s="138" t="s">
        <v>321</v>
      </c>
      <c r="C151" s="224" t="s">
        <v>97</v>
      </c>
      <c r="D151" s="139" t="s">
        <v>322</v>
      </c>
      <c r="E151" s="238">
        <f t="shared" si="66"/>
        <v>0</v>
      </c>
      <c r="F151" s="142">
        <f t="shared" si="67"/>
        <v>146</v>
      </c>
      <c r="G151" s="239">
        <v>0</v>
      </c>
      <c r="H151" s="231"/>
      <c r="I151" s="234" t="str">
        <f t="shared" si="68"/>
        <v/>
      </c>
      <c r="J151" s="231"/>
      <c r="K151" s="234" t="str">
        <f t="shared" si="69"/>
        <v/>
      </c>
      <c r="L151" s="231"/>
      <c r="M151" s="234" t="str">
        <f t="shared" si="59"/>
        <v/>
      </c>
      <c r="N151" s="231"/>
      <c r="O151" s="234" t="str">
        <f t="shared" si="70"/>
        <v/>
      </c>
      <c r="P151" s="231"/>
      <c r="Q151" s="234" t="str">
        <f t="shared" si="71"/>
        <v/>
      </c>
      <c r="R151" s="231"/>
      <c r="S151" s="234" t="str">
        <f t="shared" si="72"/>
        <v/>
      </c>
      <c r="T151" s="231"/>
      <c r="U151" s="234" t="str">
        <f t="shared" si="73"/>
        <v/>
      </c>
      <c r="V151" s="231"/>
      <c r="W151" s="234" t="str">
        <f t="shared" si="74"/>
        <v/>
      </c>
      <c r="X151" s="231"/>
      <c r="Y151" s="234" t="str">
        <f t="shared" si="75"/>
        <v/>
      </c>
    </row>
    <row r="152" spans="1:25" s="137" customFormat="1" ht="15.9" customHeight="1" x14ac:dyDescent="0.2">
      <c r="A152" s="136">
        <v>149</v>
      </c>
      <c r="B152" s="138" t="s">
        <v>323</v>
      </c>
      <c r="C152" s="224" t="s">
        <v>97</v>
      </c>
      <c r="D152" s="139" t="s">
        <v>181</v>
      </c>
      <c r="E152" s="238">
        <f t="shared" si="66"/>
        <v>0</v>
      </c>
      <c r="F152" s="142">
        <f t="shared" si="67"/>
        <v>146</v>
      </c>
      <c r="G152" s="239">
        <v>0</v>
      </c>
      <c r="H152" s="231"/>
      <c r="I152" s="234" t="str">
        <f t="shared" si="68"/>
        <v/>
      </c>
      <c r="J152" s="231"/>
      <c r="K152" s="234" t="str">
        <f t="shared" si="69"/>
        <v/>
      </c>
      <c r="L152" s="231"/>
      <c r="M152" s="234" t="str">
        <f t="shared" si="59"/>
        <v/>
      </c>
      <c r="N152" s="231"/>
      <c r="O152" s="234" t="str">
        <f t="shared" si="70"/>
        <v/>
      </c>
      <c r="P152" s="231"/>
      <c r="Q152" s="234" t="str">
        <f t="shared" si="71"/>
        <v/>
      </c>
      <c r="R152" s="231"/>
      <c r="S152" s="234" t="str">
        <f t="shared" si="72"/>
        <v/>
      </c>
      <c r="T152" s="231"/>
      <c r="U152" s="234" t="str">
        <f t="shared" si="73"/>
        <v/>
      </c>
      <c r="V152" s="231"/>
      <c r="W152" s="234" t="str">
        <f t="shared" si="74"/>
        <v/>
      </c>
      <c r="X152" s="231"/>
      <c r="Y152" s="234" t="str">
        <f t="shared" si="75"/>
        <v/>
      </c>
    </row>
    <row r="153" spans="1:25" s="137" customFormat="1" ht="15.9" customHeight="1" x14ac:dyDescent="0.2">
      <c r="A153" s="136">
        <v>150</v>
      </c>
      <c r="B153" s="138" t="s">
        <v>324</v>
      </c>
      <c r="C153" s="224" t="s">
        <v>97</v>
      </c>
      <c r="D153" s="139" t="s">
        <v>181</v>
      </c>
      <c r="E153" s="238">
        <f t="shared" si="66"/>
        <v>0</v>
      </c>
      <c r="F153" s="142">
        <f t="shared" si="67"/>
        <v>146</v>
      </c>
      <c r="G153" s="239">
        <v>0</v>
      </c>
      <c r="H153" s="231"/>
      <c r="I153" s="234" t="str">
        <f t="shared" si="68"/>
        <v/>
      </c>
      <c r="J153" s="231"/>
      <c r="K153" s="234" t="str">
        <f t="shared" si="69"/>
        <v/>
      </c>
      <c r="L153" s="231"/>
      <c r="M153" s="234" t="str">
        <f t="shared" si="59"/>
        <v/>
      </c>
      <c r="N153" s="231"/>
      <c r="O153" s="234" t="str">
        <f t="shared" si="70"/>
        <v/>
      </c>
      <c r="P153" s="231"/>
      <c r="Q153" s="234" t="str">
        <f t="shared" si="71"/>
        <v/>
      </c>
      <c r="R153" s="231"/>
      <c r="S153" s="234" t="str">
        <f t="shared" si="72"/>
        <v/>
      </c>
      <c r="T153" s="231"/>
      <c r="U153" s="234" t="str">
        <f t="shared" si="73"/>
        <v/>
      </c>
      <c r="V153" s="231"/>
      <c r="W153" s="234" t="str">
        <f t="shared" si="74"/>
        <v/>
      </c>
      <c r="X153" s="231"/>
      <c r="Y153" s="234" t="str">
        <f t="shared" si="75"/>
        <v/>
      </c>
    </row>
    <row r="154" spans="1:25" s="137" customFormat="1" ht="15.9" customHeight="1" x14ac:dyDescent="0.2">
      <c r="A154" s="136"/>
      <c r="B154" s="138"/>
      <c r="C154" s="224"/>
      <c r="D154" s="139"/>
      <c r="E154" s="238"/>
      <c r="F154" s="142"/>
      <c r="G154" s="239"/>
      <c r="H154" s="231"/>
      <c r="I154" s="234"/>
      <c r="J154" s="231"/>
      <c r="K154" s="234"/>
      <c r="L154" s="231"/>
      <c r="M154" s="234"/>
      <c r="N154" s="231"/>
      <c r="O154" s="234"/>
      <c r="P154" s="231"/>
      <c r="Q154" s="234"/>
      <c r="R154" s="231"/>
      <c r="S154" s="234"/>
      <c r="T154" s="231"/>
      <c r="U154" s="234"/>
      <c r="V154" s="231"/>
      <c r="W154" s="234"/>
      <c r="X154" s="231"/>
      <c r="Y154" s="234"/>
    </row>
    <row r="155" spans="1:25" s="137" customFormat="1" ht="15.9" customHeight="1" x14ac:dyDescent="0.2">
      <c r="A155" s="136"/>
      <c r="B155" s="138"/>
      <c r="C155" s="224"/>
      <c r="D155" s="139"/>
      <c r="E155" s="238"/>
      <c r="F155" s="142"/>
      <c r="G155" s="239"/>
      <c r="H155" s="231"/>
      <c r="I155" s="234"/>
      <c r="J155" s="231"/>
      <c r="K155" s="234"/>
      <c r="L155" s="231"/>
      <c r="M155" s="234"/>
      <c r="N155" s="231"/>
      <c r="O155" s="234"/>
      <c r="P155" s="231"/>
      <c r="Q155" s="234"/>
      <c r="R155" s="231"/>
      <c r="S155" s="234"/>
      <c r="T155" s="231"/>
      <c r="U155" s="234"/>
      <c r="V155" s="231"/>
      <c r="W155" s="234"/>
      <c r="X155" s="231"/>
      <c r="Y155" s="234"/>
    </row>
    <row r="156" spans="1:25" x14ac:dyDescent="0.2">
      <c r="A156" s="101"/>
      <c r="B156" s="100"/>
      <c r="D156" s="100"/>
      <c r="E156" s="117"/>
      <c r="F156" s="18"/>
      <c r="G156" s="116"/>
      <c r="H156" s="76"/>
      <c r="I156" s="70"/>
      <c r="J156" s="76"/>
      <c r="K156" s="70"/>
      <c r="L156" s="76"/>
      <c r="M156" s="70"/>
      <c r="N156" s="76"/>
      <c r="O156" s="70"/>
      <c r="P156" s="76"/>
      <c r="Q156" s="70"/>
      <c r="R156" s="76"/>
      <c r="S156" s="70"/>
      <c r="T156" s="76"/>
      <c r="U156" s="102"/>
      <c r="V156" s="76"/>
      <c r="W156" s="70"/>
      <c r="X156" s="76"/>
      <c r="Y156" s="70"/>
    </row>
    <row r="157" spans="1:25" ht="13.8" thickBot="1" x14ac:dyDescent="0.25"/>
    <row r="158" spans="1:25" ht="72.75" customHeight="1" thickBot="1" x14ac:dyDescent="0.25">
      <c r="H158" s="28" t="str">
        <f>H3</f>
        <v>令和５年度ＩＨ予選</v>
      </c>
      <c r="I158" s="29" t="s">
        <v>8</v>
      </c>
      <c r="J158" s="28" t="str">
        <f>J3</f>
        <v>令和５年度新人大会</v>
      </c>
      <c r="K158" s="29" t="s">
        <v>8</v>
      </c>
      <c r="L158" s="28" t="str">
        <f>L3</f>
        <v>令和５年度強化練習会</v>
      </c>
      <c r="M158" s="29" t="s">
        <v>8</v>
      </c>
      <c r="N158" s="28" t="str">
        <f>N3</f>
        <v>令和５年度全日本JrU18</v>
      </c>
      <c r="O158" s="29" t="s">
        <v>8</v>
      </c>
      <c r="P158" s="28" t="str">
        <f>P3</f>
        <v>令和５年度全日本JrU16</v>
      </c>
      <c r="Q158" s="29" t="s">
        <v>8</v>
      </c>
      <c r="R158" s="28" t="str">
        <f>R3</f>
        <v>令和５年度全日本JrU14</v>
      </c>
      <c r="S158" s="29" t="s">
        <v>8</v>
      </c>
      <c r="T158" s="28" t="str">
        <f>T3</f>
        <v>令和５年度岐阜県中学</v>
      </c>
      <c r="U158" s="29" t="s">
        <v>8</v>
      </c>
      <c r="V158" s="28" t="str">
        <f>V3</f>
        <v>令和５年度東海毎日U18</v>
      </c>
      <c r="W158" s="29" t="s">
        <v>8</v>
      </c>
      <c r="X158" s="28" t="str">
        <f>X3</f>
        <v>令和５年度東海毎日U16</v>
      </c>
      <c r="Y158" s="29" t="s">
        <v>8</v>
      </c>
    </row>
    <row r="159" spans="1:25" x14ac:dyDescent="0.2">
      <c r="H159" s="35">
        <v>1</v>
      </c>
      <c r="I159" s="81">
        <v>16.5</v>
      </c>
      <c r="J159" s="35">
        <v>1</v>
      </c>
      <c r="K159" s="81">
        <v>16.5</v>
      </c>
      <c r="L159" s="35"/>
      <c r="M159" s="81">
        <v>16.5</v>
      </c>
      <c r="N159" s="104"/>
      <c r="O159" s="81">
        <v>16.5</v>
      </c>
      <c r="P159" s="83"/>
      <c r="Q159" s="119">
        <v>16.5</v>
      </c>
      <c r="R159" s="83"/>
      <c r="S159" s="119">
        <v>16.5</v>
      </c>
      <c r="T159" s="83"/>
      <c r="U159" s="81">
        <v>16.5</v>
      </c>
      <c r="V159" s="35"/>
      <c r="W159" s="81">
        <v>16.5</v>
      </c>
      <c r="X159" s="83"/>
      <c r="Y159" s="81">
        <v>16.5</v>
      </c>
    </row>
    <row r="160" spans="1:25" x14ac:dyDescent="0.2">
      <c r="H160" s="41"/>
      <c r="I160" s="89">
        <v>11</v>
      </c>
      <c r="J160" s="41"/>
      <c r="K160" s="89">
        <v>11</v>
      </c>
      <c r="L160" s="41">
        <v>1</v>
      </c>
      <c r="M160" s="89">
        <v>11</v>
      </c>
      <c r="N160" s="105">
        <v>1</v>
      </c>
      <c r="O160" s="89">
        <v>11</v>
      </c>
      <c r="P160" s="84"/>
      <c r="Q160" s="120">
        <v>11</v>
      </c>
      <c r="R160" s="84"/>
      <c r="S160" s="120">
        <v>11</v>
      </c>
      <c r="T160" s="84"/>
      <c r="U160" s="89">
        <v>11</v>
      </c>
      <c r="V160" s="41">
        <v>1</v>
      </c>
      <c r="W160" s="89">
        <v>11</v>
      </c>
      <c r="X160" s="84"/>
      <c r="Y160" s="89">
        <v>11</v>
      </c>
    </row>
    <row r="161" spans="7:25" x14ac:dyDescent="0.2">
      <c r="H161" s="41">
        <v>2</v>
      </c>
      <c r="I161" s="89">
        <v>10.5</v>
      </c>
      <c r="J161" s="41">
        <v>2</v>
      </c>
      <c r="K161" s="89">
        <v>10.5</v>
      </c>
      <c r="L161" s="41"/>
      <c r="M161" s="89">
        <v>10.5</v>
      </c>
      <c r="N161" s="105"/>
      <c r="O161" s="89">
        <v>10.5</v>
      </c>
      <c r="P161" s="84"/>
      <c r="Q161" s="120">
        <v>10.5</v>
      </c>
      <c r="R161" s="84"/>
      <c r="S161" s="120">
        <v>10.5</v>
      </c>
      <c r="T161" s="84"/>
      <c r="U161" s="89">
        <v>10.5</v>
      </c>
      <c r="V161" s="41"/>
      <c r="W161" s="89">
        <v>10.5</v>
      </c>
      <c r="X161" s="84"/>
      <c r="Y161" s="89">
        <v>10.5</v>
      </c>
    </row>
    <row r="162" spans="7:25" x14ac:dyDescent="0.2">
      <c r="H162" s="41">
        <v>3</v>
      </c>
      <c r="I162" s="89">
        <v>8</v>
      </c>
      <c r="J162" s="41">
        <v>3</v>
      </c>
      <c r="K162" s="89">
        <v>8</v>
      </c>
      <c r="L162" s="41"/>
      <c r="M162" s="89">
        <v>8</v>
      </c>
      <c r="N162" s="105"/>
      <c r="O162" s="89">
        <v>8</v>
      </c>
      <c r="P162" s="84"/>
      <c r="Q162" s="120">
        <v>8</v>
      </c>
      <c r="R162" s="84"/>
      <c r="S162" s="120">
        <v>8</v>
      </c>
      <c r="T162" s="84"/>
      <c r="U162" s="89">
        <v>8</v>
      </c>
      <c r="V162" s="41"/>
      <c r="W162" s="89">
        <v>8</v>
      </c>
      <c r="X162" s="84"/>
      <c r="Y162" s="89">
        <v>8</v>
      </c>
    </row>
    <row r="163" spans="7:25" x14ac:dyDescent="0.2">
      <c r="H163" s="41"/>
      <c r="I163" s="89">
        <v>7</v>
      </c>
      <c r="J163" s="41"/>
      <c r="K163" s="89">
        <v>7</v>
      </c>
      <c r="L163" s="41">
        <v>2</v>
      </c>
      <c r="M163" s="89">
        <v>7</v>
      </c>
      <c r="N163" s="105">
        <v>2</v>
      </c>
      <c r="O163" s="89">
        <v>7</v>
      </c>
      <c r="P163" s="84"/>
      <c r="Q163" s="120">
        <v>7</v>
      </c>
      <c r="R163" s="84"/>
      <c r="S163" s="120">
        <v>7</v>
      </c>
      <c r="T163" s="84"/>
      <c r="U163" s="89">
        <v>7</v>
      </c>
      <c r="V163" s="41">
        <v>2</v>
      </c>
      <c r="W163" s="89">
        <v>7</v>
      </c>
      <c r="X163" s="84"/>
      <c r="Y163" s="89">
        <v>7</v>
      </c>
    </row>
    <row r="164" spans="7:25" x14ac:dyDescent="0.2">
      <c r="H164" s="41">
        <v>4</v>
      </c>
      <c r="I164" s="89">
        <v>6</v>
      </c>
      <c r="J164" s="41">
        <v>4</v>
      </c>
      <c r="K164" s="89">
        <v>6</v>
      </c>
      <c r="L164" s="41"/>
      <c r="M164" s="89">
        <v>6</v>
      </c>
      <c r="N164" s="105"/>
      <c r="O164" s="89">
        <v>6</v>
      </c>
      <c r="P164" s="84">
        <v>1</v>
      </c>
      <c r="Q164" s="120">
        <v>6</v>
      </c>
      <c r="R164" s="84"/>
      <c r="S164" s="120">
        <v>6</v>
      </c>
      <c r="T164" s="84"/>
      <c r="U164" s="89">
        <v>6</v>
      </c>
      <c r="V164" s="41"/>
      <c r="W164" s="89">
        <v>6</v>
      </c>
      <c r="X164" s="84">
        <v>1</v>
      </c>
      <c r="Y164" s="89">
        <v>6</v>
      </c>
    </row>
    <row r="165" spans="7:25" x14ac:dyDescent="0.2">
      <c r="H165" s="41"/>
      <c r="I165" s="89">
        <v>5.5</v>
      </c>
      <c r="J165" s="41"/>
      <c r="K165" s="89">
        <v>5.5</v>
      </c>
      <c r="L165" s="41">
        <v>3</v>
      </c>
      <c r="M165" s="89">
        <v>5.5</v>
      </c>
      <c r="N165" s="105">
        <v>3</v>
      </c>
      <c r="O165" s="89">
        <v>5.5</v>
      </c>
      <c r="P165" s="84"/>
      <c r="Q165" s="120">
        <v>5.5</v>
      </c>
      <c r="R165" s="84"/>
      <c r="S165" s="120">
        <v>5.5</v>
      </c>
      <c r="T165" s="84"/>
      <c r="U165" s="89">
        <v>5.5</v>
      </c>
      <c r="V165" s="41">
        <v>3</v>
      </c>
      <c r="W165" s="89">
        <v>5.5</v>
      </c>
      <c r="X165" s="84"/>
      <c r="Y165" s="89">
        <v>5.5</v>
      </c>
    </row>
    <row r="166" spans="7:25" x14ac:dyDescent="0.2">
      <c r="H166" s="41">
        <v>5</v>
      </c>
      <c r="I166" s="89">
        <v>4</v>
      </c>
      <c r="J166" s="41">
        <v>5</v>
      </c>
      <c r="K166" s="89">
        <v>4</v>
      </c>
      <c r="L166" s="41">
        <v>4</v>
      </c>
      <c r="M166" s="89">
        <v>4</v>
      </c>
      <c r="N166" s="105">
        <v>4</v>
      </c>
      <c r="O166" s="89">
        <v>4</v>
      </c>
      <c r="P166" s="84">
        <v>2</v>
      </c>
      <c r="Q166" s="120">
        <v>4</v>
      </c>
      <c r="R166" s="84">
        <v>1</v>
      </c>
      <c r="S166" s="120">
        <v>4</v>
      </c>
      <c r="T166" s="84"/>
      <c r="U166" s="89">
        <v>4</v>
      </c>
      <c r="V166" s="41">
        <v>4</v>
      </c>
      <c r="W166" s="89">
        <v>4</v>
      </c>
      <c r="X166" s="84">
        <v>2</v>
      </c>
      <c r="Y166" s="89">
        <v>4</v>
      </c>
    </row>
    <row r="167" spans="7:25" x14ac:dyDescent="0.2">
      <c r="H167" s="41">
        <v>6</v>
      </c>
      <c r="I167" s="89">
        <v>4</v>
      </c>
      <c r="J167" s="41">
        <v>6</v>
      </c>
      <c r="K167" s="89">
        <v>4</v>
      </c>
      <c r="L167" s="41"/>
      <c r="M167" s="89">
        <v>4</v>
      </c>
      <c r="N167" s="105"/>
      <c r="O167" s="89">
        <v>3.5</v>
      </c>
      <c r="P167" s="84"/>
      <c r="Q167" s="120">
        <v>3.5</v>
      </c>
      <c r="R167" s="84"/>
      <c r="S167" s="120">
        <v>3.5</v>
      </c>
      <c r="T167" s="84"/>
      <c r="U167" s="89">
        <v>3.5</v>
      </c>
      <c r="V167" s="41"/>
      <c r="W167" s="89">
        <v>3.5</v>
      </c>
      <c r="X167" s="84"/>
      <c r="Y167" s="89">
        <v>3.5</v>
      </c>
    </row>
    <row r="168" spans="7:25" x14ac:dyDescent="0.2">
      <c r="H168" s="41">
        <v>7</v>
      </c>
      <c r="I168" s="89">
        <v>4</v>
      </c>
      <c r="J168" s="41">
        <v>7</v>
      </c>
      <c r="K168" s="89">
        <v>4</v>
      </c>
      <c r="L168" s="41"/>
      <c r="M168" s="89">
        <v>4</v>
      </c>
      <c r="N168" s="105">
        <v>5</v>
      </c>
      <c r="O168" s="89">
        <v>3</v>
      </c>
      <c r="P168" s="84">
        <v>3</v>
      </c>
      <c r="Q168" s="120">
        <v>3</v>
      </c>
      <c r="R168" s="84">
        <v>2</v>
      </c>
      <c r="S168" s="120">
        <v>3</v>
      </c>
      <c r="T168" s="84"/>
      <c r="U168" s="89">
        <v>3</v>
      </c>
      <c r="V168" s="41">
        <v>5</v>
      </c>
      <c r="W168" s="89">
        <v>3</v>
      </c>
      <c r="X168" s="84">
        <v>3</v>
      </c>
      <c r="Y168" s="89">
        <v>3</v>
      </c>
    </row>
    <row r="169" spans="7:25" x14ac:dyDescent="0.2">
      <c r="H169" s="41">
        <v>8</v>
      </c>
      <c r="I169" s="89">
        <v>4</v>
      </c>
      <c r="J169" s="41">
        <v>8</v>
      </c>
      <c r="K169" s="89">
        <v>4</v>
      </c>
      <c r="L169" s="41">
        <v>8</v>
      </c>
      <c r="M169" s="89">
        <v>3</v>
      </c>
      <c r="N169" s="105">
        <v>6</v>
      </c>
      <c r="O169" s="89">
        <v>3</v>
      </c>
      <c r="P169" s="84"/>
      <c r="Q169" s="120">
        <v>2.5</v>
      </c>
      <c r="R169" s="84"/>
      <c r="S169" s="120">
        <v>2.5</v>
      </c>
      <c r="T169" s="84"/>
      <c r="U169" s="89">
        <v>2.5</v>
      </c>
      <c r="V169" s="41">
        <v>6</v>
      </c>
      <c r="W169" s="89">
        <v>3</v>
      </c>
      <c r="X169" s="84"/>
      <c r="Y169" s="89">
        <v>2.5</v>
      </c>
    </row>
    <row r="170" spans="7:25" x14ac:dyDescent="0.2">
      <c r="H170" s="41"/>
      <c r="I170" s="89">
        <v>2</v>
      </c>
      <c r="J170" s="41"/>
      <c r="K170" s="89">
        <v>2</v>
      </c>
      <c r="L170" s="41"/>
      <c r="M170" s="89">
        <v>2</v>
      </c>
      <c r="N170" s="105">
        <v>7</v>
      </c>
      <c r="O170" s="89">
        <v>3</v>
      </c>
      <c r="P170" s="84">
        <v>4</v>
      </c>
      <c r="Q170" s="120">
        <v>2</v>
      </c>
      <c r="R170" s="84"/>
      <c r="S170" s="120">
        <v>2</v>
      </c>
      <c r="T170" s="84">
        <v>1</v>
      </c>
      <c r="U170" s="89">
        <v>2</v>
      </c>
      <c r="V170" s="41">
        <v>7</v>
      </c>
      <c r="W170" s="89">
        <v>3</v>
      </c>
      <c r="X170" s="84">
        <v>4</v>
      </c>
      <c r="Y170" s="89">
        <v>2</v>
      </c>
    </row>
    <row r="171" spans="7:25" x14ac:dyDescent="0.2">
      <c r="H171" s="41">
        <v>16</v>
      </c>
      <c r="I171" s="89">
        <v>1.5</v>
      </c>
      <c r="J171" s="41">
        <v>16</v>
      </c>
      <c r="K171" s="89">
        <v>1.5</v>
      </c>
      <c r="L171" s="41">
        <v>16</v>
      </c>
      <c r="M171" s="89">
        <v>1</v>
      </c>
      <c r="N171" s="105">
        <v>8</v>
      </c>
      <c r="O171" s="89">
        <v>3</v>
      </c>
      <c r="P171" s="84"/>
      <c r="Q171" s="120">
        <v>1.5</v>
      </c>
      <c r="R171" s="84">
        <v>3</v>
      </c>
      <c r="S171" s="120">
        <v>1.5</v>
      </c>
      <c r="T171" s="84">
        <v>2</v>
      </c>
      <c r="U171" s="89">
        <v>1.5</v>
      </c>
      <c r="V171" s="41">
        <v>8</v>
      </c>
      <c r="W171" s="89">
        <v>3</v>
      </c>
      <c r="X171" s="84"/>
      <c r="Y171" s="89">
        <v>1.5</v>
      </c>
    </row>
    <row r="172" spans="7:25" x14ac:dyDescent="0.2">
      <c r="H172" s="41">
        <v>24</v>
      </c>
      <c r="I172" s="89">
        <v>0.75</v>
      </c>
      <c r="J172" s="41">
        <v>24</v>
      </c>
      <c r="K172" s="89">
        <v>0.75</v>
      </c>
      <c r="L172" s="41">
        <v>24</v>
      </c>
      <c r="M172" s="89">
        <v>0.5</v>
      </c>
      <c r="N172" s="105">
        <v>16</v>
      </c>
      <c r="O172" s="89">
        <v>1</v>
      </c>
      <c r="P172" s="84">
        <v>8</v>
      </c>
      <c r="Q172" s="120">
        <v>1</v>
      </c>
      <c r="R172" s="84">
        <v>4</v>
      </c>
      <c r="S172" s="120">
        <v>1</v>
      </c>
      <c r="T172" s="84"/>
      <c r="U172" s="89">
        <v>1</v>
      </c>
      <c r="V172" s="41">
        <v>16</v>
      </c>
      <c r="W172" s="89">
        <v>1</v>
      </c>
      <c r="X172" s="84">
        <v>8</v>
      </c>
      <c r="Y172" s="89">
        <v>1</v>
      </c>
    </row>
    <row r="173" spans="7:25" ht="13.8" thickBot="1" x14ac:dyDescent="0.25">
      <c r="H173" s="64"/>
      <c r="I173" s="90">
        <v>0.625</v>
      </c>
      <c r="J173" s="64"/>
      <c r="K173" s="90">
        <v>0.625</v>
      </c>
      <c r="L173" s="64">
        <v>32</v>
      </c>
      <c r="M173" s="90">
        <v>0.5</v>
      </c>
      <c r="N173" s="106"/>
      <c r="O173" s="90">
        <v>0.625</v>
      </c>
      <c r="P173" s="85"/>
      <c r="Q173" s="121">
        <v>0.5</v>
      </c>
      <c r="R173" s="85"/>
      <c r="S173" s="121">
        <v>0.5</v>
      </c>
      <c r="T173" s="85"/>
      <c r="U173" s="90">
        <v>0.5</v>
      </c>
      <c r="V173" s="64"/>
      <c r="W173" s="90">
        <v>0.625</v>
      </c>
      <c r="X173" s="85"/>
      <c r="Y173" s="90">
        <v>0.5</v>
      </c>
    </row>
    <row r="174" spans="7:25" ht="13.8" thickBot="1" x14ac:dyDescent="0.25">
      <c r="V174" s="107"/>
      <c r="X174" s="107"/>
    </row>
    <row r="175" spans="7:25" ht="13.8" thickBot="1" x14ac:dyDescent="0.25">
      <c r="G175" s="122"/>
      <c r="H175" s="86" t="s">
        <v>325</v>
      </c>
      <c r="I175" s="87"/>
      <c r="J175" s="86" t="s">
        <v>325</v>
      </c>
      <c r="K175" s="87"/>
      <c r="L175" s="86" t="s">
        <v>325</v>
      </c>
      <c r="M175" s="87"/>
      <c r="N175" s="86" t="s">
        <v>325</v>
      </c>
      <c r="O175" s="87"/>
      <c r="P175" s="86" t="s">
        <v>325</v>
      </c>
      <c r="Q175" s="87"/>
      <c r="R175" s="86" t="s">
        <v>325</v>
      </c>
      <c r="S175" s="87"/>
      <c r="T175" s="86" t="s">
        <v>325</v>
      </c>
      <c r="U175" s="87"/>
      <c r="V175" s="86" t="s">
        <v>325</v>
      </c>
      <c r="W175" s="87"/>
      <c r="X175" s="86" t="s">
        <v>325</v>
      </c>
      <c r="Y175" s="87"/>
    </row>
    <row r="176" spans="7:25" x14ac:dyDescent="0.2">
      <c r="G176" s="123">
        <v>1</v>
      </c>
      <c r="H176" s="68">
        <f t="shared" ref="H176:H185" si="76">COUNTIF(H$4:H$155,$G176)</f>
        <v>2</v>
      </c>
      <c r="I176" s="88"/>
      <c r="J176" s="68">
        <f t="shared" ref="J176:J185" si="77">COUNTIF(J$4:J$155,$G176)</f>
        <v>2</v>
      </c>
      <c r="K176" s="88"/>
      <c r="L176" s="68">
        <f t="shared" ref="L176:L185" si="78">COUNTIF(L$4:L$155,$G176)</f>
        <v>2</v>
      </c>
      <c r="M176" s="88"/>
      <c r="N176" s="68">
        <f t="shared" ref="N176:N185" si="79">COUNTIF(N$4:N$155,$G176)</f>
        <v>2</v>
      </c>
      <c r="O176" s="88"/>
      <c r="P176" s="68">
        <f t="shared" ref="P176:P185" si="80">COUNTIF(P$4:P$155,$G176)</f>
        <v>2</v>
      </c>
      <c r="Q176" s="88"/>
      <c r="R176" s="68">
        <f t="shared" ref="R176:R185" si="81">COUNTIF(R$4:R$155,$G176)</f>
        <v>2</v>
      </c>
      <c r="S176" s="88"/>
      <c r="T176" s="68">
        <f t="shared" ref="T176:T185" si="82">COUNTIF(T$4:T$155,$G176)</f>
        <v>2</v>
      </c>
      <c r="U176" s="88"/>
      <c r="V176" s="68">
        <f t="shared" ref="V176:V185" si="83">COUNTIF(V$4:V$155,$G176)</f>
        <v>2</v>
      </c>
      <c r="W176" s="88"/>
      <c r="X176" s="68">
        <f t="shared" ref="X176:X185" si="84">COUNTIF(X$4:X$155,$G176)</f>
        <v>2</v>
      </c>
      <c r="Y176" s="88"/>
    </row>
    <row r="177" spans="7:25" x14ac:dyDescent="0.2">
      <c r="G177" s="124">
        <v>2</v>
      </c>
      <c r="H177" s="41">
        <f t="shared" si="76"/>
        <v>2</v>
      </c>
      <c r="I177" s="89"/>
      <c r="J177" s="41">
        <f t="shared" si="77"/>
        <v>2</v>
      </c>
      <c r="K177" s="89"/>
      <c r="L177" s="41">
        <f t="shared" si="78"/>
        <v>2</v>
      </c>
      <c r="M177" s="89"/>
      <c r="N177" s="41">
        <f t="shared" si="79"/>
        <v>2</v>
      </c>
      <c r="O177" s="89"/>
      <c r="P177" s="41">
        <f t="shared" si="80"/>
        <v>2</v>
      </c>
      <c r="Q177" s="89"/>
      <c r="R177" s="41">
        <f t="shared" si="81"/>
        <v>2</v>
      </c>
      <c r="S177" s="89"/>
      <c r="T177" s="41">
        <f t="shared" si="82"/>
        <v>2</v>
      </c>
      <c r="U177" s="89"/>
      <c r="V177" s="41">
        <f t="shared" si="83"/>
        <v>2</v>
      </c>
      <c r="W177" s="89"/>
      <c r="X177" s="41">
        <f t="shared" si="84"/>
        <v>2</v>
      </c>
      <c r="Y177" s="89"/>
    </row>
    <row r="178" spans="7:25" x14ac:dyDescent="0.2">
      <c r="G178" s="124">
        <v>3</v>
      </c>
      <c r="H178" s="41">
        <f t="shared" si="76"/>
        <v>2</v>
      </c>
      <c r="I178" s="89"/>
      <c r="J178" s="41">
        <f t="shared" si="77"/>
        <v>2</v>
      </c>
      <c r="K178" s="89"/>
      <c r="L178" s="41">
        <f t="shared" si="78"/>
        <v>2</v>
      </c>
      <c r="M178" s="89"/>
      <c r="N178" s="41">
        <f t="shared" si="79"/>
        <v>2</v>
      </c>
      <c r="O178" s="89"/>
      <c r="P178" s="41">
        <f t="shared" si="80"/>
        <v>2</v>
      </c>
      <c r="Q178" s="89"/>
      <c r="R178" s="41">
        <f t="shared" si="81"/>
        <v>2</v>
      </c>
      <c r="S178" s="89"/>
      <c r="T178" s="41">
        <f t="shared" si="82"/>
        <v>0</v>
      </c>
      <c r="U178" s="89"/>
      <c r="V178" s="41">
        <f t="shared" si="83"/>
        <v>2</v>
      </c>
      <c r="W178" s="89"/>
      <c r="X178" s="41">
        <f t="shared" si="84"/>
        <v>2</v>
      </c>
      <c r="Y178" s="89"/>
    </row>
    <row r="179" spans="7:25" x14ac:dyDescent="0.2">
      <c r="G179" s="124">
        <v>4</v>
      </c>
      <c r="H179" s="41">
        <f t="shared" si="76"/>
        <v>2</v>
      </c>
      <c r="I179" s="89"/>
      <c r="J179" s="41">
        <f t="shared" si="77"/>
        <v>2</v>
      </c>
      <c r="K179" s="89"/>
      <c r="L179" s="41">
        <f t="shared" si="78"/>
        <v>2</v>
      </c>
      <c r="M179" s="89"/>
      <c r="N179" s="41">
        <f t="shared" si="79"/>
        <v>2</v>
      </c>
      <c r="O179" s="89"/>
      <c r="P179" s="41">
        <f t="shared" si="80"/>
        <v>2</v>
      </c>
      <c r="Q179" s="89"/>
      <c r="R179" s="41">
        <f t="shared" si="81"/>
        <v>2</v>
      </c>
      <c r="S179" s="89"/>
      <c r="T179" s="41">
        <f t="shared" si="82"/>
        <v>0</v>
      </c>
      <c r="U179" s="89"/>
      <c r="V179" s="41">
        <f t="shared" si="83"/>
        <v>2</v>
      </c>
      <c r="W179" s="89"/>
      <c r="X179" s="41">
        <f t="shared" si="84"/>
        <v>2</v>
      </c>
      <c r="Y179" s="89"/>
    </row>
    <row r="180" spans="7:25" x14ac:dyDescent="0.2">
      <c r="G180" s="124">
        <v>5</v>
      </c>
      <c r="H180" s="41">
        <f t="shared" si="76"/>
        <v>0</v>
      </c>
      <c r="I180" s="89"/>
      <c r="J180" s="41">
        <f t="shared" si="77"/>
        <v>0</v>
      </c>
      <c r="K180" s="89"/>
      <c r="L180" s="41">
        <f t="shared" si="78"/>
        <v>0</v>
      </c>
      <c r="M180" s="89"/>
      <c r="N180" s="41">
        <f t="shared" si="79"/>
        <v>0</v>
      </c>
      <c r="O180" s="89"/>
      <c r="P180" s="41">
        <f t="shared" si="80"/>
        <v>0</v>
      </c>
      <c r="Q180" s="89"/>
      <c r="R180" s="41">
        <f t="shared" si="81"/>
        <v>0</v>
      </c>
      <c r="S180" s="89"/>
      <c r="T180" s="41">
        <f t="shared" si="82"/>
        <v>0</v>
      </c>
      <c r="U180" s="89"/>
      <c r="V180" s="41">
        <f t="shared" si="83"/>
        <v>0</v>
      </c>
      <c r="W180" s="89"/>
      <c r="X180" s="41">
        <f t="shared" si="84"/>
        <v>0</v>
      </c>
      <c r="Y180" s="89"/>
    </row>
    <row r="181" spans="7:25" x14ac:dyDescent="0.2">
      <c r="G181" s="124">
        <v>6</v>
      </c>
      <c r="H181" s="41">
        <f t="shared" si="76"/>
        <v>0</v>
      </c>
      <c r="I181" s="89"/>
      <c r="J181" s="41">
        <f t="shared" si="77"/>
        <v>0</v>
      </c>
      <c r="K181" s="89"/>
      <c r="L181" s="41">
        <f t="shared" si="78"/>
        <v>0</v>
      </c>
      <c r="M181" s="89"/>
      <c r="N181" s="41">
        <f t="shared" si="79"/>
        <v>0</v>
      </c>
      <c r="O181" s="89"/>
      <c r="P181" s="41">
        <f t="shared" si="80"/>
        <v>0</v>
      </c>
      <c r="Q181" s="89"/>
      <c r="R181" s="41">
        <f t="shared" si="81"/>
        <v>0</v>
      </c>
      <c r="S181" s="89"/>
      <c r="T181" s="41">
        <f t="shared" si="82"/>
        <v>0</v>
      </c>
      <c r="U181" s="89"/>
      <c r="V181" s="41">
        <f t="shared" si="83"/>
        <v>0</v>
      </c>
      <c r="W181" s="89"/>
      <c r="X181" s="41">
        <f t="shared" si="84"/>
        <v>0</v>
      </c>
      <c r="Y181" s="89"/>
    </row>
    <row r="182" spans="7:25" x14ac:dyDescent="0.2">
      <c r="G182" s="124">
        <v>7</v>
      </c>
      <c r="H182" s="41">
        <f t="shared" si="76"/>
        <v>0</v>
      </c>
      <c r="I182" s="89"/>
      <c r="J182" s="41">
        <f t="shared" si="77"/>
        <v>0</v>
      </c>
      <c r="K182" s="89"/>
      <c r="L182" s="41">
        <f t="shared" si="78"/>
        <v>0</v>
      </c>
      <c r="M182" s="89"/>
      <c r="N182" s="41">
        <f t="shared" si="79"/>
        <v>0</v>
      </c>
      <c r="O182" s="89"/>
      <c r="P182" s="41">
        <f t="shared" si="80"/>
        <v>0</v>
      </c>
      <c r="Q182" s="89"/>
      <c r="R182" s="41">
        <f t="shared" si="81"/>
        <v>0</v>
      </c>
      <c r="S182" s="89"/>
      <c r="T182" s="41">
        <f t="shared" si="82"/>
        <v>0</v>
      </c>
      <c r="U182" s="89"/>
      <c r="V182" s="41">
        <f t="shared" si="83"/>
        <v>0</v>
      </c>
      <c r="W182" s="89"/>
      <c r="X182" s="41">
        <f t="shared" si="84"/>
        <v>0</v>
      </c>
      <c r="Y182" s="89"/>
    </row>
    <row r="183" spans="7:25" x14ac:dyDescent="0.2">
      <c r="G183" s="124">
        <v>8</v>
      </c>
      <c r="H183" s="41">
        <f t="shared" si="76"/>
        <v>8</v>
      </c>
      <c r="I183" s="89"/>
      <c r="J183" s="41">
        <f t="shared" si="77"/>
        <v>8</v>
      </c>
      <c r="K183" s="89"/>
      <c r="L183" s="41">
        <f t="shared" si="78"/>
        <v>8</v>
      </c>
      <c r="M183" s="89"/>
      <c r="N183" s="41">
        <f t="shared" si="79"/>
        <v>8</v>
      </c>
      <c r="O183" s="89"/>
      <c r="P183" s="41">
        <f t="shared" si="80"/>
        <v>0</v>
      </c>
      <c r="Q183" s="89"/>
      <c r="R183" s="41">
        <f t="shared" si="81"/>
        <v>0</v>
      </c>
      <c r="S183" s="89"/>
      <c r="T183" s="41">
        <f t="shared" si="82"/>
        <v>0</v>
      </c>
      <c r="U183" s="89"/>
      <c r="V183" s="41">
        <f t="shared" si="83"/>
        <v>8</v>
      </c>
      <c r="W183" s="89"/>
      <c r="X183" s="41">
        <f t="shared" si="84"/>
        <v>0</v>
      </c>
      <c r="Y183" s="89"/>
    </row>
    <row r="184" spans="7:25" x14ac:dyDescent="0.2">
      <c r="G184" s="124">
        <v>16</v>
      </c>
      <c r="H184" s="41">
        <f t="shared" si="76"/>
        <v>16</v>
      </c>
      <c r="I184" s="89"/>
      <c r="J184" s="41">
        <f t="shared" si="77"/>
        <v>16</v>
      </c>
      <c r="K184" s="89"/>
      <c r="L184" s="41">
        <f t="shared" si="78"/>
        <v>16</v>
      </c>
      <c r="M184" s="89"/>
      <c r="N184" s="41">
        <f t="shared" si="79"/>
        <v>0</v>
      </c>
      <c r="O184" s="89"/>
      <c r="P184" s="41">
        <f t="shared" si="80"/>
        <v>0</v>
      </c>
      <c r="Q184" s="89"/>
      <c r="R184" s="41">
        <f t="shared" si="81"/>
        <v>0</v>
      </c>
      <c r="S184" s="89"/>
      <c r="T184" s="41">
        <f t="shared" si="82"/>
        <v>0</v>
      </c>
      <c r="U184" s="89"/>
      <c r="V184" s="41">
        <f t="shared" si="83"/>
        <v>0</v>
      </c>
      <c r="W184" s="89"/>
      <c r="X184" s="41">
        <f t="shared" si="84"/>
        <v>0</v>
      </c>
      <c r="Y184" s="89"/>
    </row>
    <row r="185" spans="7:25" ht="13.8" thickBot="1" x14ac:dyDescent="0.25">
      <c r="G185" s="125">
        <v>24</v>
      </c>
      <c r="H185" s="64">
        <f t="shared" si="76"/>
        <v>16</v>
      </c>
      <c r="I185" s="90"/>
      <c r="J185" s="64">
        <f t="shared" si="77"/>
        <v>16</v>
      </c>
      <c r="K185" s="90"/>
      <c r="L185" s="64">
        <f t="shared" si="78"/>
        <v>16</v>
      </c>
      <c r="M185" s="90"/>
      <c r="N185" s="64">
        <f t="shared" si="79"/>
        <v>0</v>
      </c>
      <c r="O185" s="90"/>
      <c r="P185" s="64">
        <f t="shared" si="80"/>
        <v>0</v>
      </c>
      <c r="Q185" s="90"/>
      <c r="R185" s="64">
        <f t="shared" si="81"/>
        <v>0</v>
      </c>
      <c r="S185" s="90"/>
      <c r="T185" s="64">
        <f t="shared" si="82"/>
        <v>0</v>
      </c>
      <c r="U185" s="90"/>
      <c r="V185" s="64">
        <f t="shared" si="83"/>
        <v>0</v>
      </c>
      <c r="W185" s="90"/>
      <c r="X185" s="64">
        <f t="shared" si="84"/>
        <v>0</v>
      </c>
      <c r="Y185" s="90"/>
    </row>
  </sheetData>
  <autoFilter ref="A3:Y155" xr:uid="{00000000-0009-0000-0000-000003000000}">
    <sortState xmlns:xlrd2="http://schemas.microsoft.com/office/spreadsheetml/2017/richdata2" ref="A4:Y155">
      <sortCondition descending="1" ref="E3:E155"/>
    </sortState>
  </autoFilter>
  <mergeCells count="3">
    <mergeCell ref="A1:Y1"/>
    <mergeCell ref="H2:M2"/>
    <mergeCell ref="N2:Y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62" fitToHeight="0" orientation="portrait" r:id="rId1"/>
  <rowBreaks count="2" manualBreakCount="2">
    <brk id="71" max="24" man="1"/>
    <brk id="13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男子S（2023）</vt:lpstr>
      <vt:lpstr>女子S（2023）</vt:lpstr>
      <vt:lpstr>男子D（2023）</vt:lpstr>
      <vt:lpstr>女子D（2023）</vt:lpstr>
      <vt:lpstr>'女子D（2023）'!Print_Area</vt:lpstr>
      <vt:lpstr>'女子S（2023）'!Print_Area</vt:lpstr>
      <vt:lpstr>'男子D（2023）'!Print_Area</vt:lpstr>
      <vt:lpstr>'男子S（2023）'!Print_Area</vt:lpstr>
      <vt:lpstr>'女子D（2023）'!Print_Titles</vt:lpstr>
      <vt:lpstr>'女子S（2023）'!Print_Titles</vt:lpstr>
      <vt:lpstr>'男子D（2023）'!Print_Titles</vt:lpstr>
      <vt:lpstr>'男子S（2023）'!Print_Titles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岐阜県教育委員会</dc:creator>
  <cp:keywords/>
  <dc:description/>
  <cp:lastModifiedBy>杉本龍司</cp:lastModifiedBy>
  <cp:revision/>
  <cp:lastPrinted>2024-01-09T09:10:21Z</cp:lastPrinted>
  <dcterms:created xsi:type="dcterms:W3CDTF">2017-01-16T01:46:40Z</dcterms:created>
  <dcterms:modified xsi:type="dcterms:W3CDTF">2024-01-09T09:12:23Z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2023-01-19T23:11:30Z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8cf74a7f-d7eb-4073-8d3a-c7c1b9afaaa1</vt:lpwstr>
  </property>
  <property fmtid="{D5CDD505-2E9C-101B-9397-08002B2CF9AE}" pid="8" name="MSIP_Label_624c30c7-6183-4bbf-8f5a-0619846ff2e2_ContentBits">
    <vt:lpwstr>0</vt:lpwstr>
  </property>
  <property fmtid="{D5CDD505-2E9C-101B-9397-08002B2CF9AE}" pid="9" name="ContentTypeId">
    <vt:lpwstr>0x0101003D42B78054851C45A9A736FFBE3462F0</vt:lpwstr>
  </property>
  <property fmtid="{D5CDD505-2E9C-101B-9397-08002B2CF9AE}" pid="10" name="MediaServiceImageTags">
    <vt:lpwstr/>
  </property>
</Properties>
</file>