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予選結果（ドロー用）" sheetId="1" r:id="rId1"/>
    <sheet name="男子" sheetId="2" r:id="rId2"/>
    <sheet name="女子" sheetId="3" r:id="rId3"/>
    <sheet name="練習試合（男子）" sheetId="4" r:id="rId4"/>
    <sheet name="練習試合（女子）" sheetId="5" r:id="rId5"/>
    <sheet name="練習試合" sheetId="6" state="hidden" r:id="rId6"/>
  </sheets>
  <definedNames>
    <definedName name="_xlnm.Print_Area" localSheetId="2">'女子'!$G$1:$Q$86</definedName>
    <definedName name="_xlnm.Print_Area" localSheetId="1">'男子'!$G$1:$Q$86</definedName>
    <definedName name="_xlnm.Print_Area" localSheetId="0">'予選結果（ドロー用）'!$B$2:$G$41</definedName>
    <definedName name="_xlnm.Print_Area" localSheetId="5">'練習試合'!$B$2:$P$57</definedName>
    <definedName name="_xlnm.Print_Area" localSheetId="4">'練習試合（女子）'!$B$2:$P$57</definedName>
    <definedName name="_xlnm.Print_Area" localSheetId="3">'練習試合（男子）'!$B$2:$P$57</definedName>
    <definedName name="会場">#REF!</definedName>
  </definedNames>
  <calcPr fullCalcOnLoad="1"/>
</workbook>
</file>

<file path=xl/sharedStrings.xml><?xml version="1.0" encoding="utf-8"?>
<sst xmlns="http://schemas.openxmlformats.org/spreadsheetml/2006/main" count="869" uniqueCount="185">
  <si>
    <t>氏　名</t>
  </si>
  <si>
    <t>学校名</t>
  </si>
  <si>
    <t>番号
入力</t>
  </si>
  <si>
    <t>番
号</t>
  </si>
  <si>
    <t>女子出場選手</t>
  </si>
  <si>
    <t>３位
決定戦</t>
  </si>
  <si>
    <t>５位
決定戦</t>
  </si>
  <si>
    <t>７位
決定戦</t>
  </si>
  <si>
    <t>本戦ストレートイン①</t>
  </si>
  <si>
    <t>本戦ストレートイン②</t>
  </si>
  <si>
    <t>本戦ストレートイン③</t>
  </si>
  <si>
    <t>本戦ストレートイン④</t>
  </si>
  <si>
    <t>１ブロック勝者</t>
  </si>
  <si>
    <t>２ブロック勝者</t>
  </si>
  <si>
    <t>３ブロック勝者</t>
  </si>
  <si>
    <t>４ブロック勝者</t>
  </si>
  <si>
    <t>５ブロック勝者</t>
  </si>
  <si>
    <t>６ブロック勝者</t>
  </si>
  <si>
    <t>７ブロック勝者</t>
  </si>
  <si>
    <t>８ブロック勝者</t>
  </si>
  <si>
    <t>９ブロック勝者</t>
  </si>
  <si>
    <t>ラッキールーザー①</t>
  </si>
  <si>
    <t>男　子</t>
  </si>
  <si>
    <t>女　子</t>
  </si>
  <si>
    <t>(　　　)</t>
  </si>
  <si>
    <t xml:space="preserve"> </t>
  </si>
  <si>
    <t xml:space="preserve"> </t>
  </si>
  <si>
    <t>-</t>
  </si>
  <si>
    <t>平成23年度 強化合同練習会（練習試合）</t>
  </si>
  <si>
    <t>１０ブロック勝者</t>
  </si>
  <si>
    <t>１１ブロック勝者</t>
  </si>
  <si>
    <t>１２ブロック勝者</t>
  </si>
  <si>
    <t>１３ブロック勝者</t>
  </si>
  <si>
    <t>１４ブロック勝者</t>
  </si>
  <si>
    <t>１５ブロック勝者</t>
  </si>
  <si>
    <t>１６ブロック勝者</t>
  </si>
  <si>
    <t>１７ブロック勝者</t>
  </si>
  <si>
    <t>１８ブロック勝者</t>
  </si>
  <si>
    <t>１９ブロック勝者</t>
  </si>
  <si>
    <t>２０ブロック勝者</t>
  </si>
  <si>
    <t>２１ブロック勝者</t>
  </si>
  <si>
    <t>２２ブロック勝者</t>
  </si>
  <si>
    <t>２３ブロック勝者</t>
  </si>
  <si>
    <t>２４ブロック勝者</t>
  </si>
  <si>
    <t>２５ブロック勝者</t>
  </si>
  <si>
    <t>２６ブロック勝者</t>
  </si>
  <si>
    <t>２７ブロック勝者</t>
  </si>
  <si>
    <t>２８ブロック勝者</t>
  </si>
  <si>
    <t>県岐阜商</t>
  </si>
  <si>
    <t>LL1</t>
  </si>
  <si>
    <t>LL2</t>
  </si>
  <si>
    <t>LL3</t>
  </si>
  <si>
    <t>麗澤瑞浪</t>
  </si>
  <si>
    <t>関</t>
  </si>
  <si>
    <t xml:space="preserve"> </t>
  </si>
  <si>
    <t>(　　　)</t>
  </si>
  <si>
    <t>(　　　)</t>
  </si>
  <si>
    <t>-</t>
  </si>
  <si>
    <t xml:space="preserve"> </t>
  </si>
  <si>
    <t>-</t>
  </si>
  <si>
    <t>-</t>
  </si>
  <si>
    <t xml:space="preserve"> </t>
  </si>
  <si>
    <t>-</t>
  </si>
  <si>
    <t>-</t>
  </si>
  <si>
    <t>-</t>
  </si>
  <si>
    <t>(　　　)</t>
  </si>
  <si>
    <t>(　　　)</t>
  </si>
  <si>
    <t xml:space="preserve"> </t>
  </si>
  <si>
    <t xml:space="preserve"> </t>
  </si>
  <si>
    <t>(　　　)</t>
  </si>
  <si>
    <t>-</t>
  </si>
  <si>
    <t>(　　　)</t>
  </si>
  <si>
    <t>(　　　)</t>
  </si>
  <si>
    <t>ラッキールーザー③</t>
  </si>
  <si>
    <t>男子出場選手</t>
  </si>
  <si>
    <t>令和元年度 強化合同練習会（練習試合）</t>
  </si>
  <si>
    <t>加茂</t>
  </si>
  <si>
    <t>帝京大可児</t>
  </si>
  <si>
    <t>LL4</t>
  </si>
  <si>
    <t>県岐阜商</t>
  </si>
  <si>
    <t>令和３年度強化合同練習会・シングルス本戦出場者</t>
  </si>
  <si>
    <t>岩井　雄大②</t>
  </si>
  <si>
    <t>可児　優希①</t>
  </si>
  <si>
    <t>森島　哲太②</t>
  </si>
  <si>
    <t>ストゥーラルーク匠②</t>
  </si>
  <si>
    <t>※ 各ブロック勝者が、８月９日・10日の予選を勝ち上がった選手です。
※ 本戦やラッキールーザーなどの詳細は、別紙をご覧下さい。</t>
  </si>
  <si>
    <t>林　　香那②</t>
  </si>
  <si>
    <t>久世　一姫②</t>
  </si>
  <si>
    <t>杉山　七菜①</t>
  </si>
  <si>
    <t>大野　　鈴②</t>
  </si>
  <si>
    <t>ラッキールーザー②</t>
  </si>
  <si>
    <t>ラッキールーザー④</t>
  </si>
  <si>
    <t>ラッキールーザー⑤</t>
  </si>
  <si>
    <t>ラッキールーザー④</t>
  </si>
  <si>
    <t>ラッキールーザー⑤</t>
  </si>
  <si>
    <t>古屋　良祐①</t>
  </si>
  <si>
    <t>菅沼　慶太②</t>
  </si>
  <si>
    <t>纐纈　晟留②</t>
  </si>
  <si>
    <t>高田　朋弥②</t>
  </si>
  <si>
    <t>橋詰　直隼①</t>
  </si>
  <si>
    <t>恵那</t>
  </si>
  <si>
    <t>廣瀬　　仲①</t>
  </si>
  <si>
    <t>近藤　陽太①</t>
  </si>
  <si>
    <t>大垣北</t>
  </si>
  <si>
    <t>加納</t>
  </si>
  <si>
    <t>木股直太郎②</t>
  </si>
  <si>
    <t>棚橋　佑弥②</t>
  </si>
  <si>
    <t>神田　真弥②</t>
  </si>
  <si>
    <t>岐阜</t>
  </si>
  <si>
    <t>木村　奏太②</t>
  </si>
  <si>
    <t>可児</t>
  </si>
  <si>
    <t>桂田　雅己②</t>
  </si>
  <si>
    <t>多治見北</t>
  </si>
  <si>
    <t>山田　心大②</t>
  </si>
  <si>
    <t>富成　弘貴①</t>
  </si>
  <si>
    <t>竹山輝利斗①</t>
  </si>
  <si>
    <t>長屋　丈大①</t>
  </si>
  <si>
    <t>令和３年度 強化合同練習会（男子シングルス本戦）</t>
  </si>
  <si>
    <t>令和３年８月１３日(金)　会場：KYBテニスコート</t>
  </si>
  <si>
    <t>令和３年度 強化合同練習会（女子シングルス本戦）</t>
  </si>
  <si>
    <t>令和３年８月１３日(金)　会場：岐阜高校</t>
  </si>
  <si>
    <t>丹羽　駿介①</t>
  </si>
  <si>
    <t>長縄　達也①</t>
  </si>
  <si>
    <t>戸田　快生①</t>
  </si>
  <si>
    <t>郡上</t>
  </si>
  <si>
    <t>岩間　由祐①</t>
  </si>
  <si>
    <t>長島　一朔①</t>
  </si>
  <si>
    <t>川島　健慎②</t>
  </si>
  <si>
    <t>栗本　涼汰②</t>
  </si>
  <si>
    <t>大垣西</t>
  </si>
  <si>
    <t>所　　泰成①</t>
  </si>
  <si>
    <t>岐阜高専</t>
  </si>
  <si>
    <t>桃山　　晃①</t>
  </si>
  <si>
    <t>藤井　良太①</t>
  </si>
  <si>
    <t>辻　　祐史①</t>
  </si>
  <si>
    <t>各務原</t>
  </si>
  <si>
    <t>後藤　郷汰②</t>
  </si>
  <si>
    <t>可児工</t>
  </si>
  <si>
    <t>多和田愛杜①</t>
  </si>
  <si>
    <t>岐阜工</t>
  </si>
  <si>
    <t>板垣　陽遥①</t>
  </si>
  <si>
    <t>宗宮　　遥②</t>
  </si>
  <si>
    <t>岡田　陽愛②</t>
  </si>
  <si>
    <t>山田　奈々①</t>
  </si>
  <si>
    <t>東濃実</t>
  </si>
  <si>
    <t>佐藤　柚凜②</t>
  </si>
  <si>
    <t>岡田　和奏②</t>
  </si>
  <si>
    <t>岐阜北</t>
  </si>
  <si>
    <t>秋山　明曖①</t>
  </si>
  <si>
    <t>深尾　初音②</t>
  </si>
  <si>
    <t>澤田　実里②</t>
  </si>
  <si>
    <t>尾崎　果林②</t>
  </si>
  <si>
    <t>片岡　新菜①</t>
  </si>
  <si>
    <t>岐阜東</t>
  </si>
  <si>
    <t>倉内　咲瑛②</t>
  </si>
  <si>
    <t>木村　朱里②</t>
  </si>
  <si>
    <t>桒原　　翠②</t>
  </si>
  <si>
    <t>林　　里瑚②</t>
  </si>
  <si>
    <t>九曜　里菜②</t>
  </si>
  <si>
    <t>板津奈菜可①</t>
  </si>
  <si>
    <t>関商工</t>
  </si>
  <si>
    <t>梶田　羽乃②</t>
  </si>
  <si>
    <t>井藤　渉太②</t>
  </si>
  <si>
    <t>辻　　真歩②</t>
  </si>
  <si>
    <t>立木　結子②</t>
  </si>
  <si>
    <t>今井　心音①</t>
  </si>
  <si>
    <t>常冨　愛菜①</t>
  </si>
  <si>
    <t>清水　有奏②</t>
  </si>
  <si>
    <t>各務原西</t>
  </si>
  <si>
    <t>小野木笑花②</t>
  </si>
  <si>
    <t>大垣南</t>
  </si>
  <si>
    <t>渡邊　夢菜②</t>
  </si>
  <si>
    <t>三島利央佳②</t>
  </si>
  <si>
    <t>大宮　胡春②</t>
  </si>
  <si>
    <t>三島　黎空①</t>
  </si>
  <si>
    <t>長村　礼菜②</t>
  </si>
  <si>
    <t>LL5</t>
  </si>
  <si>
    <t>立木　莉子②</t>
  </si>
  <si>
    <t>辻　　涼花②</t>
  </si>
  <si>
    <t>武義</t>
  </si>
  <si>
    <t>福田　　蒼②</t>
  </si>
  <si>
    <t>堀田　青良②</t>
  </si>
  <si>
    <t>村山　胡都①</t>
  </si>
  <si>
    <t>小川　拳斗②</t>
  </si>
  <si>
    <t>座馬　　陸②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</si>
</sst>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_ 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i/>
      <sz val="14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i/>
      <sz val="11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7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quotePrefix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 quotePrefix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distributed" vertical="center"/>
    </xf>
    <xf numFmtId="49" fontId="17" fillId="0" borderId="35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49" fontId="17" fillId="0" borderId="3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49" fontId="17" fillId="0" borderId="29" xfId="0" applyNumberFormat="1" applyFont="1" applyBorder="1" applyAlignment="1" quotePrefix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distributed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distributed" vertical="center"/>
    </xf>
    <xf numFmtId="49" fontId="17" fillId="0" borderId="0" xfId="0" applyNumberFormat="1" applyFont="1" applyBorder="1" applyAlignment="1" quotePrefix="1">
      <alignment horizontal="center" vertical="top"/>
    </xf>
    <xf numFmtId="49" fontId="17" fillId="0" borderId="0" xfId="0" applyNumberFormat="1" applyFont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7" fillId="0" borderId="0" xfId="0" applyNumberFormat="1" applyFont="1" applyBorder="1" applyAlignment="1" quotePrefix="1">
      <alignment horizontal="center"/>
    </xf>
    <xf numFmtId="49" fontId="17" fillId="0" borderId="31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 quotePrefix="1">
      <alignment horizontal="center"/>
    </xf>
    <xf numFmtId="49" fontId="17" fillId="0" borderId="28" xfId="0" applyNumberFormat="1" applyFont="1" applyBorder="1" applyAlignment="1">
      <alignment horizontal="center"/>
    </xf>
    <xf numFmtId="49" fontId="17" fillId="0" borderId="33" xfId="0" applyNumberFormat="1" applyFont="1" applyBorder="1" applyAlignment="1" quotePrefix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 quotePrefix="1">
      <alignment horizontal="center" vertical="top"/>
    </xf>
    <xf numFmtId="49" fontId="17" fillId="0" borderId="29" xfId="0" applyNumberFormat="1" applyFont="1" applyBorder="1" applyAlignment="1">
      <alignment horizontal="center" vertical="top"/>
    </xf>
    <xf numFmtId="0" fontId="2" fillId="37" borderId="46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17" fillId="0" borderId="48" xfId="0" applyNumberFormat="1" applyFont="1" applyBorder="1" applyAlignment="1">
      <alignment horizontal="center" vertical="top"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top"/>
    </xf>
    <xf numFmtId="49" fontId="17" fillId="0" borderId="51" xfId="0" applyNumberFormat="1" applyFont="1" applyBorder="1" applyAlignment="1" quotePrefix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 wrapText="1"/>
    </xf>
    <xf numFmtId="49" fontId="17" fillId="0" borderId="30" xfId="0" applyNumberFormat="1" applyFont="1" applyBorder="1" applyAlignment="1">
      <alignment horizontal="center" vertical="top"/>
    </xf>
    <xf numFmtId="49" fontId="17" fillId="0" borderId="28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 quotePrefix="1">
      <alignment horizontal="center"/>
    </xf>
    <xf numFmtId="49" fontId="17" fillId="0" borderId="56" xfId="0" applyNumberFormat="1" applyFont="1" applyBorder="1" applyAlignment="1">
      <alignment horizontal="center"/>
    </xf>
    <xf numFmtId="49" fontId="17" fillId="0" borderId="57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49" fontId="17" fillId="0" borderId="30" xfId="0" applyNumberFormat="1" applyFont="1" applyBorder="1" applyAlignment="1">
      <alignment horizontal="center" vertical="center"/>
    </xf>
    <xf numFmtId="0" fontId="6" fillId="38" borderId="60" xfId="0" applyFont="1" applyFill="1" applyBorder="1" applyAlignment="1">
      <alignment horizontal="center" vertical="center"/>
    </xf>
    <xf numFmtId="0" fontId="0" fillId="38" borderId="61" xfId="0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4" fillId="0" borderId="63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selection activeCell="E13" sqref="E13"/>
    </sheetView>
  </sheetViews>
  <sheetFormatPr defaultColWidth="13.00390625" defaultRowHeight="13.5"/>
  <cols>
    <col min="1" max="1" width="2.625" style="1" customWidth="1"/>
    <col min="2" max="2" width="21.125" style="1" customWidth="1"/>
    <col min="3" max="3" width="14.125" style="1" customWidth="1"/>
    <col min="4" max="4" width="12.00390625" style="1" customWidth="1"/>
    <col min="5" max="5" width="21.125" style="1" customWidth="1"/>
    <col min="6" max="6" width="14.125" style="1" customWidth="1"/>
    <col min="7" max="7" width="12.00390625" style="1" customWidth="1"/>
    <col min="8" max="16384" width="13.00390625" style="1" customWidth="1"/>
  </cols>
  <sheetData>
    <row r="2" spans="2:7" ht="49.5" customHeight="1" thickBot="1">
      <c r="B2" s="90" t="s">
        <v>80</v>
      </c>
      <c r="C2" s="90"/>
      <c r="D2" s="90"/>
      <c r="E2" s="90"/>
      <c r="F2" s="90"/>
      <c r="G2" s="90"/>
    </row>
    <row r="3" spans="2:7" ht="30" customHeight="1" thickBot="1" thickTop="1">
      <c r="B3" s="87" t="s">
        <v>22</v>
      </c>
      <c r="C3" s="88"/>
      <c r="D3" s="89"/>
      <c r="E3" s="87" t="s">
        <v>23</v>
      </c>
      <c r="F3" s="88"/>
      <c r="G3" s="89"/>
    </row>
    <row r="4" spans="2:7" ht="24" customHeight="1">
      <c r="B4" s="15" t="s">
        <v>8</v>
      </c>
      <c r="C4" s="16" t="s">
        <v>81</v>
      </c>
      <c r="D4" s="42" t="s">
        <v>52</v>
      </c>
      <c r="E4" s="15" t="s">
        <v>8</v>
      </c>
      <c r="F4" s="16" t="s">
        <v>86</v>
      </c>
      <c r="G4" s="42" t="s">
        <v>53</v>
      </c>
    </row>
    <row r="5" spans="2:7" ht="24" customHeight="1">
      <c r="B5" s="12" t="s">
        <v>9</v>
      </c>
      <c r="C5" s="6" t="s">
        <v>82</v>
      </c>
      <c r="D5" s="43" t="s">
        <v>48</v>
      </c>
      <c r="E5" s="12" t="s">
        <v>9</v>
      </c>
      <c r="F5" s="6" t="s">
        <v>87</v>
      </c>
      <c r="G5" s="43" t="s">
        <v>79</v>
      </c>
    </row>
    <row r="6" spans="2:7" ht="24" customHeight="1">
      <c r="B6" s="12" t="s">
        <v>10</v>
      </c>
      <c r="C6" s="6" t="s">
        <v>83</v>
      </c>
      <c r="D6" s="43" t="s">
        <v>52</v>
      </c>
      <c r="E6" s="12" t="s">
        <v>10</v>
      </c>
      <c r="F6" s="11" t="s">
        <v>88</v>
      </c>
      <c r="G6" s="43" t="s">
        <v>79</v>
      </c>
    </row>
    <row r="7" spans="2:7" ht="24" customHeight="1" thickBot="1">
      <c r="B7" s="72" t="s">
        <v>11</v>
      </c>
      <c r="C7" s="85" t="s">
        <v>84</v>
      </c>
      <c r="D7" s="74" t="s">
        <v>48</v>
      </c>
      <c r="E7" s="72" t="s">
        <v>11</v>
      </c>
      <c r="F7" s="73" t="s">
        <v>89</v>
      </c>
      <c r="G7" s="74" t="s">
        <v>79</v>
      </c>
    </row>
    <row r="8" spans="2:7" ht="24" customHeight="1">
      <c r="B8" s="71" t="s">
        <v>12</v>
      </c>
      <c r="C8" s="11" t="s">
        <v>95</v>
      </c>
      <c r="D8" s="86" t="s">
        <v>52</v>
      </c>
      <c r="E8" s="71" t="s">
        <v>12</v>
      </c>
      <c r="F8" s="11" t="s">
        <v>141</v>
      </c>
      <c r="G8" s="84" t="s">
        <v>79</v>
      </c>
    </row>
    <row r="9" spans="2:7" ht="24" customHeight="1">
      <c r="B9" s="71" t="s">
        <v>13</v>
      </c>
      <c r="C9" s="11" t="s">
        <v>96</v>
      </c>
      <c r="D9" s="43" t="s">
        <v>52</v>
      </c>
      <c r="E9" s="25" t="s">
        <v>13</v>
      </c>
      <c r="F9" s="11" t="s">
        <v>172</v>
      </c>
      <c r="G9" s="43" t="s">
        <v>53</v>
      </c>
    </row>
    <row r="10" spans="2:7" ht="24" customHeight="1">
      <c r="B10" s="25" t="s">
        <v>14</v>
      </c>
      <c r="C10" s="11" t="s">
        <v>132</v>
      </c>
      <c r="D10" s="84" t="s">
        <v>52</v>
      </c>
      <c r="E10" s="25" t="s">
        <v>14</v>
      </c>
      <c r="F10" s="11" t="s">
        <v>173</v>
      </c>
      <c r="G10" s="43" t="s">
        <v>100</v>
      </c>
    </row>
    <row r="11" spans="2:7" ht="24" customHeight="1">
      <c r="B11" s="12" t="s">
        <v>15</v>
      </c>
      <c r="C11" s="11" t="s">
        <v>183</v>
      </c>
      <c r="D11" s="84" t="s">
        <v>48</v>
      </c>
      <c r="E11" s="25" t="s">
        <v>15</v>
      </c>
      <c r="F11" s="6" t="s">
        <v>142</v>
      </c>
      <c r="G11" s="43" t="s">
        <v>79</v>
      </c>
    </row>
    <row r="12" spans="2:7" ht="24" customHeight="1">
      <c r="B12" s="12" t="s">
        <v>16</v>
      </c>
      <c r="C12" s="11" t="s">
        <v>184</v>
      </c>
      <c r="D12" s="84" t="s">
        <v>48</v>
      </c>
      <c r="E12" s="30" t="s">
        <v>16</v>
      </c>
      <c r="F12" s="11" t="s">
        <v>174</v>
      </c>
      <c r="G12" s="84" t="s">
        <v>53</v>
      </c>
    </row>
    <row r="13" spans="2:7" ht="24" customHeight="1">
      <c r="B13" s="12" t="s">
        <v>17</v>
      </c>
      <c r="C13" s="11" t="s">
        <v>97</v>
      </c>
      <c r="D13" s="84" t="s">
        <v>52</v>
      </c>
      <c r="E13" s="25" t="s">
        <v>17</v>
      </c>
      <c r="F13" s="6" t="s">
        <v>163</v>
      </c>
      <c r="G13" s="43" t="s">
        <v>76</v>
      </c>
    </row>
    <row r="14" spans="2:7" ht="24" customHeight="1">
      <c r="B14" s="25" t="s">
        <v>18</v>
      </c>
      <c r="C14" s="11" t="s">
        <v>133</v>
      </c>
      <c r="D14" s="84" t="s">
        <v>48</v>
      </c>
      <c r="E14" s="25" t="s">
        <v>18</v>
      </c>
      <c r="F14" s="6" t="s">
        <v>143</v>
      </c>
      <c r="G14" s="43" t="s">
        <v>52</v>
      </c>
    </row>
    <row r="15" spans="2:7" ht="24" customHeight="1">
      <c r="B15" s="25" t="s">
        <v>19</v>
      </c>
      <c r="C15" s="11" t="s">
        <v>98</v>
      </c>
      <c r="D15" s="84" t="s">
        <v>48</v>
      </c>
      <c r="E15" s="25" t="s">
        <v>19</v>
      </c>
      <c r="F15" s="6" t="s">
        <v>169</v>
      </c>
      <c r="G15" s="43" t="s">
        <v>170</v>
      </c>
    </row>
    <row r="16" spans="2:7" ht="24" customHeight="1">
      <c r="B16" s="25" t="s">
        <v>20</v>
      </c>
      <c r="C16" s="11" t="s">
        <v>99</v>
      </c>
      <c r="D16" s="84" t="s">
        <v>100</v>
      </c>
      <c r="E16" s="25" t="s">
        <v>20</v>
      </c>
      <c r="F16" s="6" t="s">
        <v>175</v>
      </c>
      <c r="G16" s="43" t="s">
        <v>53</v>
      </c>
    </row>
    <row r="17" spans="2:7" ht="24" customHeight="1">
      <c r="B17" s="25" t="s">
        <v>29</v>
      </c>
      <c r="C17" s="11" t="s">
        <v>121</v>
      </c>
      <c r="D17" s="84" t="s">
        <v>108</v>
      </c>
      <c r="E17" s="25" t="s">
        <v>29</v>
      </c>
      <c r="F17" s="6" t="s">
        <v>145</v>
      </c>
      <c r="G17" s="43" t="s">
        <v>144</v>
      </c>
    </row>
    <row r="18" spans="2:7" ht="24" customHeight="1">
      <c r="B18" s="25" t="s">
        <v>30</v>
      </c>
      <c r="C18" s="11" t="s">
        <v>101</v>
      </c>
      <c r="D18" s="84" t="s">
        <v>48</v>
      </c>
      <c r="E18" s="25" t="s">
        <v>30</v>
      </c>
      <c r="F18" s="6" t="s">
        <v>164</v>
      </c>
      <c r="G18" s="43" t="s">
        <v>108</v>
      </c>
    </row>
    <row r="19" spans="2:7" ht="24" customHeight="1">
      <c r="B19" s="25" t="s">
        <v>31</v>
      </c>
      <c r="C19" s="11" t="s">
        <v>122</v>
      </c>
      <c r="D19" s="84" t="s">
        <v>48</v>
      </c>
      <c r="E19" s="25" t="s">
        <v>31</v>
      </c>
      <c r="F19" s="6" t="s">
        <v>146</v>
      </c>
      <c r="G19" s="43" t="s">
        <v>147</v>
      </c>
    </row>
    <row r="20" spans="2:7" ht="24" customHeight="1">
      <c r="B20" s="25" t="s">
        <v>32</v>
      </c>
      <c r="C20" s="11" t="s">
        <v>102</v>
      </c>
      <c r="D20" s="84" t="s">
        <v>103</v>
      </c>
      <c r="E20" s="25" t="s">
        <v>32</v>
      </c>
      <c r="F20" s="6" t="s">
        <v>182</v>
      </c>
      <c r="G20" s="43" t="s">
        <v>79</v>
      </c>
    </row>
    <row r="21" spans="2:7" ht="24" customHeight="1">
      <c r="B21" s="25" t="s">
        <v>33</v>
      </c>
      <c r="C21" s="11" t="s">
        <v>105</v>
      </c>
      <c r="D21" s="84" t="s">
        <v>104</v>
      </c>
      <c r="E21" s="12" t="s">
        <v>33</v>
      </c>
      <c r="F21" s="6" t="s">
        <v>148</v>
      </c>
      <c r="G21" s="43" t="s">
        <v>144</v>
      </c>
    </row>
    <row r="22" spans="2:7" ht="24" customHeight="1">
      <c r="B22" s="25" t="s">
        <v>34</v>
      </c>
      <c r="C22" s="11" t="s">
        <v>123</v>
      </c>
      <c r="D22" s="84" t="s">
        <v>124</v>
      </c>
      <c r="E22" s="12" t="s">
        <v>34</v>
      </c>
      <c r="F22" s="6" t="s">
        <v>171</v>
      </c>
      <c r="G22" s="43" t="s">
        <v>144</v>
      </c>
    </row>
    <row r="23" spans="2:7" ht="24" customHeight="1">
      <c r="B23" s="25" t="s">
        <v>35</v>
      </c>
      <c r="C23" s="11" t="s">
        <v>106</v>
      </c>
      <c r="D23" s="84" t="s">
        <v>104</v>
      </c>
      <c r="E23" s="12" t="s">
        <v>35</v>
      </c>
      <c r="F23" s="6" t="s">
        <v>149</v>
      </c>
      <c r="G23" s="43" t="s">
        <v>108</v>
      </c>
    </row>
    <row r="24" spans="2:7" ht="24" customHeight="1">
      <c r="B24" s="25" t="s">
        <v>36</v>
      </c>
      <c r="C24" s="11" t="s">
        <v>125</v>
      </c>
      <c r="D24" s="84" t="s">
        <v>104</v>
      </c>
      <c r="E24" s="12" t="s">
        <v>36</v>
      </c>
      <c r="F24" s="6" t="s">
        <v>165</v>
      </c>
      <c r="G24" s="43" t="s">
        <v>79</v>
      </c>
    </row>
    <row r="25" spans="2:7" ht="24" customHeight="1">
      <c r="B25" s="25" t="s">
        <v>37</v>
      </c>
      <c r="C25" s="11" t="s">
        <v>107</v>
      </c>
      <c r="D25" s="84" t="s">
        <v>108</v>
      </c>
      <c r="E25" s="12" t="s">
        <v>37</v>
      </c>
      <c r="F25" s="6" t="s">
        <v>167</v>
      </c>
      <c r="G25" s="43" t="s">
        <v>168</v>
      </c>
    </row>
    <row r="26" spans="2:7" ht="24" customHeight="1">
      <c r="B26" s="25" t="s">
        <v>38</v>
      </c>
      <c r="C26" s="11" t="s">
        <v>109</v>
      </c>
      <c r="D26" s="84" t="s">
        <v>110</v>
      </c>
      <c r="E26" s="12" t="s">
        <v>38</v>
      </c>
      <c r="F26" s="6" t="s">
        <v>150</v>
      </c>
      <c r="G26" s="43" t="s">
        <v>135</v>
      </c>
    </row>
    <row r="27" spans="2:7" ht="24" customHeight="1">
      <c r="B27" s="25" t="s">
        <v>39</v>
      </c>
      <c r="C27" s="11" t="s">
        <v>111</v>
      </c>
      <c r="D27" s="84" t="s">
        <v>112</v>
      </c>
      <c r="E27" s="12" t="s">
        <v>39</v>
      </c>
      <c r="F27" s="6" t="s">
        <v>151</v>
      </c>
      <c r="G27" s="43" t="s">
        <v>104</v>
      </c>
    </row>
    <row r="28" spans="2:7" ht="24" customHeight="1">
      <c r="B28" s="25" t="s">
        <v>40</v>
      </c>
      <c r="C28" s="11" t="s">
        <v>127</v>
      </c>
      <c r="D28" s="84" t="s">
        <v>53</v>
      </c>
      <c r="E28" s="12" t="s">
        <v>40</v>
      </c>
      <c r="F28" s="6" t="s">
        <v>152</v>
      </c>
      <c r="G28" s="43" t="s">
        <v>153</v>
      </c>
    </row>
    <row r="29" spans="2:7" ht="24" customHeight="1">
      <c r="B29" s="25" t="s">
        <v>41</v>
      </c>
      <c r="C29" s="11" t="s">
        <v>134</v>
      </c>
      <c r="D29" s="84" t="s">
        <v>135</v>
      </c>
      <c r="E29" s="12" t="s">
        <v>41</v>
      </c>
      <c r="F29" s="6" t="s">
        <v>154</v>
      </c>
      <c r="G29" s="43" t="s">
        <v>108</v>
      </c>
    </row>
    <row r="30" spans="2:7" ht="24" customHeight="1">
      <c r="B30" s="25" t="s">
        <v>42</v>
      </c>
      <c r="C30" s="11" t="s">
        <v>136</v>
      </c>
      <c r="D30" s="84" t="s">
        <v>137</v>
      </c>
      <c r="E30" s="12" t="s">
        <v>42</v>
      </c>
      <c r="F30" s="6" t="s">
        <v>155</v>
      </c>
      <c r="G30" s="43" t="s">
        <v>103</v>
      </c>
    </row>
    <row r="31" spans="2:7" ht="24" customHeight="1">
      <c r="B31" s="12" t="s">
        <v>43</v>
      </c>
      <c r="C31" s="11" t="s">
        <v>113</v>
      </c>
      <c r="D31" s="84" t="s">
        <v>76</v>
      </c>
      <c r="E31" s="12" t="s">
        <v>43</v>
      </c>
      <c r="F31" s="6" t="s">
        <v>166</v>
      </c>
      <c r="G31" s="43" t="s">
        <v>135</v>
      </c>
    </row>
    <row r="32" spans="2:8" ht="24" customHeight="1">
      <c r="B32" s="12" t="s">
        <v>44</v>
      </c>
      <c r="C32" s="11" t="s">
        <v>128</v>
      </c>
      <c r="D32" s="84" t="s">
        <v>129</v>
      </c>
      <c r="E32" s="12" t="s">
        <v>44</v>
      </c>
      <c r="F32" s="6" t="s">
        <v>156</v>
      </c>
      <c r="G32" s="43" t="s">
        <v>108</v>
      </c>
      <c r="H32" s="1" t="s">
        <v>25</v>
      </c>
    </row>
    <row r="33" spans="2:8" ht="24" customHeight="1">
      <c r="B33" s="12" t="s">
        <v>45</v>
      </c>
      <c r="C33" s="11" t="s">
        <v>114</v>
      </c>
      <c r="D33" s="84" t="s">
        <v>48</v>
      </c>
      <c r="E33" s="12" t="s">
        <v>45</v>
      </c>
      <c r="F33" s="6" t="s">
        <v>157</v>
      </c>
      <c r="G33" s="43" t="s">
        <v>144</v>
      </c>
      <c r="H33" s="1" t="s">
        <v>25</v>
      </c>
    </row>
    <row r="34" spans="2:8" ht="24" customHeight="1">
      <c r="B34" s="12" t="s">
        <v>46</v>
      </c>
      <c r="C34" s="11" t="s">
        <v>115</v>
      </c>
      <c r="D34" s="84" t="s">
        <v>48</v>
      </c>
      <c r="E34" s="12" t="s">
        <v>46</v>
      </c>
      <c r="F34" s="6" t="s">
        <v>158</v>
      </c>
      <c r="G34" s="43" t="s">
        <v>76</v>
      </c>
      <c r="H34" s="1" t="s">
        <v>25</v>
      </c>
    </row>
    <row r="35" spans="2:8" ht="24" customHeight="1" thickBot="1">
      <c r="B35" s="12" t="s">
        <v>47</v>
      </c>
      <c r="C35" s="11" t="s">
        <v>126</v>
      </c>
      <c r="D35" s="84" t="s">
        <v>53</v>
      </c>
      <c r="E35" s="12" t="s">
        <v>47</v>
      </c>
      <c r="F35" s="6" t="s">
        <v>159</v>
      </c>
      <c r="G35" s="43" t="s">
        <v>160</v>
      </c>
      <c r="H35" s="1" t="s">
        <v>25</v>
      </c>
    </row>
    <row r="36" spans="2:8" ht="24" customHeight="1">
      <c r="B36" s="15" t="s">
        <v>21</v>
      </c>
      <c r="C36" s="16" t="s">
        <v>130</v>
      </c>
      <c r="D36" s="42" t="s">
        <v>131</v>
      </c>
      <c r="E36" s="15" t="s">
        <v>21</v>
      </c>
      <c r="F36" s="16" t="s">
        <v>177</v>
      </c>
      <c r="G36" s="42" t="s">
        <v>170</v>
      </c>
      <c r="H36" s="1" t="s">
        <v>25</v>
      </c>
    </row>
    <row r="37" spans="2:7" ht="24" customHeight="1">
      <c r="B37" s="71" t="s">
        <v>90</v>
      </c>
      <c r="C37" s="11" t="s">
        <v>116</v>
      </c>
      <c r="D37" s="84" t="s">
        <v>77</v>
      </c>
      <c r="E37" s="71" t="s">
        <v>90</v>
      </c>
      <c r="F37" s="11" t="s">
        <v>178</v>
      </c>
      <c r="G37" s="84" t="s">
        <v>179</v>
      </c>
    </row>
    <row r="38" spans="2:7" ht="24" customHeight="1">
      <c r="B38" s="71" t="s">
        <v>73</v>
      </c>
      <c r="C38" s="11" t="s">
        <v>162</v>
      </c>
      <c r="D38" s="84" t="s">
        <v>110</v>
      </c>
      <c r="E38" s="71" t="s">
        <v>73</v>
      </c>
      <c r="F38" s="11" t="s">
        <v>161</v>
      </c>
      <c r="G38" s="84" t="s">
        <v>112</v>
      </c>
    </row>
    <row r="39" spans="2:8" ht="24" customHeight="1">
      <c r="B39" s="12" t="s">
        <v>91</v>
      </c>
      <c r="C39" s="6" t="s">
        <v>138</v>
      </c>
      <c r="D39" s="43" t="s">
        <v>139</v>
      </c>
      <c r="E39" s="12" t="s">
        <v>93</v>
      </c>
      <c r="F39" s="6" t="s">
        <v>180</v>
      </c>
      <c r="G39" s="43" t="s">
        <v>79</v>
      </c>
      <c r="H39" s="1" t="s">
        <v>25</v>
      </c>
    </row>
    <row r="40" spans="2:7" ht="24" customHeight="1" thickBot="1">
      <c r="B40" s="13" t="s">
        <v>92</v>
      </c>
      <c r="C40" s="14" t="s">
        <v>140</v>
      </c>
      <c r="D40" s="44" t="s">
        <v>53</v>
      </c>
      <c r="E40" s="81" t="s">
        <v>94</v>
      </c>
      <c r="F40" s="82" t="s">
        <v>181</v>
      </c>
      <c r="G40" s="83" t="s">
        <v>52</v>
      </c>
    </row>
    <row r="41" spans="2:7" ht="69.75" customHeight="1" thickTop="1">
      <c r="B41" s="91" t="s">
        <v>85</v>
      </c>
      <c r="C41" s="92"/>
      <c r="D41" s="92"/>
      <c r="E41" s="93"/>
      <c r="F41" s="93"/>
      <c r="G41" s="93"/>
    </row>
  </sheetData>
  <sheetProtection/>
  <mergeCells count="4">
    <mergeCell ref="B3:D3"/>
    <mergeCell ref="E3:G3"/>
    <mergeCell ref="B2:G2"/>
    <mergeCell ref="B41:G41"/>
  </mergeCells>
  <printOptions horizontalCentered="1" verticalCentered="1"/>
  <pageMargins left="0.5905511811023623" right="0.5905511811023623" top="0.2" bottom="0.2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86"/>
  <sheetViews>
    <sheetView zoomScalePageLayoutView="0" workbookViewId="0" topLeftCell="A34">
      <selection activeCell="I66" sqref="I66:I67"/>
    </sheetView>
  </sheetViews>
  <sheetFormatPr defaultColWidth="13.00390625" defaultRowHeight="13.5"/>
  <cols>
    <col min="1" max="1" width="3.625" style="1" customWidth="1"/>
    <col min="2" max="2" width="12.625" style="1" customWidth="1"/>
    <col min="3" max="3" width="8.625" style="1" customWidth="1"/>
    <col min="4" max="4" width="2.625" style="1" customWidth="1"/>
    <col min="5" max="5" width="6.125" style="1" customWidth="1"/>
    <col min="6" max="6" width="0.875" style="5" customWidth="1"/>
    <col min="7" max="7" width="4.125" style="2" customWidth="1"/>
    <col min="8" max="8" width="3.125" style="2" customWidth="1"/>
    <col min="9" max="9" width="14.50390625" style="59" customWidth="1"/>
    <col min="10" max="10" width="12.875" style="59" customWidth="1"/>
    <col min="11" max="16" width="10.625" style="2" customWidth="1"/>
    <col min="17" max="17" width="2.625" style="2" customWidth="1"/>
    <col min="18" max="16384" width="13.00390625" style="2" customWidth="1"/>
  </cols>
  <sheetData>
    <row r="1" spans="1:17" ht="18.75" customHeight="1">
      <c r="A1" s="142" t="s">
        <v>74</v>
      </c>
      <c r="B1" s="143"/>
      <c r="C1" s="144"/>
      <c r="D1" s="3"/>
      <c r="E1" s="145" t="s">
        <v>2</v>
      </c>
      <c r="F1" s="4"/>
      <c r="G1" s="147" t="s">
        <v>117</v>
      </c>
      <c r="H1" s="148"/>
      <c r="I1" s="148"/>
      <c r="J1" s="148"/>
      <c r="K1" s="148"/>
      <c r="L1" s="148"/>
      <c r="M1" s="148"/>
      <c r="N1" s="148"/>
      <c r="O1" s="148"/>
      <c r="P1" s="148"/>
      <c r="Q1" s="19"/>
    </row>
    <row r="2" spans="1:17" ht="17.25" customHeight="1">
      <c r="A2" s="149" t="s">
        <v>3</v>
      </c>
      <c r="B2" s="151" t="s">
        <v>0</v>
      </c>
      <c r="C2" s="151" t="s">
        <v>1</v>
      </c>
      <c r="E2" s="146"/>
      <c r="F2" s="4"/>
      <c r="G2" s="153" t="s">
        <v>118</v>
      </c>
      <c r="H2" s="148"/>
      <c r="I2" s="148"/>
      <c r="J2" s="148"/>
      <c r="K2" s="148"/>
      <c r="L2" s="148"/>
      <c r="M2" s="148"/>
      <c r="N2" s="148"/>
      <c r="O2" s="148"/>
      <c r="P2" s="148"/>
      <c r="Q2" s="19"/>
    </row>
    <row r="3" spans="1:10" ht="12" customHeight="1" thickBot="1">
      <c r="A3" s="150"/>
      <c r="B3" s="152"/>
      <c r="C3" s="152"/>
      <c r="E3" s="146"/>
      <c r="F3" s="4"/>
      <c r="G3" s="10"/>
      <c r="H3" s="10"/>
      <c r="I3" s="58"/>
      <c r="J3" s="58"/>
    </row>
    <row r="4" spans="1:12" ht="12" customHeight="1">
      <c r="A4" s="21">
        <v>1</v>
      </c>
      <c r="B4" s="22" t="str">
        <f>'予選結果（ドロー用）'!C4</f>
        <v>岩井　雄大②</v>
      </c>
      <c r="C4" s="22" t="str">
        <f>'予選結果（ドロー用）'!D4</f>
        <v>麗澤瑞浪</v>
      </c>
      <c r="E4" s="139">
        <v>1</v>
      </c>
      <c r="F4" s="4"/>
      <c r="G4" s="114">
        <v>1</v>
      </c>
      <c r="H4" s="114">
        <f>IF(E4&gt;32,IF(E4&lt;36,"LL",""),"")</f>
      </c>
      <c r="I4" s="94" t="str">
        <f>IF(E4="","",VLOOKUP(E4,$A$4:$C$38,2))</f>
        <v>岩井　雄大②</v>
      </c>
      <c r="J4" s="95" t="str">
        <f>IF(E4="","(　　　)","("&amp;VLOOKUP(E4,$A$4:$C$39,3)&amp;")")</f>
        <v>(麗澤瑞浪)</v>
      </c>
      <c r="K4" s="77"/>
      <c r="L4" s="102"/>
    </row>
    <row r="5" spans="1:12" ht="12" customHeight="1" thickBot="1">
      <c r="A5" s="21">
        <v>2</v>
      </c>
      <c r="B5" s="22" t="str">
        <f>'予選結果（ドロー用）'!C5</f>
        <v>可児　優希①</v>
      </c>
      <c r="C5" s="22" t="str">
        <f>'予選結果（ドロー用）'!D5</f>
        <v>県岐阜商</v>
      </c>
      <c r="E5" s="140"/>
      <c r="F5" s="4"/>
      <c r="G5" s="114"/>
      <c r="H5" s="114"/>
      <c r="I5" s="94"/>
      <c r="J5" s="95"/>
      <c r="K5" s="78"/>
      <c r="L5" s="103"/>
    </row>
    <row r="6" spans="1:17" ht="12" customHeight="1">
      <c r="A6" s="21">
        <v>3</v>
      </c>
      <c r="B6" s="22" t="str">
        <f>'予選結果（ドロー用）'!C6</f>
        <v>森島　哲太②</v>
      </c>
      <c r="C6" s="22" t="str">
        <f>'予選結果（ドロー用）'!D6</f>
        <v>麗澤瑞浪</v>
      </c>
      <c r="E6" s="138">
        <v>11</v>
      </c>
      <c r="G6" s="114">
        <v>2</v>
      </c>
      <c r="H6" s="114">
        <f>IF(E6&gt;32,IF(E6&lt;36,"LL",""),"")</f>
      </c>
      <c r="I6" s="94" t="str">
        <f>IF(E6="","",VLOOKUP(E6,$A$4:$C$38,2))</f>
        <v>藤井　良太①</v>
      </c>
      <c r="J6" s="95" t="str">
        <f>IF(E6="","(　　　)","("&amp;VLOOKUP(E6,$A$4:$C$39,3)&amp;")")</f>
        <v>(県岐阜商)</v>
      </c>
      <c r="K6" s="65"/>
      <c r="L6" s="127"/>
      <c r="M6" s="104"/>
      <c r="N6" s="45"/>
      <c r="O6" s="45"/>
      <c r="Q6" s="24"/>
    </row>
    <row r="7" spans="1:17" ht="12" customHeight="1">
      <c r="A7" s="21">
        <v>4</v>
      </c>
      <c r="B7" s="22" t="str">
        <f>'予選結果（ドロー用）'!C7</f>
        <v>ストゥーラルーク匠②</v>
      </c>
      <c r="C7" s="22" t="str">
        <f>'予選結果（ドロー用）'!D7</f>
        <v>県岐阜商</v>
      </c>
      <c r="E7" s="115"/>
      <c r="G7" s="114"/>
      <c r="H7" s="114"/>
      <c r="I7" s="94"/>
      <c r="J7" s="95"/>
      <c r="K7" s="64"/>
      <c r="L7" s="111"/>
      <c r="M7" s="105"/>
      <c r="N7" s="45"/>
      <c r="O7" s="45"/>
      <c r="Q7" s="24"/>
    </row>
    <row r="8" spans="1:17" ht="12" customHeight="1">
      <c r="A8" s="21">
        <v>5</v>
      </c>
      <c r="B8" s="54" t="str">
        <f>'予選結果（ドロー用）'!C8</f>
        <v>古屋　良祐①</v>
      </c>
      <c r="C8" s="54" t="str">
        <f>'予選結果（ドロー用）'!D8</f>
        <v>麗澤瑞浪</v>
      </c>
      <c r="E8" s="115">
        <v>28</v>
      </c>
      <c r="G8" s="114">
        <v>3</v>
      </c>
      <c r="H8" s="114">
        <f>IF(E8&gt;32,IF(E8&lt;36,"LL",""),"")</f>
      </c>
      <c r="I8" s="94" t="str">
        <f>IF(E8="","",VLOOKUP(E8,$A$4:$C$38,2))</f>
        <v>山田　心大②</v>
      </c>
      <c r="J8" s="95" t="str">
        <f>IF(E8="","(　　　)","("&amp;VLOOKUP(E8,$A$4:$C$39,3)&amp;")")</f>
        <v>(加茂)</v>
      </c>
      <c r="K8" s="50"/>
      <c r="L8" s="133"/>
      <c r="M8" s="129"/>
      <c r="N8" s="52"/>
      <c r="O8" s="45"/>
      <c r="Q8" s="24"/>
    </row>
    <row r="9" spans="1:17" ht="12" customHeight="1">
      <c r="A9" s="21">
        <v>6</v>
      </c>
      <c r="B9" s="54" t="str">
        <f>'予選結果（ドロー用）'!C9</f>
        <v>菅沼　慶太②</v>
      </c>
      <c r="C9" s="54" t="str">
        <f>'予選結果（ドロー用）'!D9</f>
        <v>麗澤瑞浪</v>
      </c>
      <c r="E9" s="115"/>
      <c r="G9" s="114"/>
      <c r="H9" s="114"/>
      <c r="I9" s="94"/>
      <c r="J9" s="95"/>
      <c r="K9" s="49"/>
      <c r="L9" s="134"/>
      <c r="M9" s="129"/>
      <c r="N9" s="66"/>
      <c r="O9" s="45"/>
      <c r="Q9" s="24"/>
    </row>
    <row r="10" spans="1:17" ht="12" customHeight="1">
      <c r="A10" s="21">
        <v>7</v>
      </c>
      <c r="B10" s="54" t="str">
        <f>'予選結果（ドロー用）'!C10</f>
        <v>桃山　　晃①</v>
      </c>
      <c r="C10" s="54" t="str">
        <f>'予選結果（ドロー用）'!D10</f>
        <v>麗澤瑞浪</v>
      </c>
      <c r="E10" s="115">
        <v>18</v>
      </c>
      <c r="G10" s="114">
        <v>4</v>
      </c>
      <c r="H10" s="114">
        <f>IF(E10&gt;32,IF(E10&lt;36,"LL",""),"")</f>
      </c>
      <c r="I10" s="94" t="str">
        <f>IF(E10="","",VLOOKUP(E10,$A$4:$C$38,2))</f>
        <v>木股直太郎②</v>
      </c>
      <c r="J10" s="95" t="str">
        <f>IF(E10="","(　　　)","("&amp;VLOOKUP(E10,$A$4:$C$39,3)&amp;")")</f>
        <v>(加納)</v>
      </c>
      <c r="K10" s="65"/>
      <c r="L10" s="97"/>
      <c r="N10" s="129"/>
      <c r="O10" s="45"/>
      <c r="P10" s="45"/>
      <c r="Q10" s="24"/>
    </row>
    <row r="11" spans="1:18" ht="12" customHeight="1">
      <c r="A11" s="21">
        <v>8</v>
      </c>
      <c r="B11" s="54" t="str">
        <f>'予選結果（ドロー用）'!C11</f>
        <v>小川　拳斗②</v>
      </c>
      <c r="C11" s="54" t="str">
        <f>'予選結果（ドロー用）'!D11</f>
        <v>県岐阜商</v>
      </c>
      <c r="E11" s="115"/>
      <c r="G11" s="114"/>
      <c r="H11" s="114"/>
      <c r="I11" s="94"/>
      <c r="J11" s="95"/>
      <c r="K11" s="45"/>
      <c r="L11" s="97"/>
      <c r="M11" s="45"/>
      <c r="N11" s="135"/>
      <c r="O11" s="45"/>
      <c r="P11" s="45"/>
      <c r="Q11" s="24"/>
      <c r="R11" s="24"/>
    </row>
    <row r="12" spans="1:18" ht="12" customHeight="1">
      <c r="A12" s="21">
        <v>9</v>
      </c>
      <c r="B12" s="54" t="str">
        <f>'予選結果（ドロー用）'!C12</f>
        <v>座馬　　陸②</v>
      </c>
      <c r="C12" s="54" t="str">
        <f>'予選結果（ドロー用）'!D12</f>
        <v>県岐阜商</v>
      </c>
      <c r="E12" s="115">
        <v>21</v>
      </c>
      <c r="G12" s="114">
        <v>5</v>
      </c>
      <c r="H12" s="114">
        <f>IF(E12&gt;32,IF(E12&lt;36,"LL",""),"")</f>
      </c>
      <c r="I12" s="94" t="str">
        <f>IF(E12="","",VLOOKUP(E12,$A$4:$C$38,2))</f>
        <v>岩間　由祐①</v>
      </c>
      <c r="J12" s="95" t="str">
        <f>IF(E12="","(　　　)","("&amp;VLOOKUP(E12,$A$4:$C$39,3)&amp;")")</f>
        <v>(加納)</v>
      </c>
      <c r="K12" s="50"/>
      <c r="L12" s="102"/>
      <c r="M12" s="48"/>
      <c r="N12" s="141"/>
      <c r="O12" s="45"/>
      <c r="P12" s="45"/>
      <c r="Q12" s="24"/>
      <c r="R12" s="24"/>
    </row>
    <row r="13" spans="1:18" ht="12" customHeight="1">
      <c r="A13" s="21">
        <v>10</v>
      </c>
      <c r="B13" s="54" t="str">
        <f>'予選結果（ドロー用）'!C13</f>
        <v>纐纈　晟留②</v>
      </c>
      <c r="C13" s="54" t="str">
        <f>'予選結果（ドロー用）'!D13</f>
        <v>麗澤瑞浪</v>
      </c>
      <c r="E13" s="115"/>
      <c r="G13" s="114"/>
      <c r="H13" s="114"/>
      <c r="I13" s="94"/>
      <c r="J13" s="95"/>
      <c r="K13" s="49"/>
      <c r="L13" s="103"/>
      <c r="M13" s="79"/>
      <c r="N13" s="125"/>
      <c r="O13" s="45"/>
      <c r="P13" s="45"/>
      <c r="Q13" s="24"/>
      <c r="R13" s="24"/>
    </row>
    <row r="14" spans="1:18" ht="12" customHeight="1">
      <c r="A14" s="21">
        <v>11</v>
      </c>
      <c r="B14" s="54" t="str">
        <f>'予選結果（ドロー用）'!C14</f>
        <v>藤井　良太①</v>
      </c>
      <c r="C14" s="54" t="str">
        <f>'予選結果（ドロー用）'!D14</f>
        <v>県岐阜商</v>
      </c>
      <c r="E14" s="115">
        <v>31</v>
      </c>
      <c r="G14" s="114">
        <v>6</v>
      </c>
      <c r="H14" s="114">
        <f>IF(E14&gt;32,IF(E14&lt;36,"LL",""),"")</f>
      </c>
      <c r="I14" s="94" t="str">
        <f>IF(E14="","",VLOOKUP(E14,$A$4:$C$38,2))</f>
        <v>竹山輝利斗①</v>
      </c>
      <c r="J14" s="95" t="str">
        <f>IF(E14="","(　　　)","("&amp;VLOOKUP(E14,$A$4:$C$39,3)&amp;")")</f>
        <v>(県岐阜商)</v>
      </c>
      <c r="K14" s="65"/>
      <c r="L14" s="97"/>
      <c r="M14" s="120"/>
      <c r="N14" s="80"/>
      <c r="O14" s="45"/>
      <c r="P14" s="45"/>
      <c r="Q14" s="24"/>
      <c r="R14" s="24"/>
    </row>
    <row r="15" spans="1:18" ht="12" customHeight="1">
      <c r="A15" s="21">
        <v>12</v>
      </c>
      <c r="B15" s="54" t="str">
        <f>'予選結果（ドロー用）'!C15</f>
        <v>高田　朋弥②</v>
      </c>
      <c r="C15" s="54" t="str">
        <f>'予選結果（ドロー用）'!D15</f>
        <v>県岐阜商</v>
      </c>
      <c r="E15" s="115"/>
      <c r="G15" s="114"/>
      <c r="H15" s="114"/>
      <c r="I15" s="94"/>
      <c r="J15" s="95"/>
      <c r="K15" s="45"/>
      <c r="L15" s="97"/>
      <c r="M15" s="121"/>
      <c r="N15" s="48"/>
      <c r="O15" s="45"/>
      <c r="P15" s="45"/>
      <c r="Q15" s="24"/>
      <c r="R15" s="24"/>
    </row>
    <row r="16" spans="1:18" ht="12" customHeight="1">
      <c r="A16" s="21">
        <v>13</v>
      </c>
      <c r="B16" s="54" t="str">
        <f>'予選結果（ドロー用）'!C16</f>
        <v>橋詰　直隼①</v>
      </c>
      <c r="C16" s="54" t="str">
        <f>'予選結果（ドロー用）'!D16</f>
        <v>恵那</v>
      </c>
      <c r="E16" s="115">
        <v>20</v>
      </c>
      <c r="G16" s="114">
        <v>7</v>
      </c>
      <c r="H16" s="114">
        <f>IF(E16&gt;32,IF(E16&lt;36,"LL",""),"")</f>
      </c>
      <c r="I16" s="94" t="str">
        <f>IF(E16="","",VLOOKUP(E16,$A$4:$C$38,2))</f>
        <v>棚橋　佑弥②</v>
      </c>
      <c r="J16" s="95" t="str">
        <f>IF(E16="","(　　　)","("&amp;VLOOKUP(E16,$A$4:$C$39,3)&amp;")")</f>
        <v>(加納)</v>
      </c>
      <c r="K16" s="62"/>
      <c r="L16" s="106"/>
      <c r="M16" s="104"/>
      <c r="N16" s="48"/>
      <c r="O16" s="75"/>
      <c r="P16" s="45"/>
      <c r="Q16" s="24"/>
      <c r="R16" s="24"/>
    </row>
    <row r="17" spans="1:18" ht="12" customHeight="1" thickBot="1">
      <c r="A17" s="21">
        <v>14</v>
      </c>
      <c r="B17" s="54" t="str">
        <f>'予選結果（ドロー用）'!C17</f>
        <v>丹羽　駿介①</v>
      </c>
      <c r="C17" s="54" t="str">
        <f>'予選結果（ドロー用）'!D17</f>
        <v>岐阜</v>
      </c>
      <c r="E17" s="116"/>
      <c r="G17" s="114"/>
      <c r="H17" s="114"/>
      <c r="I17" s="94"/>
      <c r="J17" s="95"/>
      <c r="K17" s="63"/>
      <c r="L17" s="107"/>
      <c r="M17" s="104"/>
      <c r="N17" s="48"/>
      <c r="O17" s="75"/>
      <c r="P17" s="45"/>
      <c r="Q17" s="24"/>
      <c r="R17" s="24"/>
    </row>
    <row r="18" spans="1:18" ht="12" customHeight="1">
      <c r="A18" s="21">
        <v>15</v>
      </c>
      <c r="B18" s="54" t="str">
        <f>'予選結果（ドロー用）'!C18</f>
        <v>廣瀬　　仲①</v>
      </c>
      <c r="C18" s="54" t="str">
        <f>'予選結果（ドロー用）'!D18</f>
        <v>県岐阜商</v>
      </c>
      <c r="E18" s="139">
        <v>7</v>
      </c>
      <c r="F18" s="4"/>
      <c r="G18" s="114">
        <v>8</v>
      </c>
      <c r="H18" s="114">
        <f>IF(E18&gt;32,IF(E18&lt;36,"LL",""),"")</f>
      </c>
      <c r="I18" s="94" t="str">
        <f>IF(E18="","",VLOOKUP(E18,$A$4:$C$38,2))</f>
        <v>桃山　　晃①</v>
      </c>
      <c r="J18" s="95" t="str">
        <f>IF(E18="","(　　　)","("&amp;VLOOKUP(E18,$A$4:$C$39,3)&amp;")")</f>
        <v>(麗澤瑞浪)</v>
      </c>
      <c r="K18" s="46"/>
      <c r="L18" s="97"/>
      <c r="M18" s="45"/>
      <c r="N18" s="48"/>
      <c r="O18" s="104"/>
      <c r="P18" s="45"/>
      <c r="Q18" s="24"/>
      <c r="R18" s="24"/>
    </row>
    <row r="19" spans="1:18" ht="12" customHeight="1" thickBot="1">
      <c r="A19" s="21">
        <v>16</v>
      </c>
      <c r="B19" s="54" t="str">
        <f>'予選結果（ドロー用）'!C19</f>
        <v>長縄　達也①</v>
      </c>
      <c r="C19" s="54" t="str">
        <f>'予選結果（ドロー用）'!D19</f>
        <v>県岐阜商</v>
      </c>
      <c r="E19" s="140"/>
      <c r="F19" s="4"/>
      <c r="G19" s="114"/>
      <c r="H19" s="114"/>
      <c r="I19" s="94"/>
      <c r="J19" s="95"/>
      <c r="K19" s="45"/>
      <c r="L19" s="97"/>
      <c r="M19" s="45"/>
      <c r="N19" s="48"/>
      <c r="O19" s="105"/>
      <c r="P19" s="45"/>
      <c r="Q19" s="24"/>
      <c r="R19" s="24"/>
    </row>
    <row r="20" spans="1:18" ht="12" customHeight="1">
      <c r="A20" s="21">
        <v>17</v>
      </c>
      <c r="B20" s="54" t="str">
        <f>'予選結果（ドロー用）'!C20</f>
        <v>近藤　陽太①</v>
      </c>
      <c r="C20" s="54" t="str">
        <f>'予選結果（ドロー用）'!D20</f>
        <v>大垣北</v>
      </c>
      <c r="E20" s="139">
        <v>6</v>
      </c>
      <c r="F20" s="4"/>
      <c r="G20" s="114">
        <v>9</v>
      </c>
      <c r="H20" s="114">
        <f>IF(E20&gt;32,IF(E20&lt;36,"LL",""),"")</f>
      </c>
      <c r="I20" s="94" t="str">
        <f>IF(E20="","",VLOOKUP(E20,$A$4:$C$38,2))</f>
        <v>菅沼　慶太②</v>
      </c>
      <c r="J20" s="95" t="str">
        <f>IF(E20="","(　　　)","("&amp;VLOOKUP(E20,$A$4:$C$39,3)&amp;")")</f>
        <v>(麗澤瑞浪)</v>
      </c>
      <c r="K20" s="50"/>
      <c r="L20" s="102"/>
      <c r="M20" s="45"/>
      <c r="N20" s="45"/>
      <c r="O20" s="136"/>
      <c r="P20" s="45"/>
      <c r="Q20" s="24"/>
      <c r="R20" s="24"/>
    </row>
    <row r="21" spans="1:18" ht="12" customHeight="1" thickBot="1">
      <c r="A21" s="21">
        <v>18</v>
      </c>
      <c r="B21" s="54" t="str">
        <f>'予選結果（ドロー用）'!C21</f>
        <v>木股直太郎②</v>
      </c>
      <c r="C21" s="54" t="str">
        <f>'予選結果（ドロー用）'!D21</f>
        <v>加納</v>
      </c>
      <c r="E21" s="140"/>
      <c r="F21" s="4"/>
      <c r="G21" s="114"/>
      <c r="H21" s="114"/>
      <c r="I21" s="94"/>
      <c r="J21" s="95"/>
      <c r="K21" s="49"/>
      <c r="L21" s="103"/>
      <c r="M21" s="45"/>
      <c r="N21" s="45"/>
      <c r="O21" s="136"/>
      <c r="P21" s="45"/>
      <c r="Q21" s="24"/>
      <c r="R21" s="24"/>
    </row>
    <row r="22" spans="1:18" ht="12" customHeight="1">
      <c r="A22" s="21">
        <v>19</v>
      </c>
      <c r="B22" s="54" t="str">
        <f>'予選結果（ドロー用）'!C22</f>
        <v>戸田　快生①</v>
      </c>
      <c r="C22" s="54" t="str">
        <f>'予選結果（ドロー用）'!D22</f>
        <v>郡上</v>
      </c>
      <c r="E22" s="138">
        <v>30</v>
      </c>
      <c r="G22" s="114">
        <v>10</v>
      </c>
      <c r="H22" s="114">
        <f>IF(E22&gt;32,IF(E22&lt;36,"LL",""),"")</f>
      </c>
      <c r="I22" s="94" t="str">
        <f>IF(E22="","",VLOOKUP(E22,$A$4:$C$38,2))</f>
        <v>富成　弘貴①</v>
      </c>
      <c r="J22" s="95" t="str">
        <f>IF(E22="","(　　　)","("&amp;VLOOKUP(E22,$A$4:$C$39,3)&amp;")")</f>
        <v>(県岐阜商)</v>
      </c>
      <c r="K22" s="46"/>
      <c r="L22" s="127"/>
      <c r="M22" s="104"/>
      <c r="N22" s="48"/>
      <c r="P22" s="66"/>
      <c r="Q22" s="24"/>
      <c r="R22" s="24"/>
    </row>
    <row r="23" spans="1:18" ht="12" customHeight="1">
      <c r="A23" s="21">
        <v>20</v>
      </c>
      <c r="B23" s="54" t="str">
        <f>'予選結果（ドロー用）'!C23</f>
        <v>棚橋　佑弥②</v>
      </c>
      <c r="C23" s="54" t="str">
        <f>'予選結果（ドロー用）'!D23</f>
        <v>加納</v>
      </c>
      <c r="E23" s="115"/>
      <c r="G23" s="114"/>
      <c r="H23" s="114"/>
      <c r="I23" s="94"/>
      <c r="J23" s="95"/>
      <c r="K23" s="45"/>
      <c r="L23" s="111"/>
      <c r="M23" s="105"/>
      <c r="N23" s="48"/>
      <c r="P23" s="66"/>
      <c r="Q23" s="24"/>
      <c r="R23" s="24"/>
    </row>
    <row r="24" spans="1:18" ht="12" customHeight="1">
      <c r="A24" s="21">
        <v>21</v>
      </c>
      <c r="B24" s="54" t="str">
        <f>'予選結果（ドロー用）'!C24</f>
        <v>岩間　由祐①</v>
      </c>
      <c r="C24" s="54" t="str">
        <f>'予選結果（ドロー用）'!D24</f>
        <v>加納</v>
      </c>
      <c r="E24" s="115">
        <v>14</v>
      </c>
      <c r="G24" s="114">
        <v>11</v>
      </c>
      <c r="H24" s="114">
        <f>IF(E24&gt;32,IF(E24&lt;36,"LL",""),"")</f>
      </c>
      <c r="I24" s="94" t="str">
        <f>IF(E24="","",VLOOKUP(E24,$A$4:$C$38,2))</f>
        <v>丹羽　駿介①</v>
      </c>
      <c r="J24" s="95" t="str">
        <f>IF(E24="","(　　　)","("&amp;VLOOKUP(E24,$A$4:$C$39,3)&amp;")")</f>
        <v>(岐阜)</v>
      </c>
      <c r="K24" s="50"/>
      <c r="L24" s="133"/>
      <c r="M24" s="120"/>
      <c r="N24" s="48"/>
      <c r="O24" s="45"/>
      <c r="P24" s="66"/>
      <c r="Q24" s="24"/>
      <c r="R24" s="24"/>
    </row>
    <row r="25" spans="1:18" ht="12" customHeight="1">
      <c r="A25" s="21">
        <v>22</v>
      </c>
      <c r="B25" s="54" t="str">
        <f>'予選結果（ドロー用）'!C25</f>
        <v>神田　真弥②</v>
      </c>
      <c r="C25" s="54" t="str">
        <f>'予選結果（ドロー用）'!D25</f>
        <v>岐阜</v>
      </c>
      <c r="E25" s="115"/>
      <c r="G25" s="114"/>
      <c r="H25" s="114"/>
      <c r="I25" s="94"/>
      <c r="J25" s="95"/>
      <c r="K25" s="49"/>
      <c r="L25" s="134"/>
      <c r="M25" s="120"/>
      <c r="N25" s="48"/>
      <c r="O25" s="45"/>
      <c r="P25" s="66"/>
      <c r="Q25" s="24"/>
      <c r="R25" s="24"/>
    </row>
    <row r="26" spans="1:18" ht="12" customHeight="1">
      <c r="A26" s="21">
        <v>23</v>
      </c>
      <c r="B26" s="54" t="str">
        <f>'予選結果（ドロー用）'!C26</f>
        <v>木村　奏太②</v>
      </c>
      <c r="C26" s="54" t="str">
        <f>'予選結果（ドロー用）'!D26</f>
        <v>可児</v>
      </c>
      <c r="E26" s="115">
        <v>9</v>
      </c>
      <c r="G26" s="114">
        <v>12</v>
      </c>
      <c r="H26" s="114">
        <f>IF(E26&gt;32,IF(E26&lt;36,"LL",""),"")</f>
      </c>
      <c r="I26" s="94" t="str">
        <f>IF(E26="","",VLOOKUP(E26,$A$4:$C$38,2))</f>
        <v>座馬　　陸②</v>
      </c>
      <c r="J26" s="95" t="str">
        <f>IF(E26="","(　　　)","("&amp;VLOOKUP(E26,$A$4:$C$39,3)&amp;")")</f>
        <v>(県岐阜商)</v>
      </c>
      <c r="K26" s="46"/>
      <c r="L26" s="97"/>
      <c r="N26" s="136"/>
      <c r="O26" s="47"/>
      <c r="P26" s="66"/>
      <c r="Q26" s="24"/>
      <c r="R26" s="24"/>
    </row>
    <row r="27" spans="1:18" ht="12" customHeight="1">
      <c r="A27" s="21">
        <v>24</v>
      </c>
      <c r="B27" s="54" t="str">
        <f>'予選結果（ドロー用）'!C27</f>
        <v>桂田　雅己②</v>
      </c>
      <c r="C27" s="54" t="str">
        <f>'予選結果（ドロー用）'!D27</f>
        <v>多治見北</v>
      </c>
      <c r="E27" s="115"/>
      <c r="G27" s="114"/>
      <c r="H27" s="114"/>
      <c r="I27" s="94"/>
      <c r="J27" s="95"/>
      <c r="K27" s="45"/>
      <c r="L27" s="122"/>
      <c r="M27" s="48"/>
      <c r="N27" s="137"/>
      <c r="O27" s="45"/>
      <c r="P27" s="66"/>
      <c r="Q27" s="24"/>
      <c r="R27" s="24"/>
    </row>
    <row r="28" spans="1:18" ht="12" customHeight="1">
      <c r="A28" s="21">
        <v>25</v>
      </c>
      <c r="B28" s="54" t="str">
        <f>'予選結果（ドロー用）'!C28</f>
        <v>川島　健慎②</v>
      </c>
      <c r="C28" s="54" t="str">
        <f>'予選結果（ドロー用）'!D28</f>
        <v>関</v>
      </c>
      <c r="E28" s="115">
        <v>16</v>
      </c>
      <c r="G28" s="114">
        <v>13</v>
      </c>
      <c r="H28" s="114">
        <f>IF(E28&gt;32,IF(E28&lt;36,"LL",""),"")</f>
      </c>
      <c r="I28" s="94" t="str">
        <f>IF(E28="","",VLOOKUP(E28,$A$4:$C$38,2))</f>
        <v>長縄　達也①</v>
      </c>
      <c r="J28" s="95" t="str">
        <f>IF(E28="","(　　　)","("&amp;VLOOKUP(E28,$A$4:$C$39,3)&amp;")")</f>
        <v>(県岐阜商)</v>
      </c>
      <c r="K28" s="50"/>
      <c r="L28" s="102"/>
      <c r="M28" s="48"/>
      <c r="N28" s="104"/>
      <c r="O28" s="45"/>
      <c r="P28" s="66"/>
      <c r="Q28" s="24"/>
      <c r="R28" s="24"/>
    </row>
    <row r="29" spans="1:18" ht="12" customHeight="1">
      <c r="A29" s="21">
        <v>26</v>
      </c>
      <c r="B29" s="54" t="str">
        <f>'予選結果（ドロー用）'!C29</f>
        <v>辻　　祐史①</v>
      </c>
      <c r="C29" s="54" t="str">
        <f>'予選結果（ドロー用）'!D29</f>
        <v>各務原</v>
      </c>
      <c r="E29" s="115"/>
      <c r="G29" s="114"/>
      <c r="H29" s="114"/>
      <c r="I29" s="94"/>
      <c r="J29" s="95"/>
      <c r="K29" s="49"/>
      <c r="L29" s="103"/>
      <c r="M29" s="79"/>
      <c r="N29" s="104"/>
      <c r="O29" s="45"/>
      <c r="P29" s="66"/>
      <c r="Q29" s="24"/>
      <c r="R29" s="24"/>
    </row>
    <row r="30" spans="1:18" ht="12" customHeight="1">
      <c r="A30" s="21">
        <v>27</v>
      </c>
      <c r="B30" s="54" t="str">
        <f>'予選結果（ドロー用）'!C30</f>
        <v>後藤　郷汰②</v>
      </c>
      <c r="C30" s="54" t="str">
        <f>'予選結果（ドロー用）'!D30</f>
        <v>可児工</v>
      </c>
      <c r="E30" s="115">
        <v>24</v>
      </c>
      <c r="G30" s="114">
        <v>14</v>
      </c>
      <c r="H30" s="114">
        <f>IF(E30&gt;32,IF(E30&lt;36,"LL",""),"")</f>
      </c>
      <c r="I30" s="94" t="str">
        <f>IF(E30="","",VLOOKUP(E30,$A$4:$C$38,2))</f>
        <v>桂田　雅己②</v>
      </c>
      <c r="J30" s="95" t="str">
        <f>IF(E30="","(　　　)","("&amp;VLOOKUP(E30,$A$4:$C$39,3)&amp;")")</f>
        <v>(多治見北)</v>
      </c>
      <c r="K30" s="46"/>
      <c r="L30" s="97"/>
      <c r="M30" s="120"/>
      <c r="N30" s="45"/>
      <c r="O30" s="45"/>
      <c r="P30" s="66"/>
      <c r="Q30" s="24"/>
      <c r="R30" s="24"/>
    </row>
    <row r="31" spans="1:18" ht="12" customHeight="1">
      <c r="A31" s="21">
        <v>28</v>
      </c>
      <c r="B31" s="54" t="str">
        <f>'予選結果（ドロー用）'!C31</f>
        <v>山田　心大②</v>
      </c>
      <c r="C31" s="54" t="str">
        <f>'予選結果（ドロー用）'!D31</f>
        <v>加茂</v>
      </c>
      <c r="E31" s="115"/>
      <c r="G31" s="114"/>
      <c r="H31" s="114"/>
      <c r="I31" s="94"/>
      <c r="J31" s="95"/>
      <c r="K31" s="45"/>
      <c r="L31" s="97"/>
      <c r="M31" s="121"/>
      <c r="N31" s="45"/>
      <c r="O31" s="45"/>
      <c r="P31" s="66"/>
      <c r="Q31" s="24"/>
      <c r="R31" s="24"/>
    </row>
    <row r="32" spans="1:18" ht="12" customHeight="1">
      <c r="A32" s="21">
        <v>29</v>
      </c>
      <c r="B32" s="54" t="str">
        <f>'予選結果（ドロー用）'!C32</f>
        <v>栗本　涼汰②</v>
      </c>
      <c r="C32" s="54" t="str">
        <f>'予選結果（ドロー用）'!D32</f>
        <v>大垣西</v>
      </c>
      <c r="E32" s="115">
        <v>23</v>
      </c>
      <c r="G32" s="114">
        <v>15</v>
      </c>
      <c r="H32" s="114">
        <f>IF(E32&gt;32,IF(E32&lt;36,"LL",""),"")</f>
      </c>
      <c r="I32" s="94" t="str">
        <f>IF(E32="","",VLOOKUP(E32,$A$4:$C$38,2))</f>
        <v>木村　奏太②</v>
      </c>
      <c r="J32" s="95" t="str">
        <f>IF(E32="","(　　　)","("&amp;VLOOKUP(E32,$A$4:$C$39,3)&amp;")")</f>
        <v>(可児)</v>
      </c>
      <c r="K32" s="45"/>
      <c r="L32" s="106"/>
      <c r="M32" s="104"/>
      <c r="N32" s="45"/>
      <c r="O32" s="45"/>
      <c r="P32" s="55"/>
      <c r="Q32" s="24"/>
      <c r="R32" s="24"/>
    </row>
    <row r="33" spans="1:18" ht="12" customHeight="1" thickBot="1">
      <c r="A33" s="21">
        <v>30</v>
      </c>
      <c r="B33" s="54" t="str">
        <f>'予選結果（ドロー用）'!C33</f>
        <v>富成　弘貴①</v>
      </c>
      <c r="C33" s="54" t="str">
        <f>'予選結果（ドロー用）'!D33</f>
        <v>県岐阜商</v>
      </c>
      <c r="E33" s="116"/>
      <c r="G33" s="114"/>
      <c r="H33" s="114"/>
      <c r="I33" s="94"/>
      <c r="J33" s="95"/>
      <c r="K33" s="63"/>
      <c r="L33" s="107"/>
      <c r="M33" s="104"/>
      <c r="N33" s="45"/>
      <c r="O33" s="45"/>
      <c r="P33" s="55"/>
      <c r="Q33" s="24"/>
      <c r="R33" s="24"/>
    </row>
    <row r="34" spans="1:18" ht="12" customHeight="1">
      <c r="A34" s="21">
        <v>31</v>
      </c>
      <c r="B34" s="54" t="str">
        <f>'予選結果（ドロー用）'!C34</f>
        <v>竹山輝利斗①</v>
      </c>
      <c r="C34" s="54" t="str">
        <f>'予選結果（ドロー用）'!D34</f>
        <v>県岐阜商</v>
      </c>
      <c r="E34" s="112">
        <v>4</v>
      </c>
      <c r="G34" s="114">
        <v>16</v>
      </c>
      <c r="H34" s="114">
        <f>IF(E34&gt;32,IF(E34&lt;36,"LL",""),"")</f>
      </c>
      <c r="I34" s="94" t="str">
        <f>IF(E34="","",VLOOKUP(E34,$A$4:$C$38,2))</f>
        <v>ストゥーラルーク匠②</v>
      </c>
      <c r="J34" s="95" t="str">
        <f>IF(E34="","(　　　)","("&amp;VLOOKUP(E34,$A$4:$C$39,3)&amp;")")</f>
        <v>(県岐阜商)</v>
      </c>
      <c r="K34" s="46"/>
      <c r="L34" s="97"/>
      <c r="M34" s="45"/>
      <c r="N34" s="45"/>
      <c r="O34" s="45"/>
      <c r="P34" s="129"/>
      <c r="Q34" s="24"/>
      <c r="R34" s="24"/>
    </row>
    <row r="35" spans="1:18" ht="12" customHeight="1" thickBot="1">
      <c r="A35" s="21">
        <v>32</v>
      </c>
      <c r="B35" s="54" t="str">
        <f>'予選結果（ドロー用）'!C35</f>
        <v>長島　一朔①</v>
      </c>
      <c r="C35" s="54" t="str">
        <f>'予選結果（ドロー用）'!D35</f>
        <v>関</v>
      </c>
      <c r="E35" s="113"/>
      <c r="G35" s="114"/>
      <c r="H35" s="114"/>
      <c r="I35" s="94"/>
      <c r="J35" s="95"/>
      <c r="K35" s="45"/>
      <c r="L35" s="97"/>
      <c r="M35" s="45"/>
      <c r="N35" s="45"/>
      <c r="O35" s="45"/>
      <c r="P35" s="135"/>
      <c r="Q35" s="24"/>
      <c r="R35" s="24"/>
    </row>
    <row r="36" spans="1:18" ht="12" customHeight="1">
      <c r="A36" s="56" t="s">
        <v>49</v>
      </c>
      <c r="B36" s="57" t="str">
        <f>'予選結果（ドロー用）'!C36</f>
        <v>所　　泰成①</v>
      </c>
      <c r="C36" s="57" t="str">
        <f>'予選結果（ドロー用）'!D36</f>
        <v>岐阜高専</v>
      </c>
      <c r="E36" s="112">
        <v>3</v>
      </c>
      <c r="G36" s="114">
        <v>17</v>
      </c>
      <c r="H36" s="114">
        <f>IF(E36&gt;32,IF(E36&lt;36,"LL",""),"")</f>
      </c>
      <c r="I36" s="94" t="str">
        <f>IF(E36="","",VLOOKUP(E36,$A$4:$C$38,2))</f>
        <v>森島　哲太②</v>
      </c>
      <c r="J36" s="95" t="str">
        <f>IF(E36="","(　　　)","("&amp;VLOOKUP(E36,$A$4:$C$39,3)&amp;")")</f>
        <v>(麗澤瑞浪)</v>
      </c>
      <c r="K36" s="50"/>
      <c r="L36" s="102"/>
      <c r="M36" s="45"/>
      <c r="N36" s="45"/>
      <c r="O36" s="48"/>
      <c r="P36" s="104"/>
      <c r="Q36" s="24"/>
      <c r="R36" s="24"/>
    </row>
    <row r="37" spans="1:18" ht="12" customHeight="1" thickBot="1">
      <c r="A37" s="56" t="s">
        <v>50</v>
      </c>
      <c r="B37" s="57" t="str">
        <f>'予選結果（ドロー用）'!C37</f>
        <v>長屋　丈大①</v>
      </c>
      <c r="C37" s="57" t="str">
        <f>'予選結果（ドロー用）'!D37</f>
        <v>帝京大可児</v>
      </c>
      <c r="E37" s="113"/>
      <c r="G37" s="114"/>
      <c r="H37" s="114"/>
      <c r="I37" s="94"/>
      <c r="J37" s="95"/>
      <c r="K37" s="49"/>
      <c r="L37" s="103"/>
      <c r="M37" s="45"/>
      <c r="N37" s="45"/>
      <c r="O37" s="48"/>
      <c r="P37" s="104"/>
      <c r="Q37" s="24"/>
      <c r="R37" s="24"/>
    </row>
    <row r="38" spans="1:18" ht="12" customHeight="1">
      <c r="A38" s="56" t="s">
        <v>51</v>
      </c>
      <c r="B38" s="57" t="str">
        <f>'予選結果（ドロー用）'!C38</f>
        <v>井藤　渉太②</v>
      </c>
      <c r="C38" s="57" t="str">
        <f>'予選結果（ドロー用）'!D38</f>
        <v>可児</v>
      </c>
      <c r="E38" s="126">
        <v>12</v>
      </c>
      <c r="F38" s="4"/>
      <c r="G38" s="114">
        <v>18</v>
      </c>
      <c r="H38" s="114">
        <f>IF(E38&gt;32,IF(E38&lt;36,"LL",""),"")</f>
      </c>
      <c r="I38" s="94" t="str">
        <f>IF(E38="","",VLOOKUP(E38,$A$4:$C$38,2))</f>
        <v>高田　朋弥②</v>
      </c>
      <c r="J38" s="95" t="str">
        <f>IF(E38="","(　　　)","("&amp;VLOOKUP(E38,$A$4:$C$39,3)&amp;")")</f>
        <v>(県岐阜商)</v>
      </c>
      <c r="K38" s="46"/>
      <c r="L38" s="127"/>
      <c r="M38" s="104"/>
      <c r="N38" s="47"/>
      <c r="O38" s="48"/>
      <c r="Q38" s="24"/>
      <c r="R38" s="24"/>
    </row>
    <row r="39" spans="1:18" ht="12" customHeight="1">
      <c r="A39" s="56" t="s">
        <v>78</v>
      </c>
      <c r="B39" s="57" t="str">
        <f>'予選結果（ドロー用）'!C39</f>
        <v>多和田愛杜①</v>
      </c>
      <c r="C39" s="57" t="str">
        <f>'予選結果（ドロー用）'!D39</f>
        <v>岐阜工</v>
      </c>
      <c r="E39" s="118"/>
      <c r="F39" s="4"/>
      <c r="G39" s="114"/>
      <c r="H39" s="114"/>
      <c r="I39" s="94"/>
      <c r="J39" s="95"/>
      <c r="K39" s="45"/>
      <c r="L39" s="111"/>
      <c r="M39" s="105"/>
      <c r="N39" s="45"/>
      <c r="O39" s="48"/>
      <c r="Q39" s="24"/>
      <c r="R39" s="24"/>
    </row>
    <row r="40" spans="1:18" ht="12" customHeight="1">
      <c r="A40" s="56" t="s">
        <v>176</v>
      </c>
      <c r="B40" s="56" t="str">
        <f>'予選結果（ドロー用）'!C40</f>
        <v>板垣　陽遥①</v>
      </c>
      <c r="C40" s="56" t="str">
        <f>'予選結果（ドロー用）'!D40</f>
        <v>関</v>
      </c>
      <c r="E40" s="117">
        <v>19</v>
      </c>
      <c r="F40" s="4"/>
      <c r="G40" s="114">
        <v>19</v>
      </c>
      <c r="H40" s="114">
        <f>IF(E40&gt;32,IF(E40&lt;36,"LL",""),"")</f>
      </c>
      <c r="I40" s="94" t="str">
        <f>IF(E40="","",VLOOKUP(E40,$A$4:$C$38,2))</f>
        <v>戸田　快生①</v>
      </c>
      <c r="J40" s="95" t="str">
        <f>IF(E40="","(　　　)","("&amp;VLOOKUP(E40,$A$4:$C$39,3)&amp;")")</f>
        <v>(郡上)</v>
      </c>
      <c r="K40" s="50"/>
      <c r="L40" s="133"/>
      <c r="M40" s="132"/>
      <c r="N40" s="45"/>
      <c r="O40" s="48"/>
      <c r="P40" s="45"/>
      <c r="Q40" s="24"/>
      <c r="R40" s="24"/>
    </row>
    <row r="41" spans="5:18" ht="12" customHeight="1">
      <c r="E41" s="118"/>
      <c r="F41" s="4"/>
      <c r="G41" s="114"/>
      <c r="H41" s="114"/>
      <c r="I41" s="94"/>
      <c r="J41" s="95"/>
      <c r="K41" s="49"/>
      <c r="L41" s="134"/>
      <c r="M41" s="120"/>
      <c r="N41" s="45"/>
      <c r="O41" s="48"/>
      <c r="P41" s="45"/>
      <c r="Q41" s="24"/>
      <c r="R41" s="24"/>
    </row>
    <row r="42" spans="5:18" ht="12" customHeight="1">
      <c r="E42" s="115">
        <v>32</v>
      </c>
      <c r="G42" s="114">
        <v>20</v>
      </c>
      <c r="H42" s="114">
        <f>IF(E42&gt;32,IF(E42&lt;36,"LL",""),"")</f>
      </c>
      <c r="I42" s="94" t="str">
        <f>IF(E42="","",VLOOKUP(E42,$A$4:$C$38,2))</f>
        <v>長島　一朔①</v>
      </c>
      <c r="J42" s="95" t="str">
        <f>IF(E42="","(　　　)","("&amp;VLOOKUP(E42,$A$4:$C$39,3)&amp;")")</f>
        <v>(関)</v>
      </c>
      <c r="K42" s="65"/>
      <c r="L42" s="97"/>
      <c r="M42" s="48"/>
      <c r="N42" s="104"/>
      <c r="O42" s="48"/>
      <c r="P42" s="45"/>
      <c r="Q42" s="24"/>
      <c r="R42" s="24"/>
    </row>
    <row r="43" spans="5:18" ht="12" customHeight="1">
      <c r="E43" s="115"/>
      <c r="G43" s="114"/>
      <c r="H43" s="114"/>
      <c r="I43" s="94"/>
      <c r="J43" s="95"/>
      <c r="K43" s="45"/>
      <c r="L43" s="97"/>
      <c r="M43" s="48"/>
      <c r="N43" s="105"/>
      <c r="O43" s="48"/>
      <c r="P43" s="45"/>
      <c r="Q43" s="24"/>
      <c r="R43" s="24"/>
    </row>
    <row r="44" spans="5:18" ht="12" customHeight="1">
      <c r="E44" s="115">
        <v>27</v>
      </c>
      <c r="G44" s="114">
        <v>21</v>
      </c>
      <c r="H44" s="114">
        <f>IF(E44&gt;32,IF(E44&lt;36,"LL",""),"")</f>
      </c>
      <c r="I44" s="94" t="str">
        <f>IF(E44="","",VLOOKUP(E44,$A$4:$C$38,2))</f>
        <v>後藤　郷汰②</v>
      </c>
      <c r="J44" s="95" t="str">
        <f>IF(E44="","(　　　)","("&amp;VLOOKUP(E44,$A$4:$C$39,3)&amp;")")</f>
        <v>(可児工)</v>
      </c>
      <c r="K44" s="45"/>
      <c r="L44" s="102"/>
      <c r="M44" s="45"/>
      <c r="N44" s="132"/>
      <c r="O44" s="48"/>
      <c r="P44" s="45"/>
      <c r="Q44" s="24"/>
      <c r="R44" s="24"/>
    </row>
    <row r="45" spans="5:18" ht="12" customHeight="1">
      <c r="E45" s="115"/>
      <c r="G45" s="114"/>
      <c r="H45" s="114"/>
      <c r="I45" s="94"/>
      <c r="J45" s="95"/>
      <c r="K45" s="63"/>
      <c r="L45" s="103"/>
      <c r="N45" s="120"/>
      <c r="O45" s="48"/>
      <c r="P45" s="45"/>
      <c r="Q45" s="24"/>
      <c r="R45" s="24"/>
    </row>
    <row r="46" spans="5:17" ht="12" customHeight="1">
      <c r="E46" s="115">
        <v>29</v>
      </c>
      <c r="G46" s="114">
        <v>22</v>
      </c>
      <c r="H46" s="114">
        <f>IF(E46&gt;32,IF(E46&lt;36,"LL",""),"")</f>
      </c>
      <c r="I46" s="94" t="str">
        <f>IF(E46="","",VLOOKUP(E46,$A$4:$C$38,2))</f>
        <v>栗本　涼汰②</v>
      </c>
      <c r="J46" s="95" t="str">
        <f>IF(E46="","(　　　)","("&amp;VLOOKUP(E46,$A$4:$C$39,3)&amp;")")</f>
        <v>(大垣西)</v>
      </c>
      <c r="K46" s="46"/>
      <c r="L46" s="119"/>
      <c r="M46" s="130"/>
      <c r="N46" s="48"/>
      <c r="O46" s="48"/>
      <c r="P46" s="47"/>
      <c r="Q46" s="24"/>
    </row>
    <row r="47" spans="5:17" ht="12" customHeight="1">
      <c r="E47" s="115"/>
      <c r="G47" s="114"/>
      <c r="H47" s="114"/>
      <c r="I47" s="94"/>
      <c r="J47" s="95"/>
      <c r="K47" s="45"/>
      <c r="L47" s="119"/>
      <c r="M47" s="131"/>
      <c r="N47" s="48"/>
      <c r="O47" s="48"/>
      <c r="P47" s="45"/>
      <c r="Q47" s="24"/>
    </row>
    <row r="48" spans="5:17" ht="12" customHeight="1">
      <c r="E48" s="115">
        <v>13</v>
      </c>
      <c r="G48" s="114">
        <v>23</v>
      </c>
      <c r="H48" s="114">
        <f>IF(E48&gt;32,IF(E48&lt;36,"LL",""),"")</f>
      </c>
      <c r="I48" s="94" t="str">
        <f>IF(E48="","",VLOOKUP(E48,$A$4:$C$38,2))</f>
        <v>橋詰　直隼①</v>
      </c>
      <c r="J48" s="95" t="str">
        <f>IF(E48="","(　　　)","("&amp;VLOOKUP(E48,$A$4:$C$39,3)&amp;")")</f>
        <v>(恵那)</v>
      </c>
      <c r="K48" s="50"/>
      <c r="L48" s="106"/>
      <c r="M48" s="104"/>
      <c r="N48" s="48"/>
      <c r="O48" s="79"/>
      <c r="P48" s="45"/>
      <c r="Q48" s="24"/>
    </row>
    <row r="49" spans="5:17" ht="12" customHeight="1" thickBot="1">
      <c r="E49" s="116"/>
      <c r="G49" s="114"/>
      <c r="H49" s="114"/>
      <c r="I49" s="94"/>
      <c r="J49" s="95"/>
      <c r="K49" s="49"/>
      <c r="L49" s="107"/>
      <c r="M49" s="104"/>
      <c r="N49" s="48"/>
      <c r="O49" s="79"/>
      <c r="P49" s="45"/>
      <c r="Q49" s="24"/>
    </row>
    <row r="50" spans="5:17" ht="12" customHeight="1">
      <c r="E50" s="112">
        <v>5</v>
      </c>
      <c r="G50" s="114">
        <v>24</v>
      </c>
      <c r="H50" s="114">
        <f>IF(E50&gt;32,IF(E50&lt;36,"LL",""),"")</f>
      </c>
      <c r="I50" s="94" t="str">
        <f>IF(E50="","",VLOOKUP(E50,$A$4:$C$38,2))</f>
        <v>古屋　良祐①</v>
      </c>
      <c r="J50" s="95" t="str">
        <f>IF(E50="","(　　　)","("&amp;VLOOKUP(E50,$A$4:$C$39,3)&amp;")")</f>
        <v>(麗澤瑞浪)</v>
      </c>
      <c r="K50" s="46"/>
      <c r="L50" s="97"/>
      <c r="M50" s="45"/>
      <c r="N50" s="48"/>
      <c r="O50" s="125"/>
      <c r="P50" s="45"/>
      <c r="Q50" s="24"/>
    </row>
    <row r="51" spans="5:17" ht="12" customHeight="1" thickBot="1">
      <c r="E51" s="113"/>
      <c r="G51" s="114"/>
      <c r="H51" s="114"/>
      <c r="I51" s="94"/>
      <c r="J51" s="95"/>
      <c r="K51" s="51"/>
      <c r="L51" s="97"/>
      <c r="M51" s="45"/>
      <c r="N51" s="48"/>
      <c r="O51" s="128"/>
      <c r="P51" s="45"/>
      <c r="Q51" s="24"/>
    </row>
    <row r="52" spans="5:17" ht="12" customHeight="1">
      <c r="E52" s="112">
        <v>8</v>
      </c>
      <c r="G52" s="114">
        <v>25</v>
      </c>
      <c r="H52" s="114">
        <f>IF(E52&gt;32,IF(E52&lt;36,"LL",""),"")</f>
      </c>
      <c r="I52" s="94" t="str">
        <f>IF(E52="","",VLOOKUP(E52,$A$4:$C$38,2))</f>
        <v>小川　拳斗②</v>
      </c>
      <c r="J52" s="95" t="str">
        <f>IF(E52="","(　　　)","("&amp;VLOOKUP(E52,$A$4:$C$39,3)&amp;")")</f>
        <v>(県岐阜商)</v>
      </c>
      <c r="K52" s="50"/>
      <c r="L52" s="102"/>
      <c r="M52" s="45"/>
      <c r="N52" s="45"/>
      <c r="O52" s="129"/>
      <c r="P52" s="45"/>
      <c r="Q52" s="24"/>
    </row>
    <row r="53" spans="5:17" ht="12" customHeight="1" thickBot="1">
      <c r="E53" s="113"/>
      <c r="G53" s="114"/>
      <c r="H53" s="114"/>
      <c r="I53" s="94"/>
      <c r="J53" s="95"/>
      <c r="K53" s="49"/>
      <c r="L53" s="103"/>
      <c r="M53" s="45"/>
      <c r="N53" s="45"/>
      <c r="O53" s="129"/>
      <c r="P53" s="45"/>
      <c r="Q53" s="24"/>
    </row>
    <row r="54" spans="5:17" ht="12" customHeight="1">
      <c r="E54" s="126">
        <v>26</v>
      </c>
      <c r="F54" s="4"/>
      <c r="G54" s="114">
        <v>26</v>
      </c>
      <c r="H54" s="114">
        <f>IF(E54&gt;32,IF(E54&lt;36,"LL",""),"")</f>
      </c>
      <c r="I54" s="94" t="str">
        <f>IF(E54="","",VLOOKUP(E54,$A$4:$C$38,2))</f>
        <v>辻　　祐史①</v>
      </c>
      <c r="J54" s="95" t="str">
        <f>IF(E54="","(　　　)","("&amp;VLOOKUP(E54,$A$4:$C$39,3)&amp;")")</f>
        <v>(各務原)</v>
      </c>
      <c r="K54" s="46"/>
      <c r="L54" s="127"/>
      <c r="M54" s="47"/>
      <c r="N54" s="45"/>
      <c r="O54" s="55"/>
      <c r="P54" s="45"/>
      <c r="Q54" s="24"/>
    </row>
    <row r="55" spans="5:17" ht="12" customHeight="1">
      <c r="E55" s="118"/>
      <c r="F55" s="4"/>
      <c r="G55" s="114"/>
      <c r="H55" s="114"/>
      <c r="I55" s="94"/>
      <c r="J55" s="95"/>
      <c r="K55" s="45"/>
      <c r="L55" s="111"/>
      <c r="M55" s="104"/>
      <c r="N55" s="45"/>
      <c r="O55" s="55"/>
      <c r="P55" s="45"/>
      <c r="Q55" s="24"/>
    </row>
    <row r="56" spans="5:16" ht="12" customHeight="1">
      <c r="E56" s="115">
        <v>22</v>
      </c>
      <c r="F56" s="4"/>
      <c r="G56" s="114">
        <v>27</v>
      </c>
      <c r="H56" s="114">
        <f>IF(E56&gt;32,IF(E56&lt;36,"LL",""),"")</f>
      </c>
      <c r="I56" s="94" t="str">
        <f>IF(E56="","",VLOOKUP(E56,$A$4:$C$38,2))</f>
        <v>神田　真弥②</v>
      </c>
      <c r="J56" s="95" t="str">
        <f>IF(E56="","(　　　)","("&amp;VLOOKUP(E56,$A$4:$C$39,3)&amp;")")</f>
        <v>(岐阜)</v>
      </c>
      <c r="K56" s="45"/>
      <c r="L56" s="106"/>
      <c r="M56" s="105"/>
      <c r="N56" s="45"/>
      <c r="O56" s="66"/>
      <c r="P56" s="45"/>
    </row>
    <row r="57" spans="5:16" ht="12" customHeight="1">
      <c r="E57" s="115"/>
      <c r="G57" s="114"/>
      <c r="H57" s="114"/>
      <c r="I57" s="94"/>
      <c r="J57" s="95"/>
      <c r="K57" s="63"/>
      <c r="L57" s="107"/>
      <c r="M57" s="125"/>
      <c r="N57" s="45"/>
      <c r="O57" s="66"/>
      <c r="P57" s="45"/>
    </row>
    <row r="58" spans="5:16" ht="12" customHeight="1">
      <c r="E58" s="115">
        <v>15</v>
      </c>
      <c r="G58" s="114">
        <v>28</v>
      </c>
      <c r="H58" s="114">
        <f>IF(E58&gt;32,IF(E58&lt;36,"LL",""),"")</f>
      </c>
      <c r="I58" s="94" t="str">
        <f>IF(E58="","",VLOOKUP(E58,$A$4:$C$38,2))</f>
        <v>廣瀬　　仲①</v>
      </c>
      <c r="J58" s="95" t="str">
        <f>IF(E58="","(　　　)","("&amp;VLOOKUP(E58,$A$4:$C$39,3)&amp;")")</f>
        <v>(県岐阜商)</v>
      </c>
      <c r="K58" s="46"/>
      <c r="L58" s="97"/>
      <c r="M58" s="125"/>
      <c r="N58" s="123"/>
      <c r="O58" s="66"/>
      <c r="P58" s="45"/>
    </row>
    <row r="59" spans="5:16" ht="12" customHeight="1">
      <c r="E59" s="115"/>
      <c r="G59" s="114"/>
      <c r="H59" s="114"/>
      <c r="I59" s="94"/>
      <c r="J59" s="95"/>
      <c r="K59" s="45"/>
      <c r="L59" s="122"/>
      <c r="M59" s="48"/>
      <c r="N59" s="124"/>
      <c r="O59" s="66"/>
      <c r="P59" s="45"/>
    </row>
    <row r="60" spans="5:16" ht="12" customHeight="1">
      <c r="E60" s="115">
        <v>10</v>
      </c>
      <c r="G60" s="114">
        <v>29</v>
      </c>
      <c r="H60" s="114">
        <f>IF(E60&gt;32,IF(E60&lt;36,"LL",""),"")</f>
      </c>
      <c r="I60" s="94" t="str">
        <f>IF(E60="","",VLOOKUP(E60,$A$4:$C$38,2))</f>
        <v>纐纈　晟留②</v>
      </c>
      <c r="J60" s="95" t="str">
        <f>IF(E60="","(　　　)","("&amp;VLOOKUP(E60,$A$4:$C$39,3)&amp;")")</f>
        <v>(麗澤瑞浪)</v>
      </c>
      <c r="K60" s="50"/>
      <c r="L60" s="102"/>
      <c r="M60" s="48"/>
      <c r="N60" s="104"/>
      <c r="O60" s="45"/>
      <c r="P60" s="45"/>
    </row>
    <row r="61" spans="5:16" ht="12" customHeight="1">
      <c r="E61" s="115"/>
      <c r="F61" s="4"/>
      <c r="G61" s="114"/>
      <c r="H61" s="114"/>
      <c r="I61" s="94"/>
      <c r="J61" s="95"/>
      <c r="K61" s="49"/>
      <c r="L61" s="103"/>
      <c r="M61" s="79"/>
      <c r="N61" s="104"/>
      <c r="O61" s="45"/>
      <c r="P61" s="45"/>
    </row>
    <row r="62" spans="5:16" ht="12" customHeight="1">
      <c r="E62" s="117">
        <v>25</v>
      </c>
      <c r="G62" s="114">
        <v>30</v>
      </c>
      <c r="H62" s="114">
        <f>IF(E62&gt;32,IF(E62&lt;36,"LL",""),"")</f>
      </c>
      <c r="I62" s="94" t="str">
        <f>IF(E62="","",VLOOKUP(E62,$A$4:$C$38,2))</f>
        <v>川島　健慎②</v>
      </c>
      <c r="J62" s="95" t="str">
        <f>IF(E62="","(　　　)","("&amp;VLOOKUP(E62,$A$4:$C$39,3)&amp;")")</f>
        <v>(関)</v>
      </c>
      <c r="K62" s="65"/>
      <c r="L62" s="119"/>
      <c r="M62" s="120"/>
      <c r="N62" s="45"/>
      <c r="O62" s="45"/>
      <c r="P62" s="45"/>
    </row>
    <row r="63" spans="5:16" ht="12" customHeight="1">
      <c r="E63" s="118"/>
      <c r="G63" s="114"/>
      <c r="H63" s="114"/>
      <c r="I63" s="94"/>
      <c r="J63" s="95"/>
      <c r="K63" s="45"/>
      <c r="L63" s="119"/>
      <c r="M63" s="121"/>
      <c r="N63" s="45"/>
      <c r="O63" s="45"/>
      <c r="P63" s="45"/>
    </row>
    <row r="64" spans="5:16" ht="12" customHeight="1">
      <c r="E64" s="115">
        <v>17</v>
      </c>
      <c r="G64" s="114">
        <v>31</v>
      </c>
      <c r="H64" s="114">
        <f>IF(E64&gt;32,IF(E64&lt;36,"LL",""),"")</f>
      </c>
      <c r="I64" s="94" t="str">
        <f>IF(E64="","",VLOOKUP(E64,$A$4:$C$38,2))</f>
        <v>近藤　陽太①</v>
      </c>
      <c r="J64" s="95" t="str">
        <f>IF(E64="","(　　　)","("&amp;VLOOKUP(E64,$A$4:$C$39,3)&amp;")")</f>
        <v>(大垣北)</v>
      </c>
      <c r="K64" s="45"/>
      <c r="L64" s="106"/>
      <c r="M64" s="104"/>
      <c r="N64" s="45"/>
      <c r="O64" s="45"/>
      <c r="P64" s="45"/>
    </row>
    <row r="65" spans="5:16" ht="12" customHeight="1" thickBot="1">
      <c r="E65" s="116"/>
      <c r="G65" s="114"/>
      <c r="H65" s="114"/>
      <c r="I65" s="94"/>
      <c r="J65" s="95"/>
      <c r="K65" s="49"/>
      <c r="L65" s="107"/>
      <c r="M65" s="104"/>
      <c r="N65" s="45"/>
      <c r="O65" s="45"/>
      <c r="P65" s="45"/>
    </row>
    <row r="66" spans="5:16" ht="12" customHeight="1">
      <c r="E66" s="112">
        <v>2</v>
      </c>
      <c r="G66" s="114">
        <v>32</v>
      </c>
      <c r="H66" s="114">
        <f>IF(E66&gt;32,IF(E66&lt;36,"LL",""),"")</f>
      </c>
      <c r="I66" s="94" t="str">
        <f>IF(E66="","",VLOOKUP(E66,$A$4:$C$38,2))</f>
        <v>可児　優希①</v>
      </c>
      <c r="J66" s="95" t="str">
        <f>IF(E66="","(　　　)","("&amp;VLOOKUP(E66,$A$4:$C$39,3)&amp;")")</f>
        <v>(県岐阜商)</v>
      </c>
      <c r="K66" s="46"/>
      <c r="L66" s="97"/>
      <c r="M66" s="45"/>
      <c r="N66" s="53"/>
      <c r="O66" s="53"/>
      <c r="P66" s="53"/>
    </row>
    <row r="67" spans="5:16" ht="12" customHeight="1" thickBot="1">
      <c r="E67" s="113"/>
      <c r="G67" s="114"/>
      <c r="H67" s="114"/>
      <c r="I67" s="94"/>
      <c r="J67" s="95"/>
      <c r="K67" s="45"/>
      <c r="L67" s="97"/>
      <c r="N67" s="53"/>
      <c r="O67" s="53"/>
      <c r="P67" s="53"/>
    </row>
    <row r="68" spans="5:16" ht="12" customHeight="1">
      <c r="E68" s="67" t="s">
        <v>2</v>
      </c>
      <c r="J68" s="70"/>
      <c r="N68" s="53"/>
      <c r="O68" s="53"/>
      <c r="P68" s="53"/>
    </row>
    <row r="69" spans="5:16" ht="12" customHeight="1">
      <c r="E69" s="98"/>
      <c r="G69" s="100" t="s">
        <v>5</v>
      </c>
      <c r="H69" s="101"/>
      <c r="I69" s="94">
        <f>IF(E69="","",VLOOKUP(E69,$A$4:$C$38,2))</f>
      </c>
      <c r="J69" s="95" t="str">
        <f>IF(E69="","(　　　)","("&amp;VLOOKUP(E69,$A$4:$C$39,3)&amp;")")</f>
        <v>(　　　)</v>
      </c>
      <c r="K69" s="45"/>
      <c r="L69" s="102"/>
      <c r="M69" s="53"/>
      <c r="N69" s="53"/>
      <c r="O69" s="53"/>
      <c r="P69" s="53"/>
    </row>
    <row r="70" spans="5:16" ht="12" customHeight="1">
      <c r="E70" s="99"/>
      <c r="F70" s="4"/>
      <c r="G70" s="101"/>
      <c r="H70" s="101"/>
      <c r="I70" s="94"/>
      <c r="J70" s="95"/>
      <c r="K70" s="63"/>
      <c r="L70" s="103"/>
      <c r="M70" s="45"/>
      <c r="N70" s="53"/>
      <c r="O70" s="53"/>
      <c r="P70" s="53"/>
    </row>
    <row r="71" spans="5:16" ht="13.5" customHeight="1">
      <c r="E71" s="98"/>
      <c r="G71" s="101"/>
      <c r="H71" s="101"/>
      <c r="I71" s="94">
        <f>IF(E71="","",VLOOKUP(E71,$A$4:$C$38,2))</f>
      </c>
      <c r="J71" s="95" t="str">
        <f>IF(E71="","(　　　)","("&amp;VLOOKUP(E71,$A$4:$C$39,3)&amp;")")</f>
        <v>(　　　)</v>
      </c>
      <c r="K71" s="46"/>
      <c r="L71" s="96"/>
      <c r="M71" s="53"/>
      <c r="N71" s="53"/>
      <c r="O71" s="53"/>
      <c r="P71" s="53"/>
    </row>
    <row r="72" spans="5:16" ht="13.5" customHeight="1">
      <c r="E72" s="99"/>
      <c r="G72" s="101"/>
      <c r="H72" s="101"/>
      <c r="I72" s="94"/>
      <c r="J72" s="95"/>
      <c r="K72" s="45"/>
      <c r="L72" s="97"/>
      <c r="M72" s="53"/>
      <c r="N72" s="53"/>
      <c r="O72" s="53"/>
      <c r="P72" s="53"/>
    </row>
    <row r="73" spans="5:16" ht="13.5" customHeight="1">
      <c r="E73" s="9" t="s">
        <v>2</v>
      </c>
      <c r="G73" s="1"/>
      <c r="H73" s="1"/>
      <c r="I73" s="69"/>
      <c r="J73" s="68"/>
      <c r="K73" s="45"/>
      <c r="L73" s="53"/>
      <c r="M73" s="53"/>
      <c r="N73" s="53"/>
      <c r="O73" s="53"/>
      <c r="P73" s="53"/>
    </row>
    <row r="74" spans="5:16" ht="13.5" customHeight="1">
      <c r="E74" s="98"/>
      <c r="G74" s="100" t="s">
        <v>6</v>
      </c>
      <c r="H74" s="101"/>
      <c r="I74" s="94">
        <f>IF(E74="","",VLOOKUP(E74,$A$4:$C$38,2))</f>
      </c>
      <c r="J74" s="95" t="str">
        <f>IF(E74="","(　　　)","("&amp;VLOOKUP(E74,$A$4:$C$39,3)&amp;")")</f>
        <v>(　　　)</v>
      </c>
      <c r="K74" s="50"/>
      <c r="L74" s="102"/>
      <c r="M74" s="53"/>
      <c r="N74" s="53"/>
      <c r="O74" s="53"/>
      <c r="P74" s="53"/>
    </row>
    <row r="75" spans="5:16" ht="13.5" customHeight="1">
      <c r="E75" s="99"/>
      <c r="G75" s="101"/>
      <c r="H75" s="101"/>
      <c r="I75" s="94"/>
      <c r="J75" s="95"/>
      <c r="K75" s="49"/>
      <c r="L75" s="103"/>
      <c r="M75" s="53"/>
      <c r="N75" s="53"/>
      <c r="O75" s="53"/>
      <c r="P75" s="53"/>
    </row>
    <row r="76" spans="5:16" ht="13.5" customHeight="1">
      <c r="E76" s="98"/>
      <c r="G76" s="101"/>
      <c r="H76" s="101"/>
      <c r="I76" s="94">
        <f>IF(E76="","",VLOOKUP(E76,$A$4:$C$38,2))</f>
      </c>
      <c r="J76" s="95" t="str">
        <f>IF(E76="","(　　　)","("&amp;VLOOKUP(E76,$A$4:$C$39,3)&amp;")")</f>
        <v>(　　　)</v>
      </c>
      <c r="K76" s="46"/>
      <c r="L76" s="110"/>
      <c r="M76" s="104"/>
      <c r="N76" s="53"/>
      <c r="O76" s="53"/>
      <c r="P76" s="53"/>
    </row>
    <row r="77" spans="5:16" ht="13.5" customHeight="1">
      <c r="E77" s="99"/>
      <c r="G77" s="101"/>
      <c r="H77" s="101"/>
      <c r="I77" s="94"/>
      <c r="J77" s="95"/>
      <c r="K77" s="45"/>
      <c r="L77" s="111"/>
      <c r="M77" s="105"/>
      <c r="N77" s="53"/>
      <c r="O77" s="53"/>
      <c r="P77" s="53"/>
    </row>
    <row r="78" spans="5:16" ht="13.5" customHeight="1">
      <c r="E78" s="98"/>
      <c r="G78" s="101"/>
      <c r="H78" s="101"/>
      <c r="I78" s="94">
        <f>IF(E78="","",VLOOKUP(E78,$A$4:$C$38,2))</f>
      </c>
      <c r="J78" s="95" t="str">
        <f>IF(E78="","(　　　)","("&amp;VLOOKUP(E78,$A$4:$C$39,3)&amp;")")</f>
        <v>(　　　)</v>
      </c>
      <c r="K78" s="50"/>
      <c r="L78" s="106"/>
      <c r="M78" s="108"/>
      <c r="N78" s="53"/>
      <c r="O78" s="53"/>
      <c r="P78" s="53"/>
    </row>
    <row r="79" spans="5:16" ht="13.5" customHeight="1">
      <c r="E79" s="99"/>
      <c r="G79" s="101"/>
      <c r="H79" s="101"/>
      <c r="I79" s="94"/>
      <c r="J79" s="95"/>
      <c r="K79" s="49"/>
      <c r="L79" s="107"/>
      <c r="M79" s="109"/>
      <c r="N79" s="53"/>
      <c r="O79" s="53"/>
      <c r="P79" s="53"/>
    </row>
    <row r="80" spans="5:16" ht="13.5" customHeight="1">
      <c r="E80" s="98"/>
      <c r="G80" s="101"/>
      <c r="H80" s="101"/>
      <c r="I80" s="94">
        <f>IF(E80="","",VLOOKUP(E80,$A$4:$C$38,2))</f>
      </c>
      <c r="J80" s="95" t="str">
        <f>IF(E80="","(　　　)","("&amp;VLOOKUP(E80,$A$4:$C$39,3)&amp;")")</f>
        <v>(　　　)</v>
      </c>
      <c r="K80" s="46"/>
      <c r="L80" s="96"/>
      <c r="M80" s="45"/>
      <c r="N80" s="53"/>
      <c r="O80" s="53"/>
      <c r="P80" s="53"/>
    </row>
    <row r="81" spans="5:16" ht="13.5" customHeight="1">
      <c r="E81" s="99"/>
      <c r="G81" s="101"/>
      <c r="H81" s="101"/>
      <c r="I81" s="94"/>
      <c r="J81" s="95"/>
      <c r="K81" s="45"/>
      <c r="L81" s="97"/>
      <c r="M81" s="45"/>
      <c r="N81" s="53"/>
      <c r="O81" s="53"/>
      <c r="P81" s="53"/>
    </row>
    <row r="82" spans="5:16" ht="13.5" customHeight="1">
      <c r="E82" s="9" t="s">
        <v>2</v>
      </c>
      <c r="G82" s="1"/>
      <c r="H82" s="1"/>
      <c r="I82" s="69"/>
      <c r="J82" s="68"/>
      <c r="K82" s="45"/>
      <c r="L82" s="53"/>
      <c r="M82" s="53"/>
      <c r="N82" s="53"/>
      <c r="O82" s="53"/>
      <c r="P82" s="53"/>
    </row>
    <row r="83" spans="5:16" ht="13.5" customHeight="1">
      <c r="E83" s="98"/>
      <c r="G83" s="100" t="s">
        <v>7</v>
      </c>
      <c r="H83" s="101"/>
      <c r="I83" s="94">
        <f>IF(E83="","",VLOOKUP(E83,$A$4:$C$38,2))</f>
      </c>
      <c r="J83" s="95" t="str">
        <f>IF(E83="","(　　　)","("&amp;VLOOKUP(E83,$A$4:$C$39,3)&amp;")")</f>
        <v>(　　　)</v>
      </c>
      <c r="K83" s="45"/>
      <c r="L83" s="102"/>
      <c r="M83" s="53"/>
      <c r="N83" s="53"/>
      <c r="O83" s="53"/>
      <c r="P83" s="53"/>
    </row>
    <row r="84" spans="5:16" ht="13.5" customHeight="1">
      <c r="E84" s="99"/>
      <c r="G84" s="101"/>
      <c r="H84" s="101"/>
      <c r="I84" s="94"/>
      <c r="J84" s="95"/>
      <c r="K84" s="63"/>
      <c r="L84" s="103"/>
      <c r="M84" s="45"/>
      <c r="N84" s="53"/>
      <c r="O84" s="53"/>
      <c r="P84" s="53"/>
    </row>
    <row r="85" spans="5:13" ht="13.5" customHeight="1">
      <c r="E85" s="98"/>
      <c r="G85" s="101"/>
      <c r="H85" s="101"/>
      <c r="I85" s="94">
        <f>IF(E85="","",VLOOKUP(E85,$A$4:$C$38,2))</f>
      </c>
      <c r="J85" s="95" t="str">
        <f>IF(E85="","(　　　)","("&amp;VLOOKUP(E85,$A$4:$C$39,3)&amp;")")</f>
        <v>(　　　)</v>
      </c>
      <c r="K85" s="46"/>
      <c r="L85" s="96"/>
      <c r="M85" s="53"/>
    </row>
    <row r="86" spans="5:13" ht="13.5" customHeight="1">
      <c r="E86" s="99"/>
      <c r="G86" s="101"/>
      <c r="H86" s="101"/>
      <c r="I86" s="94"/>
      <c r="J86" s="95"/>
      <c r="K86" s="45"/>
      <c r="L86" s="97"/>
      <c r="M86" s="53"/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266">
    <mergeCell ref="A1:C1"/>
    <mergeCell ref="E1:E3"/>
    <mergeCell ref="G1:P1"/>
    <mergeCell ref="A2:A3"/>
    <mergeCell ref="B2:B3"/>
    <mergeCell ref="C2:C3"/>
    <mergeCell ref="G2:P2"/>
    <mergeCell ref="E4:E5"/>
    <mergeCell ref="G4:G5"/>
    <mergeCell ref="H4:H5"/>
    <mergeCell ref="I4:I5"/>
    <mergeCell ref="J4:J5"/>
    <mergeCell ref="L4:L5"/>
    <mergeCell ref="L8:L9"/>
    <mergeCell ref="M8:M9"/>
    <mergeCell ref="E6:E7"/>
    <mergeCell ref="G6:G7"/>
    <mergeCell ref="H6:H7"/>
    <mergeCell ref="I6:I7"/>
    <mergeCell ref="J6:J7"/>
    <mergeCell ref="L6:L7"/>
    <mergeCell ref="H10:H11"/>
    <mergeCell ref="I10:I11"/>
    <mergeCell ref="J10:J11"/>
    <mergeCell ref="L10:L11"/>
    <mergeCell ref="M6:M7"/>
    <mergeCell ref="E8:E9"/>
    <mergeCell ref="G8:G9"/>
    <mergeCell ref="H8:H9"/>
    <mergeCell ref="I8:I9"/>
    <mergeCell ref="J8:J9"/>
    <mergeCell ref="N10:N11"/>
    <mergeCell ref="E12:E13"/>
    <mergeCell ref="G12:G13"/>
    <mergeCell ref="H12:H13"/>
    <mergeCell ref="I12:I13"/>
    <mergeCell ref="J12:J13"/>
    <mergeCell ref="L12:L13"/>
    <mergeCell ref="N12:N13"/>
    <mergeCell ref="E10:E11"/>
    <mergeCell ref="G10:G11"/>
    <mergeCell ref="L16:L17"/>
    <mergeCell ref="M16:M17"/>
    <mergeCell ref="E14:E15"/>
    <mergeCell ref="G14:G15"/>
    <mergeCell ref="H14:H15"/>
    <mergeCell ref="I14:I15"/>
    <mergeCell ref="J14:J15"/>
    <mergeCell ref="L14:L15"/>
    <mergeCell ref="H18:H19"/>
    <mergeCell ref="I18:I19"/>
    <mergeCell ref="J18:J19"/>
    <mergeCell ref="L18:L19"/>
    <mergeCell ref="M14:M15"/>
    <mergeCell ref="E16:E17"/>
    <mergeCell ref="G16:G17"/>
    <mergeCell ref="H16:H17"/>
    <mergeCell ref="I16:I17"/>
    <mergeCell ref="J16:J17"/>
    <mergeCell ref="O18:O19"/>
    <mergeCell ref="E20:E21"/>
    <mergeCell ref="G20:G21"/>
    <mergeCell ref="H20:H21"/>
    <mergeCell ref="I20:I21"/>
    <mergeCell ref="J20:J21"/>
    <mergeCell ref="L20:L21"/>
    <mergeCell ref="O20:O21"/>
    <mergeCell ref="E18:E19"/>
    <mergeCell ref="G18:G19"/>
    <mergeCell ref="L24:L25"/>
    <mergeCell ref="M24:M25"/>
    <mergeCell ref="E22:E23"/>
    <mergeCell ref="G22:G23"/>
    <mergeCell ref="H22:H23"/>
    <mergeCell ref="I22:I23"/>
    <mergeCell ref="J22:J23"/>
    <mergeCell ref="L22:L23"/>
    <mergeCell ref="H26:H27"/>
    <mergeCell ref="I26:I27"/>
    <mergeCell ref="J26:J27"/>
    <mergeCell ref="L26:L27"/>
    <mergeCell ref="M22:M23"/>
    <mergeCell ref="E24:E25"/>
    <mergeCell ref="G24:G25"/>
    <mergeCell ref="H24:H25"/>
    <mergeCell ref="I24:I25"/>
    <mergeCell ref="J24:J25"/>
    <mergeCell ref="N26:N27"/>
    <mergeCell ref="E28:E29"/>
    <mergeCell ref="G28:G29"/>
    <mergeCell ref="H28:H29"/>
    <mergeCell ref="I28:I29"/>
    <mergeCell ref="J28:J29"/>
    <mergeCell ref="L28:L29"/>
    <mergeCell ref="N28:N29"/>
    <mergeCell ref="E26:E27"/>
    <mergeCell ref="G26:G27"/>
    <mergeCell ref="L32:L33"/>
    <mergeCell ref="M32:M33"/>
    <mergeCell ref="E30:E31"/>
    <mergeCell ref="G30:G31"/>
    <mergeCell ref="H30:H31"/>
    <mergeCell ref="I30:I31"/>
    <mergeCell ref="J30:J31"/>
    <mergeCell ref="L30:L31"/>
    <mergeCell ref="H34:H35"/>
    <mergeCell ref="I34:I35"/>
    <mergeCell ref="J34:J35"/>
    <mergeCell ref="L34:L35"/>
    <mergeCell ref="M30:M31"/>
    <mergeCell ref="E32:E33"/>
    <mergeCell ref="G32:G33"/>
    <mergeCell ref="H32:H33"/>
    <mergeCell ref="I32:I33"/>
    <mergeCell ref="J32:J33"/>
    <mergeCell ref="P34:P35"/>
    <mergeCell ref="E36:E37"/>
    <mergeCell ref="G36:G37"/>
    <mergeCell ref="H36:H37"/>
    <mergeCell ref="I36:I37"/>
    <mergeCell ref="J36:J37"/>
    <mergeCell ref="L36:L37"/>
    <mergeCell ref="P36:P37"/>
    <mergeCell ref="E34:E35"/>
    <mergeCell ref="G34:G35"/>
    <mergeCell ref="L40:L41"/>
    <mergeCell ref="M40:M41"/>
    <mergeCell ref="E38:E39"/>
    <mergeCell ref="G38:G39"/>
    <mergeCell ref="H38:H39"/>
    <mergeCell ref="I38:I39"/>
    <mergeCell ref="J38:J39"/>
    <mergeCell ref="L38:L39"/>
    <mergeCell ref="H42:H43"/>
    <mergeCell ref="I42:I43"/>
    <mergeCell ref="J42:J43"/>
    <mergeCell ref="L42:L43"/>
    <mergeCell ref="M38:M39"/>
    <mergeCell ref="E40:E41"/>
    <mergeCell ref="G40:G41"/>
    <mergeCell ref="H40:H41"/>
    <mergeCell ref="I40:I41"/>
    <mergeCell ref="J40:J41"/>
    <mergeCell ref="N42:N43"/>
    <mergeCell ref="E44:E45"/>
    <mergeCell ref="G44:G45"/>
    <mergeCell ref="H44:H45"/>
    <mergeCell ref="I44:I45"/>
    <mergeCell ref="J44:J45"/>
    <mergeCell ref="L44:L45"/>
    <mergeCell ref="N44:N45"/>
    <mergeCell ref="E42:E43"/>
    <mergeCell ref="G42:G43"/>
    <mergeCell ref="L48:L49"/>
    <mergeCell ref="M48:M49"/>
    <mergeCell ref="E46:E47"/>
    <mergeCell ref="G46:G47"/>
    <mergeCell ref="H46:H47"/>
    <mergeCell ref="I46:I47"/>
    <mergeCell ref="J46:J47"/>
    <mergeCell ref="L46:L47"/>
    <mergeCell ref="H50:H51"/>
    <mergeCell ref="I50:I51"/>
    <mergeCell ref="J50:J51"/>
    <mergeCell ref="L50:L51"/>
    <mergeCell ref="M46:M47"/>
    <mergeCell ref="E48:E49"/>
    <mergeCell ref="G48:G49"/>
    <mergeCell ref="H48:H49"/>
    <mergeCell ref="I48:I49"/>
    <mergeCell ref="J48:J49"/>
    <mergeCell ref="O50:O51"/>
    <mergeCell ref="E52:E53"/>
    <mergeCell ref="G52:G53"/>
    <mergeCell ref="H52:H53"/>
    <mergeCell ref="I52:I53"/>
    <mergeCell ref="J52:J53"/>
    <mergeCell ref="L52:L53"/>
    <mergeCell ref="O52:O53"/>
    <mergeCell ref="E50:E51"/>
    <mergeCell ref="G50:G51"/>
    <mergeCell ref="E54:E55"/>
    <mergeCell ref="G54:G55"/>
    <mergeCell ref="H54:H55"/>
    <mergeCell ref="I54:I55"/>
    <mergeCell ref="J54:J55"/>
    <mergeCell ref="L54:L55"/>
    <mergeCell ref="M55:M56"/>
    <mergeCell ref="E56:E57"/>
    <mergeCell ref="G56:G57"/>
    <mergeCell ref="H56:H57"/>
    <mergeCell ref="I56:I57"/>
    <mergeCell ref="J56:J57"/>
    <mergeCell ref="L56:L57"/>
    <mergeCell ref="M57:M58"/>
    <mergeCell ref="E58:E59"/>
    <mergeCell ref="G58:G59"/>
    <mergeCell ref="N58:N59"/>
    <mergeCell ref="E60:E61"/>
    <mergeCell ref="G60:G61"/>
    <mergeCell ref="H60:H61"/>
    <mergeCell ref="I60:I61"/>
    <mergeCell ref="J60:J61"/>
    <mergeCell ref="L62:L63"/>
    <mergeCell ref="M62:M63"/>
    <mergeCell ref="H58:H59"/>
    <mergeCell ref="I58:I59"/>
    <mergeCell ref="J58:J59"/>
    <mergeCell ref="L58:L59"/>
    <mergeCell ref="I64:I65"/>
    <mergeCell ref="J64:J65"/>
    <mergeCell ref="L64:L65"/>
    <mergeCell ref="L60:L61"/>
    <mergeCell ref="N60:N61"/>
    <mergeCell ref="E62:E63"/>
    <mergeCell ref="G62:G63"/>
    <mergeCell ref="H62:H63"/>
    <mergeCell ref="I62:I63"/>
    <mergeCell ref="J62:J63"/>
    <mergeCell ref="M64:M65"/>
    <mergeCell ref="E66:E67"/>
    <mergeCell ref="G66:G67"/>
    <mergeCell ref="H66:H67"/>
    <mergeCell ref="I66:I67"/>
    <mergeCell ref="J66:J67"/>
    <mergeCell ref="L66:L67"/>
    <mergeCell ref="E64:E65"/>
    <mergeCell ref="G64:G65"/>
    <mergeCell ref="H64:H65"/>
    <mergeCell ref="E80:E81"/>
    <mergeCell ref="E69:E70"/>
    <mergeCell ref="G69:H72"/>
    <mergeCell ref="I69:I70"/>
    <mergeCell ref="J69:J70"/>
    <mergeCell ref="L69:L70"/>
    <mergeCell ref="E71:E72"/>
    <mergeCell ref="I71:I72"/>
    <mergeCell ref="J71:J72"/>
    <mergeCell ref="L71:L72"/>
    <mergeCell ref="J85:J86"/>
    <mergeCell ref="L85:L86"/>
    <mergeCell ref="E74:E75"/>
    <mergeCell ref="G74:H81"/>
    <mergeCell ref="I74:I75"/>
    <mergeCell ref="J74:J75"/>
    <mergeCell ref="L74:L75"/>
    <mergeCell ref="E76:E77"/>
    <mergeCell ref="I76:I77"/>
    <mergeCell ref="J76:J77"/>
    <mergeCell ref="M76:M77"/>
    <mergeCell ref="E78:E79"/>
    <mergeCell ref="I78:I79"/>
    <mergeCell ref="J78:J79"/>
    <mergeCell ref="L78:L79"/>
    <mergeCell ref="M78:M79"/>
    <mergeCell ref="L76:L77"/>
    <mergeCell ref="I80:I81"/>
    <mergeCell ref="J80:J81"/>
    <mergeCell ref="L80:L81"/>
    <mergeCell ref="E83:E84"/>
    <mergeCell ref="G83:H86"/>
    <mergeCell ref="I83:I84"/>
    <mergeCell ref="J83:J84"/>
    <mergeCell ref="L83:L84"/>
    <mergeCell ref="E85:E86"/>
    <mergeCell ref="I85:I86"/>
  </mergeCells>
  <printOptions horizontalCentered="1" vertic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86"/>
  <sheetViews>
    <sheetView zoomScalePageLayoutView="0" workbookViewId="0" topLeftCell="A1">
      <selection activeCell="J22" sqref="J22:J23"/>
    </sheetView>
  </sheetViews>
  <sheetFormatPr defaultColWidth="13.00390625" defaultRowHeight="13.5"/>
  <cols>
    <col min="1" max="1" width="3.625" style="1" customWidth="1"/>
    <col min="2" max="2" width="12.625" style="1" customWidth="1"/>
    <col min="3" max="3" width="8.625" style="1" customWidth="1"/>
    <col min="4" max="4" width="2.625" style="1" customWidth="1"/>
    <col min="5" max="5" width="6.125" style="1" customWidth="1"/>
    <col min="6" max="6" width="0.875" style="5" customWidth="1"/>
    <col min="7" max="7" width="4.125" style="2" customWidth="1"/>
    <col min="8" max="8" width="3.125" style="2" customWidth="1"/>
    <col min="9" max="9" width="14.50390625" style="59" customWidth="1"/>
    <col min="10" max="10" width="12.875" style="59" customWidth="1"/>
    <col min="11" max="16" width="10.625" style="2" customWidth="1"/>
    <col min="17" max="17" width="2.625" style="2" customWidth="1"/>
    <col min="18" max="16384" width="13.00390625" style="2" customWidth="1"/>
  </cols>
  <sheetData>
    <row r="1" spans="1:17" ht="18.75" customHeight="1">
      <c r="A1" s="142" t="s">
        <v>4</v>
      </c>
      <c r="B1" s="143"/>
      <c r="C1" s="144"/>
      <c r="D1" s="3"/>
      <c r="E1" s="145" t="s">
        <v>2</v>
      </c>
      <c r="F1" s="4"/>
      <c r="G1" s="147" t="s">
        <v>119</v>
      </c>
      <c r="H1" s="148"/>
      <c r="I1" s="148"/>
      <c r="J1" s="148"/>
      <c r="K1" s="148"/>
      <c r="L1" s="148"/>
      <c r="M1" s="148"/>
      <c r="N1" s="148"/>
      <c r="O1" s="148"/>
      <c r="P1" s="148"/>
      <c r="Q1" s="19"/>
    </row>
    <row r="2" spans="1:17" ht="17.25" customHeight="1">
      <c r="A2" s="149" t="s">
        <v>3</v>
      </c>
      <c r="B2" s="151" t="s">
        <v>0</v>
      </c>
      <c r="C2" s="151" t="s">
        <v>1</v>
      </c>
      <c r="E2" s="146"/>
      <c r="F2" s="4"/>
      <c r="G2" s="153" t="s">
        <v>120</v>
      </c>
      <c r="H2" s="148"/>
      <c r="I2" s="148"/>
      <c r="J2" s="148"/>
      <c r="K2" s="148"/>
      <c r="L2" s="148"/>
      <c r="M2" s="148"/>
      <c r="N2" s="148"/>
      <c r="O2" s="148"/>
      <c r="P2" s="148"/>
      <c r="Q2" s="19"/>
    </row>
    <row r="3" spans="1:10" ht="12" customHeight="1" thickBot="1">
      <c r="A3" s="150"/>
      <c r="B3" s="152"/>
      <c r="C3" s="152"/>
      <c r="E3" s="146"/>
      <c r="F3" s="4"/>
      <c r="G3" s="10"/>
      <c r="H3" s="10"/>
      <c r="I3" s="58"/>
      <c r="J3" s="58"/>
    </row>
    <row r="4" spans="1:12" ht="12" customHeight="1">
      <c r="A4" s="21">
        <v>1</v>
      </c>
      <c r="B4" s="22" t="str">
        <f>'予選結果（ドロー用）'!F4</f>
        <v>林　　香那②</v>
      </c>
      <c r="C4" s="22" t="str">
        <f>'予選結果（ドロー用）'!G4</f>
        <v>関</v>
      </c>
      <c r="E4" s="139">
        <v>1</v>
      </c>
      <c r="F4" s="4"/>
      <c r="G4" s="114">
        <v>1</v>
      </c>
      <c r="H4" s="114">
        <f>IF(E4&gt;32,IF(E4&lt;36,"LL",""),"")</f>
      </c>
      <c r="I4" s="94" t="str">
        <f>IF(E4="","",VLOOKUP(E4,$A$4:$C$38,2))</f>
        <v>林　　香那②</v>
      </c>
      <c r="J4" s="95" t="str">
        <f>IF(E4="","(　　　)","("&amp;VLOOKUP(E4,$A$4:$C$39,3)&amp;")")</f>
        <v>(関)</v>
      </c>
      <c r="K4" s="77"/>
      <c r="L4" s="102"/>
    </row>
    <row r="5" spans="1:12" ht="12" customHeight="1" thickBot="1">
      <c r="A5" s="21">
        <v>2</v>
      </c>
      <c r="B5" s="22" t="str">
        <f>'予選結果（ドロー用）'!F5</f>
        <v>久世　一姫②</v>
      </c>
      <c r="C5" s="22" t="str">
        <f>'予選結果（ドロー用）'!G5</f>
        <v>県岐阜商</v>
      </c>
      <c r="E5" s="140"/>
      <c r="F5" s="4"/>
      <c r="G5" s="114"/>
      <c r="H5" s="114"/>
      <c r="I5" s="94"/>
      <c r="J5" s="95"/>
      <c r="K5" s="78"/>
      <c r="L5" s="103"/>
    </row>
    <row r="6" spans="1:17" ht="12" customHeight="1">
      <c r="A6" s="21">
        <v>3</v>
      </c>
      <c r="B6" s="22" t="str">
        <f>'予選結果（ドロー用）'!F6</f>
        <v>杉山　七菜①</v>
      </c>
      <c r="C6" s="22" t="str">
        <f>'予選結果（ドロー用）'!G6</f>
        <v>県岐阜商</v>
      </c>
      <c r="E6" s="138">
        <v>26</v>
      </c>
      <c r="G6" s="114">
        <v>2</v>
      </c>
      <c r="H6" s="114">
        <f>IF(E6&gt;32,IF(E6&lt;36,"LL",""),"")</f>
      </c>
      <c r="I6" s="94" t="str">
        <f>IF(E6="","",VLOOKUP(E6,$A$4:$C$38,2))</f>
        <v>倉内　咲瑛②</v>
      </c>
      <c r="J6" s="95" t="str">
        <f>IF(E6="","(　　　)","("&amp;VLOOKUP(E6,$A$4:$C$39,3)&amp;")")</f>
        <v>(岐阜)</v>
      </c>
      <c r="K6" s="65"/>
      <c r="L6" s="127"/>
      <c r="M6" s="104"/>
      <c r="N6" s="45"/>
      <c r="O6" s="45"/>
      <c r="Q6" s="24"/>
    </row>
    <row r="7" spans="1:17" ht="12" customHeight="1">
      <c r="A7" s="21">
        <v>4</v>
      </c>
      <c r="B7" s="22" t="str">
        <f>'予選結果（ドロー用）'!F7</f>
        <v>大野　　鈴②</v>
      </c>
      <c r="C7" s="22" t="str">
        <f>'予選結果（ドロー用）'!G7</f>
        <v>県岐阜商</v>
      </c>
      <c r="E7" s="115"/>
      <c r="G7" s="114"/>
      <c r="H7" s="114"/>
      <c r="I7" s="94"/>
      <c r="J7" s="95"/>
      <c r="K7" s="64"/>
      <c r="L7" s="111"/>
      <c r="M7" s="105"/>
      <c r="N7" s="45"/>
      <c r="O7" s="45"/>
      <c r="Q7" s="24"/>
    </row>
    <row r="8" spans="1:17" ht="12" customHeight="1">
      <c r="A8" s="21">
        <v>5</v>
      </c>
      <c r="B8" s="54" t="str">
        <f>'予選結果（ドロー用）'!F8</f>
        <v>宗宮　　遥②</v>
      </c>
      <c r="C8" s="54" t="str">
        <f>'予選結果（ドロー用）'!G8</f>
        <v>県岐阜商</v>
      </c>
      <c r="E8" s="115">
        <v>30</v>
      </c>
      <c r="G8" s="114">
        <v>3</v>
      </c>
      <c r="H8" s="114">
        <f>IF(E8&gt;32,IF(E8&lt;36,"LL",""),"")</f>
      </c>
      <c r="I8" s="94" t="str">
        <f>IF(E8="","",VLOOKUP(E8,$A$4:$C$38,2))</f>
        <v>林　　里瑚②</v>
      </c>
      <c r="J8" s="95" t="str">
        <f>IF(E8="","(　　　)","("&amp;VLOOKUP(E8,$A$4:$C$39,3)&amp;")")</f>
        <v>(東濃実)</v>
      </c>
      <c r="K8" s="50"/>
      <c r="L8" s="133"/>
      <c r="M8" s="129"/>
      <c r="N8" s="52"/>
      <c r="O8" s="45"/>
      <c r="Q8" s="24"/>
    </row>
    <row r="9" spans="1:17" ht="12" customHeight="1">
      <c r="A9" s="21">
        <v>6</v>
      </c>
      <c r="B9" s="54" t="str">
        <f>'予選結果（ドロー用）'!F9</f>
        <v>三島利央佳②</v>
      </c>
      <c r="C9" s="54" t="str">
        <f>'予選結果（ドロー用）'!G9</f>
        <v>関</v>
      </c>
      <c r="E9" s="115"/>
      <c r="G9" s="114"/>
      <c r="H9" s="114"/>
      <c r="I9" s="94"/>
      <c r="J9" s="95"/>
      <c r="K9" s="49"/>
      <c r="L9" s="134"/>
      <c r="M9" s="129"/>
      <c r="N9" s="76"/>
      <c r="O9" s="45"/>
      <c r="Q9" s="24"/>
    </row>
    <row r="10" spans="1:17" ht="12" customHeight="1">
      <c r="A10" s="21">
        <v>7</v>
      </c>
      <c r="B10" s="54" t="str">
        <f>'予選結果（ドロー用）'!F10</f>
        <v>大宮　胡春②</v>
      </c>
      <c r="C10" s="54" t="str">
        <f>'予選結果（ドロー用）'!G10</f>
        <v>恵那</v>
      </c>
      <c r="E10" s="115">
        <v>21</v>
      </c>
      <c r="G10" s="114">
        <v>4</v>
      </c>
      <c r="H10" s="114">
        <f>IF(E10&gt;32,IF(E10&lt;36,"LL",""),"")</f>
      </c>
      <c r="I10" s="94" t="str">
        <f>IF(E10="","",VLOOKUP(E10,$A$4:$C$38,2))</f>
        <v>今井　心音①</v>
      </c>
      <c r="J10" s="95" t="str">
        <f>IF(E10="","(　　　)","("&amp;VLOOKUP(E10,$A$4:$C$39,3)&amp;")")</f>
        <v>(県岐阜商)</v>
      </c>
      <c r="K10" s="65"/>
      <c r="L10" s="97"/>
      <c r="N10" s="129"/>
      <c r="O10" s="45"/>
      <c r="P10" s="45"/>
      <c r="Q10" s="24"/>
    </row>
    <row r="11" spans="1:18" ht="12" customHeight="1">
      <c r="A11" s="21">
        <v>8</v>
      </c>
      <c r="B11" s="54" t="str">
        <f>'予選結果（ドロー用）'!F11</f>
        <v>岡田　陽愛②</v>
      </c>
      <c r="C11" s="54" t="str">
        <f>'予選結果（ドロー用）'!G11</f>
        <v>県岐阜商</v>
      </c>
      <c r="E11" s="115"/>
      <c r="G11" s="114"/>
      <c r="H11" s="114"/>
      <c r="I11" s="94"/>
      <c r="J11" s="95"/>
      <c r="K11" s="45"/>
      <c r="L11" s="97"/>
      <c r="M11" s="45"/>
      <c r="N11" s="135"/>
      <c r="O11" s="45"/>
      <c r="P11" s="45"/>
      <c r="Q11" s="24"/>
      <c r="R11" s="24"/>
    </row>
    <row r="12" spans="1:18" ht="12" customHeight="1">
      <c r="A12" s="21">
        <v>9</v>
      </c>
      <c r="B12" s="54" t="str">
        <f>'予選結果（ドロー用）'!F12</f>
        <v>三島　黎空①</v>
      </c>
      <c r="C12" s="54" t="str">
        <f>'予選結果（ドロー用）'!G12</f>
        <v>関</v>
      </c>
      <c r="E12" s="115">
        <v>32</v>
      </c>
      <c r="G12" s="114">
        <v>5</v>
      </c>
      <c r="H12" s="114">
        <f>IF(E12&gt;32,IF(E12&lt;36,"LL",""),"")</f>
      </c>
      <c r="I12" s="94" t="str">
        <f>IF(E12="","",VLOOKUP(E12,$A$4:$C$38,2))</f>
        <v>板津奈菜可①</v>
      </c>
      <c r="J12" s="95" t="str">
        <f>IF(E12="","(　　　)","("&amp;VLOOKUP(E12,$A$4:$C$39,3)&amp;")")</f>
        <v>(関商工)</v>
      </c>
      <c r="K12" s="50"/>
      <c r="L12" s="102"/>
      <c r="M12" s="48"/>
      <c r="N12" s="141"/>
      <c r="O12" s="45"/>
      <c r="P12" s="45"/>
      <c r="Q12" s="24"/>
      <c r="R12" s="24"/>
    </row>
    <row r="13" spans="1:18" ht="12" customHeight="1">
      <c r="A13" s="21">
        <v>10</v>
      </c>
      <c r="B13" s="54" t="str">
        <f>'予選結果（ドロー用）'!F13</f>
        <v>辻　　真歩②</v>
      </c>
      <c r="C13" s="54" t="str">
        <f>'予選結果（ドロー用）'!G13</f>
        <v>加茂</v>
      </c>
      <c r="E13" s="115"/>
      <c r="G13" s="114"/>
      <c r="H13" s="114"/>
      <c r="I13" s="94"/>
      <c r="J13" s="95"/>
      <c r="K13" s="49"/>
      <c r="L13" s="103"/>
      <c r="M13" s="79"/>
      <c r="N13" s="125"/>
      <c r="O13" s="45"/>
      <c r="P13" s="45"/>
      <c r="Q13" s="24"/>
      <c r="R13" s="24"/>
    </row>
    <row r="14" spans="1:18" ht="12" customHeight="1">
      <c r="A14" s="21">
        <v>11</v>
      </c>
      <c r="B14" s="54" t="str">
        <f>'予選結果（ドロー用）'!F14</f>
        <v>山田　奈々①</v>
      </c>
      <c r="C14" s="54" t="str">
        <f>'予選結果（ドロー用）'!G14</f>
        <v>麗澤瑞浪</v>
      </c>
      <c r="E14" s="115">
        <v>23</v>
      </c>
      <c r="G14" s="114">
        <v>6</v>
      </c>
      <c r="H14" s="114">
        <f>IF(E14&gt;32,IF(E14&lt;36,"LL",""),"")</f>
      </c>
      <c r="I14" s="94" t="str">
        <f>IF(E14="","",VLOOKUP(E14,$A$4:$C$38,2))</f>
        <v>澤田　実里②</v>
      </c>
      <c r="J14" s="95" t="str">
        <f>IF(E14="","(　　　)","("&amp;VLOOKUP(E14,$A$4:$C$39,3)&amp;")")</f>
        <v>(各務原)</v>
      </c>
      <c r="K14" s="65"/>
      <c r="L14" s="97"/>
      <c r="M14" s="120"/>
      <c r="N14" s="80"/>
      <c r="O14" s="45"/>
      <c r="P14" s="45"/>
      <c r="Q14" s="24"/>
      <c r="R14" s="24"/>
    </row>
    <row r="15" spans="1:18" ht="12" customHeight="1">
      <c r="A15" s="21">
        <v>12</v>
      </c>
      <c r="B15" s="54" t="str">
        <f>'予選結果（ドロー用）'!F15</f>
        <v>小野木笑花②</v>
      </c>
      <c r="C15" s="54" t="str">
        <f>'予選結果（ドロー用）'!G15</f>
        <v>大垣南</v>
      </c>
      <c r="E15" s="115"/>
      <c r="G15" s="114"/>
      <c r="H15" s="114"/>
      <c r="I15" s="94"/>
      <c r="J15" s="95"/>
      <c r="K15" s="45"/>
      <c r="L15" s="97"/>
      <c r="M15" s="121"/>
      <c r="N15" s="48"/>
      <c r="O15" s="45"/>
      <c r="P15" s="45"/>
      <c r="Q15" s="24"/>
      <c r="R15" s="24"/>
    </row>
    <row r="16" spans="1:18" ht="12" customHeight="1">
      <c r="A16" s="21">
        <v>13</v>
      </c>
      <c r="B16" s="54" t="str">
        <f>'予選結果（ドロー用）'!F16</f>
        <v>長村　礼菜②</v>
      </c>
      <c r="C16" s="54" t="str">
        <f>'予選結果（ドロー用）'!G16</f>
        <v>関</v>
      </c>
      <c r="E16" s="115">
        <v>22</v>
      </c>
      <c r="G16" s="114">
        <v>7</v>
      </c>
      <c r="H16" s="114">
        <f>IF(E16&gt;32,IF(E16&lt;36,"LL",""),"")</f>
      </c>
      <c r="I16" s="94" t="str">
        <f>IF(E16="","",VLOOKUP(E16,$A$4:$C$38,2))</f>
        <v>清水　有奏②</v>
      </c>
      <c r="J16" s="95" t="str">
        <f>IF(E16="","(　　　)","("&amp;VLOOKUP(E16,$A$4:$C$39,3)&amp;")")</f>
        <v>(各務原西)</v>
      </c>
      <c r="K16" s="62"/>
      <c r="L16" s="106"/>
      <c r="M16" s="104"/>
      <c r="N16" s="48"/>
      <c r="O16" s="75"/>
      <c r="P16" s="45"/>
      <c r="Q16" s="24"/>
      <c r="R16" s="24"/>
    </row>
    <row r="17" spans="1:18" ht="12" customHeight="1" thickBot="1">
      <c r="A17" s="21">
        <v>14</v>
      </c>
      <c r="B17" s="54" t="str">
        <f>'予選結果（ドロー用）'!F17</f>
        <v>佐藤　柚凜②</v>
      </c>
      <c r="C17" s="54" t="str">
        <f>'予選結果（ドロー用）'!G17</f>
        <v>東濃実</v>
      </c>
      <c r="E17" s="116"/>
      <c r="G17" s="114"/>
      <c r="H17" s="114"/>
      <c r="I17" s="94"/>
      <c r="J17" s="95"/>
      <c r="K17" s="63"/>
      <c r="L17" s="107"/>
      <c r="M17" s="104"/>
      <c r="N17" s="48"/>
      <c r="O17" s="75"/>
      <c r="P17" s="45"/>
      <c r="Q17" s="24"/>
      <c r="R17" s="24"/>
    </row>
    <row r="18" spans="1:18" ht="12" customHeight="1">
      <c r="A18" s="21">
        <v>15</v>
      </c>
      <c r="B18" s="54" t="str">
        <f>'予選結果（ドロー用）'!F18</f>
        <v>立木　結子②</v>
      </c>
      <c r="C18" s="54" t="str">
        <f>'予選結果（ドロー用）'!G18</f>
        <v>岐阜</v>
      </c>
      <c r="E18" s="139">
        <v>7</v>
      </c>
      <c r="F18" s="4"/>
      <c r="G18" s="114">
        <v>8</v>
      </c>
      <c r="H18" s="114">
        <f>IF(E18&gt;32,IF(E18&lt;36,"LL",""),"")</f>
      </c>
      <c r="I18" s="94" t="str">
        <f>IF(E18="","",VLOOKUP(E18,$A$4:$C$38,2))</f>
        <v>大宮　胡春②</v>
      </c>
      <c r="J18" s="95" t="str">
        <f>IF(E18="","(　　　)","("&amp;VLOOKUP(E18,$A$4:$C$39,3)&amp;")")</f>
        <v>(恵那)</v>
      </c>
      <c r="K18" s="46"/>
      <c r="L18" s="97"/>
      <c r="M18" s="45"/>
      <c r="N18" s="48"/>
      <c r="O18" s="104"/>
      <c r="P18" s="45"/>
      <c r="Q18" s="24"/>
      <c r="R18" s="24"/>
    </row>
    <row r="19" spans="1:18" ht="12" customHeight="1" thickBot="1">
      <c r="A19" s="21">
        <v>16</v>
      </c>
      <c r="B19" s="54" t="str">
        <f>'予選結果（ドロー用）'!F19</f>
        <v>岡田　和奏②</v>
      </c>
      <c r="C19" s="54" t="str">
        <f>'予選結果（ドロー用）'!G19</f>
        <v>岐阜北</v>
      </c>
      <c r="E19" s="140"/>
      <c r="F19" s="4"/>
      <c r="G19" s="114"/>
      <c r="H19" s="114"/>
      <c r="I19" s="94"/>
      <c r="J19" s="95"/>
      <c r="K19" s="45"/>
      <c r="L19" s="97"/>
      <c r="M19" s="45"/>
      <c r="N19" s="48"/>
      <c r="O19" s="105"/>
      <c r="P19" s="45"/>
      <c r="Q19" s="24"/>
      <c r="R19" s="24"/>
    </row>
    <row r="20" spans="1:18" ht="12" customHeight="1">
      <c r="A20" s="21">
        <v>17</v>
      </c>
      <c r="B20" s="54" t="str">
        <f>'予選結果（ドロー用）'!F20</f>
        <v>村山　胡都①</v>
      </c>
      <c r="C20" s="54" t="str">
        <f>'予選結果（ドロー用）'!G20</f>
        <v>県岐阜商</v>
      </c>
      <c r="E20" s="139">
        <v>6</v>
      </c>
      <c r="F20" s="4"/>
      <c r="G20" s="114">
        <v>9</v>
      </c>
      <c r="H20" s="114">
        <f>IF(E20&gt;32,IF(E20&lt;36,"LL",""),"")</f>
      </c>
      <c r="I20" s="94" t="str">
        <f>IF(E20="","",VLOOKUP(E20,$A$4:$C$38,2))</f>
        <v>三島利央佳②</v>
      </c>
      <c r="J20" s="95" t="str">
        <f>IF(E20="","(　　　)","("&amp;VLOOKUP(E20,$A$4:$C$39,3)&amp;")")</f>
        <v>(関)</v>
      </c>
      <c r="K20" s="50"/>
      <c r="L20" s="102"/>
      <c r="M20" s="45"/>
      <c r="N20" s="45"/>
      <c r="O20" s="136"/>
      <c r="P20" s="45"/>
      <c r="Q20" s="24"/>
      <c r="R20" s="24"/>
    </row>
    <row r="21" spans="1:18" ht="12" customHeight="1" thickBot="1">
      <c r="A21" s="21">
        <v>18</v>
      </c>
      <c r="B21" s="54" t="str">
        <f>'予選結果（ドロー用）'!F21</f>
        <v>秋山　明曖①</v>
      </c>
      <c r="C21" s="54" t="str">
        <f>'予選結果（ドロー用）'!G21</f>
        <v>東濃実</v>
      </c>
      <c r="E21" s="140"/>
      <c r="F21" s="4"/>
      <c r="G21" s="114"/>
      <c r="H21" s="114"/>
      <c r="I21" s="94"/>
      <c r="J21" s="95"/>
      <c r="K21" s="49"/>
      <c r="L21" s="103"/>
      <c r="M21" s="45"/>
      <c r="N21" s="45"/>
      <c r="O21" s="136"/>
      <c r="P21" s="45"/>
      <c r="Q21" s="24"/>
      <c r="R21" s="24"/>
    </row>
    <row r="22" spans="1:18" ht="12" customHeight="1">
      <c r="A22" s="21">
        <v>19</v>
      </c>
      <c r="B22" s="54" t="str">
        <f>'予選結果（ドロー用）'!F22</f>
        <v>渡邊　夢菜②</v>
      </c>
      <c r="C22" s="54" t="str">
        <f>'予選結果（ドロー用）'!G22</f>
        <v>東濃実</v>
      </c>
      <c r="E22" s="138">
        <v>18</v>
      </c>
      <c r="G22" s="114">
        <v>10</v>
      </c>
      <c r="H22" s="114">
        <f>IF(E22&gt;32,IF(E22&lt;36,"LL",""),"")</f>
      </c>
      <c r="I22" s="94" t="str">
        <f>IF(E22="","",VLOOKUP(E22,$A$4:$C$38,2))</f>
        <v>秋山　明曖①</v>
      </c>
      <c r="J22" s="95" t="str">
        <f>IF(E22="","(　　　)","("&amp;VLOOKUP(E22,$A$4:$C$39,3)&amp;")")</f>
        <v>(東濃実)</v>
      </c>
      <c r="K22" s="46"/>
      <c r="L22" s="127"/>
      <c r="M22" s="104"/>
      <c r="N22" s="48"/>
      <c r="P22" s="76"/>
      <c r="Q22" s="24"/>
      <c r="R22" s="24"/>
    </row>
    <row r="23" spans="1:18" ht="12" customHeight="1">
      <c r="A23" s="21">
        <v>20</v>
      </c>
      <c r="B23" s="54" t="str">
        <f>'予選結果（ドロー用）'!F23</f>
        <v>深尾　初音②</v>
      </c>
      <c r="C23" s="54" t="str">
        <f>'予選結果（ドロー用）'!G23</f>
        <v>岐阜</v>
      </c>
      <c r="E23" s="115"/>
      <c r="G23" s="114"/>
      <c r="H23" s="114"/>
      <c r="I23" s="94"/>
      <c r="J23" s="95"/>
      <c r="K23" s="45"/>
      <c r="L23" s="111"/>
      <c r="M23" s="105"/>
      <c r="N23" s="48"/>
      <c r="P23" s="76"/>
      <c r="Q23" s="24"/>
      <c r="R23" s="24"/>
    </row>
    <row r="24" spans="1:18" ht="12" customHeight="1">
      <c r="A24" s="21">
        <v>21</v>
      </c>
      <c r="B24" s="54" t="str">
        <f>'予選結果（ドロー用）'!F24</f>
        <v>今井　心音①</v>
      </c>
      <c r="C24" s="54" t="str">
        <f>'予選結果（ドロー用）'!G24</f>
        <v>県岐阜商</v>
      </c>
      <c r="E24" s="115">
        <v>25</v>
      </c>
      <c r="G24" s="114">
        <v>11</v>
      </c>
      <c r="H24" s="114">
        <f>IF(E24&gt;32,IF(E24&lt;36,"LL",""),"")</f>
      </c>
      <c r="I24" s="94" t="str">
        <f>IF(E24="","",VLOOKUP(E24,$A$4:$C$38,2))</f>
        <v>片岡　新菜①</v>
      </c>
      <c r="J24" s="95" t="str">
        <f>IF(E24="","(　　　)","("&amp;VLOOKUP(E24,$A$4:$C$39,3)&amp;")")</f>
        <v>(岐阜東)</v>
      </c>
      <c r="K24" s="50"/>
      <c r="L24" s="133"/>
      <c r="M24" s="120"/>
      <c r="N24" s="48"/>
      <c r="O24" s="45"/>
      <c r="P24" s="76"/>
      <c r="Q24" s="24"/>
      <c r="R24" s="24"/>
    </row>
    <row r="25" spans="1:18" ht="12" customHeight="1">
      <c r="A25" s="21">
        <v>22</v>
      </c>
      <c r="B25" s="54" t="str">
        <f>'予選結果（ドロー用）'!F25</f>
        <v>清水　有奏②</v>
      </c>
      <c r="C25" s="54" t="str">
        <f>'予選結果（ドロー用）'!G25</f>
        <v>各務原西</v>
      </c>
      <c r="E25" s="115"/>
      <c r="G25" s="114"/>
      <c r="H25" s="114"/>
      <c r="I25" s="94"/>
      <c r="J25" s="95"/>
      <c r="K25" s="49"/>
      <c r="L25" s="134"/>
      <c r="M25" s="120"/>
      <c r="N25" s="48"/>
      <c r="O25" s="45"/>
      <c r="P25" s="76"/>
      <c r="Q25" s="24"/>
      <c r="R25" s="24"/>
    </row>
    <row r="26" spans="1:18" ht="12" customHeight="1">
      <c r="A26" s="21">
        <v>23</v>
      </c>
      <c r="B26" s="54" t="str">
        <f>'予選結果（ドロー用）'!F26</f>
        <v>澤田　実里②</v>
      </c>
      <c r="C26" s="54" t="str">
        <f>'予選結果（ドロー用）'!G26</f>
        <v>各務原</v>
      </c>
      <c r="E26" s="115">
        <v>20</v>
      </c>
      <c r="G26" s="114">
        <v>12</v>
      </c>
      <c r="H26" s="114">
        <f>IF(E26&gt;32,IF(E26&lt;36,"LL",""),"")</f>
      </c>
      <c r="I26" s="94" t="str">
        <f>IF(E26="","",VLOOKUP(E26,$A$4:$C$38,2))</f>
        <v>深尾　初音②</v>
      </c>
      <c r="J26" s="95" t="str">
        <f>IF(E26="","(　　　)","("&amp;VLOOKUP(E26,$A$4:$C$39,3)&amp;")")</f>
        <v>(岐阜)</v>
      </c>
      <c r="K26" s="46"/>
      <c r="L26" s="97"/>
      <c r="N26" s="136"/>
      <c r="O26" s="47"/>
      <c r="P26" s="76"/>
      <c r="Q26" s="24"/>
      <c r="R26" s="24"/>
    </row>
    <row r="27" spans="1:18" ht="12" customHeight="1">
      <c r="A27" s="21">
        <v>24</v>
      </c>
      <c r="B27" s="54" t="str">
        <f>'予選結果（ドロー用）'!F27</f>
        <v>尾崎　果林②</v>
      </c>
      <c r="C27" s="54" t="str">
        <f>'予選結果（ドロー用）'!G27</f>
        <v>加納</v>
      </c>
      <c r="E27" s="115"/>
      <c r="G27" s="114"/>
      <c r="H27" s="114"/>
      <c r="I27" s="94"/>
      <c r="J27" s="95"/>
      <c r="K27" s="45"/>
      <c r="L27" s="122"/>
      <c r="M27" s="48"/>
      <c r="N27" s="137"/>
      <c r="O27" s="45"/>
      <c r="P27" s="76"/>
      <c r="Q27" s="24"/>
      <c r="R27" s="24"/>
    </row>
    <row r="28" spans="1:18" ht="12" customHeight="1">
      <c r="A28" s="21">
        <v>25</v>
      </c>
      <c r="B28" s="54" t="str">
        <f>'予選結果（ドロー用）'!F28</f>
        <v>片岡　新菜①</v>
      </c>
      <c r="C28" s="54" t="str">
        <f>'予選結果（ドロー用）'!G28</f>
        <v>岐阜東</v>
      </c>
      <c r="E28" s="115">
        <v>12</v>
      </c>
      <c r="G28" s="114">
        <v>13</v>
      </c>
      <c r="H28" s="114">
        <f>IF(E28&gt;32,IF(E28&lt;36,"LL",""),"")</f>
      </c>
      <c r="I28" s="94" t="str">
        <f>IF(E28="","",VLOOKUP(E28,$A$4:$C$38,2))</f>
        <v>小野木笑花②</v>
      </c>
      <c r="J28" s="95" t="str">
        <f>IF(E28="","(　　　)","("&amp;VLOOKUP(E28,$A$4:$C$39,3)&amp;")")</f>
        <v>(大垣南)</v>
      </c>
      <c r="K28" s="50"/>
      <c r="L28" s="102"/>
      <c r="M28" s="48"/>
      <c r="N28" s="104"/>
      <c r="O28" s="45"/>
      <c r="P28" s="76"/>
      <c r="Q28" s="24"/>
      <c r="R28" s="24"/>
    </row>
    <row r="29" spans="1:18" ht="12" customHeight="1">
      <c r="A29" s="21">
        <v>26</v>
      </c>
      <c r="B29" s="54" t="str">
        <f>'予選結果（ドロー用）'!F29</f>
        <v>倉内　咲瑛②</v>
      </c>
      <c r="C29" s="54" t="str">
        <f>'予選結果（ドロー用）'!G29</f>
        <v>岐阜</v>
      </c>
      <c r="E29" s="115"/>
      <c r="G29" s="114"/>
      <c r="H29" s="114"/>
      <c r="I29" s="94"/>
      <c r="J29" s="95"/>
      <c r="K29" s="49"/>
      <c r="L29" s="103"/>
      <c r="M29" s="79"/>
      <c r="N29" s="104"/>
      <c r="O29" s="45"/>
      <c r="P29" s="76"/>
      <c r="Q29" s="24"/>
      <c r="R29" s="24"/>
    </row>
    <row r="30" spans="1:18" ht="12" customHeight="1">
      <c r="A30" s="21">
        <v>27</v>
      </c>
      <c r="B30" s="54" t="str">
        <f>'予選結果（ドロー用）'!F30</f>
        <v>木村　朱里②</v>
      </c>
      <c r="C30" s="54" t="str">
        <f>'予選結果（ドロー用）'!G30</f>
        <v>大垣北</v>
      </c>
      <c r="E30" s="115">
        <v>9</v>
      </c>
      <c r="G30" s="114">
        <v>14</v>
      </c>
      <c r="H30" s="114">
        <f>IF(E30&gt;32,IF(E30&lt;36,"LL",""),"")</f>
      </c>
      <c r="I30" s="94" t="str">
        <f>IF(E30="","",VLOOKUP(E30,$A$4:$C$38,2))</f>
        <v>三島　黎空①</v>
      </c>
      <c r="J30" s="95" t="str">
        <f>IF(E30="","(　　　)","("&amp;VLOOKUP(E30,$A$4:$C$39,3)&amp;")")</f>
        <v>(関)</v>
      </c>
      <c r="K30" s="46"/>
      <c r="L30" s="97"/>
      <c r="M30" s="120"/>
      <c r="N30" s="45"/>
      <c r="O30" s="45"/>
      <c r="P30" s="76"/>
      <c r="Q30" s="24"/>
      <c r="R30" s="24"/>
    </row>
    <row r="31" spans="1:18" ht="12" customHeight="1">
      <c r="A31" s="21">
        <v>28</v>
      </c>
      <c r="B31" s="54" t="str">
        <f>'予選結果（ドロー用）'!F31</f>
        <v>常冨　愛菜①</v>
      </c>
      <c r="C31" s="54" t="str">
        <f>'予選結果（ドロー用）'!G31</f>
        <v>各務原</v>
      </c>
      <c r="E31" s="115"/>
      <c r="G31" s="114"/>
      <c r="H31" s="114"/>
      <c r="I31" s="94"/>
      <c r="J31" s="95"/>
      <c r="K31" s="45"/>
      <c r="L31" s="97"/>
      <c r="M31" s="121"/>
      <c r="N31" s="45"/>
      <c r="O31" s="45"/>
      <c r="P31" s="76"/>
      <c r="Q31" s="24"/>
      <c r="R31" s="24"/>
    </row>
    <row r="32" spans="1:18" ht="12" customHeight="1">
      <c r="A32" s="21">
        <v>29</v>
      </c>
      <c r="B32" s="54" t="str">
        <f>'予選結果（ドロー用）'!F32</f>
        <v>桒原　　翠②</v>
      </c>
      <c r="C32" s="54" t="str">
        <f>'予選結果（ドロー用）'!G32</f>
        <v>岐阜</v>
      </c>
      <c r="E32" s="115">
        <v>11</v>
      </c>
      <c r="G32" s="114">
        <v>15</v>
      </c>
      <c r="H32" s="114">
        <f>IF(E32&gt;32,IF(E32&lt;36,"LL",""),"")</f>
      </c>
      <c r="I32" s="94" t="str">
        <f>IF(E32="","",VLOOKUP(E32,$A$4:$C$38,2))</f>
        <v>山田　奈々①</v>
      </c>
      <c r="J32" s="95" t="str">
        <f>IF(E32="","(　　　)","("&amp;VLOOKUP(E32,$A$4:$C$39,3)&amp;")")</f>
        <v>(麗澤瑞浪)</v>
      </c>
      <c r="K32" s="45"/>
      <c r="L32" s="106"/>
      <c r="M32" s="104"/>
      <c r="N32" s="45"/>
      <c r="O32" s="45"/>
      <c r="P32" s="55"/>
      <c r="Q32" s="24"/>
      <c r="R32" s="24"/>
    </row>
    <row r="33" spans="1:18" ht="12" customHeight="1" thickBot="1">
      <c r="A33" s="21">
        <v>30</v>
      </c>
      <c r="B33" s="54" t="str">
        <f>'予選結果（ドロー用）'!F33</f>
        <v>林　　里瑚②</v>
      </c>
      <c r="C33" s="54" t="str">
        <f>'予選結果（ドロー用）'!G33</f>
        <v>東濃実</v>
      </c>
      <c r="E33" s="116"/>
      <c r="G33" s="114"/>
      <c r="H33" s="114"/>
      <c r="I33" s="94"/>
      <c r="J33" s="95"/>
      <c r="K33" s="63"/>
      <c r="L33" s="107"/>
      <c r="M33" s="104"/>
      <c r="N33" s="45"/>
      <c r="O33" s="45"/>
      <c r="P33" s="55"/>
      <c r="Q33" s="24"/>
      <c r="R33" s="24"/>
    </row>
    <row r="34" spans="1:18" ht="12" customHeight="1">
      <c r="A34" s="21">
        <v>31</v>
      </c>
      <c r="B34" s="54" t="str">
        <f>'予選結果（ドロー用）'!F34</f>
        <v>九曜　里菜②</v>
      </c>
      <c r="C34" s="54" t="str">
        <f>'予選結果（ドロー用）'!G34</f>
        <v>加茂</v>
      </c>
      <c r="E34" s="112">
        <v>4</v>
      </c>
      <c r="G34" s="114">
        <v>16</v>
      </c>
      <c r="H34" s="114">
        <f>IF(E34&gt;32,IF(E34&lt;36,"LL",""),"")</f>
      </c>
      <c r="I34" s="94" t="str">
        <f>IF(E34="","",VLOOKUP(E34,$A$4:$C$38,2))</f>
        <v>大野　　鈴②</v>
      </c>
      <c r="J34" s="95" t="str">
        <f>IF(E34="","(　　　)","("&amp;VLOOKUP(E34,$A$4:$C$39,3)&amp;")")</f>
        <v>(県岐阜商)</v>
      </c>
      <c r="K34" s="46"/>
      <c r="L34" s="97"/>
      <c r="M34" s="45"/>
      <c r="N34" s="45"/>
      <c r="O34" s="45"/>
      <c r="P34" s="129"/>
      <c r="Q34" s="24"/>
      <c r="R34" s="24"/>
    </row>
    <row r="35" spans="1:18" ht="12" customHeight="1" thickBot="1">
      <c r="A35" s="21">
        <v>32</v>
      </c>
      <c r="B35" s="54" t="str">
        <f>'予選結果（ドロー用）'!F35</f>
        <v>板津奈菜可①</v>
      </c>
      <c r="C35" s="54" t="str">
        <f>'予選結果（ドロー用）'!G35</f>
        <v>関商工</v>
      </c>
      <c r="E35" s="113"/>
      <c r="G35" s="114"/>
      <c r="H35" s="114"/>
      <c r="I35" s="94"/>
      <c r="J35" s="95"/>
      <c r="K35" s="45"/>
      <c r="L35" s="97"/>
      <c r="M35" s="45"/>
      <c r="N35" s="45"/>
      <c r="O35" s="45"/>
      <c r="P35" s="135"/>
      <c r="Q35" s="24"/>
      <c r="R35" s="24"/>
    </row>
    <row r="36" spans="1:18" ht="12" customHeight="1">
      <c r="A36" s="56" t="s">
        <v>49</v>
      </c>
      <c r="B36" s="57" t="str">
        <f>'予選結果（ドロー用）'!F36</f>
        <v>立木　莉子②</v>
      </c>
      <c r="C36" s="57" t="str">
        <f>'予選結果（ドロー用）'!G36</f>
        <v>大垣南</v>
      </c>
      <c r="E36" s="112">
        <v>3</v>
      </c>
      <c r="G36" s="114">
        <v>17</v>
      </c>
      <c r="H36" s="114">
        <f>IF(E36&gt;32,IF(E36&lt;36,"LL",""),"")</f>
      </c>
      <c r="I36" s="94" t="str">
        <f>IF(E36="","",VLOOKUP(E36,$A$4:$C$38,2))</f>
        <v>杉山　七菜①</v>
      </c>
      <c r="J36" s="95" t="str">
        <f>IF(E36="","(　　　)","("&amp;VLOOKUP(E36,$A$4:$C$39,3)&amp;")")</f>
        <v>(県岐阜商)</v>
      </c>
      <c r="K36" s="50"/>
      <c r="L36" s="102"/>
      <c r="M36" s="45"/>
      <c r="N36" s="45"/>
      <c r="O36" s="48"/>
      <c r="P36" s="104"/>
      <c r="Q36" s="24"/>
      <c r="R36" s="24"/>
    </row>
    <row r="37" spans="1:18" ht="12" customHeight="1" thickBot="1">
      <c r="A37" s="56" t="s">
        <v>50</v>
      </c>
      <c r="B37" s="57" t="str">
        <f>'予選結果（ドロー用）'!F37</f>
        <v>辻　　涼花②</v>
      </c>
      <c r="C37" s="57" t="str">
        <f>'予選結果（ドロー用）'!G37</f>
        <v>武義</v>
      </c>
      <c r="E37" s="113"/>
      <c r="G37" s="114"/>
      <c r="H37" s="114"/>
      <c r="I37" s="94"/>
      <c r="J37" s="95"/>
      <c r="K37" s="49"/>
      <c r="L37" s="103"/>
      <c r="M37" s="45"/>
      <c r="N37" s="45"/>
      <c r="O37" s="48"/>
      <c r="P37" s="104"/>
      <c r="Q37" s="24"/>
      <c r="R37" s="24"/>
    </row>
    <row r="38" spans="1:18" ht="12" customHeight="1">
      <c r="A38" s="56" t="s">
        <v>51</v>
      </c>
      <c r="B38" s="57" t="str">
        <f>'予選結果（ドロー用）'!F38</f>
        <v>梶田　羽乃②</v>
      </c>
      <c r="C38" s="57" t="str">
        <f>'予選結果（ドロー用）'!G38</f>
        <v>多治見北</v>
      </c>
      <c r="E38" s="126">
        <v>28</v>
      </c>
      <c r="F38" s="4"/>
      <c r="G38" s="114">
        <v>18</v>
      </c>
      <c r="H38" s="114">
        <f>IF(E38&gt;32,IF(E38&lt;36,"LL",""),"")</f>
      </c>
      <c r="I38" s="94" t="str">
        <f>IF(E38="","",VLOOKUP(E38,$A$4:$C$38,2))</f>
        <v>常冨　愛菜①</v>
      </c>
      <c r="J38" s="95" t="str">
        <f>IF(E38="","(　　　)","("&amp;VLOOKUP(E38,$A$4:$C$39,3)&amp;")")</f>
        <v>(各務原)</v>
      </c>
      <c r="K38" s="46"/>
      <c r="L38" s="127"/>
      <c r="M38" s="104"/>
      <c r="N38" s="47"/>
      <c r="O38" s="48"/>
      <c r="Q38" s="24"/>
      <c r="R38" s="24"/>
    </row>
    <row r="39" spans="1:18" ht="12" customHeight="1">
      <c r="A39" s="56" t="s">
        <v>78</v>
      </c>
      <c r="B39" s="57" t="str">
        <f>'予選結果（ドロー用）'!F39</f>
        <v>福田　　蒼②</v>
      </c>
      <c r="C39" s="57" t="str">
        <f>'予選結果（ドロー用）'!G39</f>
        <v>県岐阜商</v>
      </c>
      <c r="E39" s="118"/>
      <c r="F39" s="4"/>
      <c r="G39" s="114"/>
      <c r="H39" s="114"/>
      <c r="I39" s="94"/>
      <c r="J39" s="95"/>
      <c r="K39" s="45"/>
      <c r="L39" s="111"/>
      <c r="M39" s="105"/>
      <c r="N39" s="45"/>
      <c r="O39" s="48"/>
      <c r="Q39" s="24"/>
      <c r="R39" s="24"/>
    </row>
    <row r="40" spans="1:18" ht="12" customHeight="1">
      <c r="A40" s="56" t="s">
        <v>176</v>
      </c>
      <c r="B40" s="57" t="str">
        <f>'予選結果（ドロー用）'!F40</f>
        <v>堀田　青良②</v>
      </c>
      <c r="C40" s="57" t="str">
        <f>'予選結果（ドロー用）'!G40</f>
        <v>麗澤瑞浪</v>
      </c>
      <c r="E40" s="117">
        <v>15</v>
      </c>
      <c r="F40" s="4"/>
      <c r="G40" s="114">
        <v>19</v>
      </c>
      <c r="H40" s="114">
        <f>IF(E40&gt;32,IF(E40&lt;36,"LL",""),"")</f>
      </c>
      <c r="I40" s="94" t="str">
        <f>IF(E40="","",VLOOKUP(E40,$A$4:$C$38,2))</f>
        <v>立木　結子②</v>
      </c>
      <c r="J40" s="95" t="str">
        <f>IF(E40="","(　　　)","("&amp;VLOOKUP(E40,$A$4:$C$39,3)&amp;")")</f>
        <v>(岐阜)</v>
      </c>
      <c r="K40" s="50"/>
      <c r="L40" s="133"/>
      <c r="M40" s="132"/>
      <c r="N40" s="45"/>
      <c r="O40" s="48"/>
      <c r="P40" s="45"/>
      <c r="Q40" s="24"/>
      <c r="R40" s="24"/>
    </row>
    <row r="41" spans="5:18" ht="12" customHeight="1">
      <c r="E41" s="118"/>
      <c r="F41" s="4"/>
      <c r="G41" s="114"/>
      <c r="H41" s="114"/>
      <c r="I41" s="94"/>
      <c r="J41" s="95"/>
      <c r="K41" s="49"/>
      <c r="L41" s="134"/>
      <c r="M41" s="120"/>
      <c r="N41" s="45"/>
      <c r="O41" s="48"/>
      <c r="P41" s="45"/>
      <c r="Q41" s="24"/>
      <c r="R41" s="24"/>
    </row>
    <row r="42" spans="5:18" ht="12" customHeight="1">
      <c r="E42" s="115">
        <v>24</v>
      </c>
      <c r="G42" s="114">
        <v>20</v>
      </c>
      <c r="H42" s="114">
        <f>IF(E42&gt;32,IF(E42&lt;36,"LL",""),"")</f>
      </c>
      <c r="I42" s="94" t="str">
        <f>IF(E42="","",VLOOKUP(E42,$A$4:$C$38,2))</f>
        <v>尾崎　果林②</v>
      </c>
      <c r="J42" s="95" t="str">
        <f>IF(E42="","(　　　)","("&amp;VLOOKUP(E42,$A$4:$C$39,3)&amp;")")</f>
        <v>(加納)</v>
      </c>
      <c r="K42" s="65"/>
      <c r="L42" s="97"/>
      <c r="M42" s="48"/>
      <c r="N42" s="104"/>
      <c r="O42" s="48"/>
      <c r="P42" s="45"/>
      <c r="Q42" s="24"/>
      <c r="R42" s="24"/>
    </row>
    <row r="43" spans="5:18" ht="12" customHeight="1">
      <c r="E43" s="115"/>
      <c r="G43" s="114"/>
      <c r="H43" s="114"/>
      <c r="I43" s="94"/>
      <c r="J43" s="95"/>
      <c r="K43" s="45"/>
      <c r="L43" s="97"/>
      <c r="M43" s="48"/>
      <c r="N43" s="105"/>
      <c r="O43" s="48"/>
      <c r="P43" s="45"/>
      <c r="Q43" s="24"/>
      <c r="R43" s="24"/>
    </row>
    <row r="44" spans="5:18" ht="12" customHeight="1">
      <c r="E44" s="115">
        <v>31</v>
      </c>
      <c r="G44" s="114">
        <v>21</v>
      </c>
      <c r="H44" s="114">
        <f>IF(E44&gt;32,IF(E44&lt;36,"LL",""),"")</f>
      </c>
      <c r="I44" s="94" t="str">
        <f>IF(E44="","",VLOOKUP(E44,$A$4:$C$38,2))</f>
        <v>九曜　里菜②</v>
      </c>
      <c r="J44" s="95" t="str">
        <f>IF(E44="","(　　　)","("&amp;VLOOKUP(E44,$A$4:$C$39,3)&amp;")")</f>
        <v>(加茂)</v>
      </c>
      <c r="K44" s="45"/>
      <c r="L44" s="102"/>
      <c r="M44" s="45"/>
      <c r="N44" s="132"/>
      <c r="O44" s="48"/>
      <c r="P44" s="45"/>
      <c r="Q44" s="24"/>
      <c r="R44" s="24"/>
    </row>
    <row r="45" spans="5:18" ht="12" customHeight="1">
      <c r="E45" s="115"/>
      <c r="G45" s="114"/>
      <c r="H45" s="114"/>
      <c r="I45" s="94"/>
      <c r="J45" s="95"/>
      <c r="K45" s="63"/>
      <c r="L45" s="103"/>
      <c r="N45" s="120"/>
      <c r="O45" s="48"/>
      <c r="P45" s="45"/>
      <c r="Q45" s="24"/>
      <c r="R45" s="24"/>
    </row>
    <row r="46" spans="5:17" ht="12" customHeight="1">
      <c r="E46" s="115">
        <v>14</v>
      </c>
      <c r="G46" s="114">
        <v>22</v>
      </c>
      <c r="H46" s="114">
        <f>IF(E46&gt;32,IF(E46&lt;36,"LL",""),"")</f>
      </c>
      <c r="I46" s="94" t="str">
        <f>IF(E46="","",VLOOKUP(E46,$A$4:$C$38,2))</f>
        <v>佐藤　柚凜②</v>
      </c>
      <c r="J46" s="95" t="str">
        <f>IF(E46="","(　　　)","("&amp;VLOOKUP(E46,$A$4:$C$39,3)&amp;")")</f>
        <v>(東濃実)</v>
      </c>
      <c r="K46" s="46"/>
      <c r="L46" s="119"/>
      <c r="M46" s="130"/>
      <c r="N46" s="48"/>
      <c r="O46" s="48"/>
      <c r="P46" s="47"/>
      <c r="Q46" s="24"/>
    </row>
    <row r="47" spans="5:17" ht="12" customHeight="1">
      <c r="E47" s="115"/>
      <c r="G47" s="114"/>
      <c r="H47" s="114"/>
      <c r="I47" s="94"/>
      <c r="J47" s="95"/>
      <c r="K47" s="45"/>
      <c r="L47" s="119"/>
      <c r="M47" s="131"/>
      <c r="N47" s="48"/>
      <c r="O47" s="48"/>
      <c r="P47" s="45"/>
      <c r="Q47" s="24"/>
    </row>
    <row r="48" spans="5:17" ht="12" customHeight="1">
      <c r="E48" s="115">
        <v>13</v>
      </c>
      <c r="G48" s="114">
        <v>23</v>
      </c>
      <c r="H48" s="114">
        <f>IF(E48&gt;32,IF(E48&lt;36,"LL",""),"")</f>
      </c>
      <c r="I48" s="94" t="str">
        <f>IF(E48="","",VLOOKUP(E48,$A$4:$C$38,2))</f>
        <v>長村　礼菜②</v>
      </c>
      <c r="J48" s="95" t="str">
        <f>IF(E48="","(　　　)","("&amp;VLOOKUP(E48,$A$4:$C$39,3)&amp;")")</f>
        <v>(関)</v>
      </c>
      <c r="K48" s="50"/>
      <c r="L48" s="106"/>
      <c r="M48" s="104"/>
      <c r="N48" s="48"/>
      <c r="O48" s="79"/>
      <c r="P48" s="45"/>
      <c r="Q48" s="24"/>
    </row>
    <row r="49" spans="5:17" ht="12" customHeight="1" thickBot="1">
      <c r="E49" s="116"/>
      <c r="G49" s="114"/>
      <c r="H49" s="114"/>
      <c r="I49" s="94"/>
      <c r="J49" s="95"/>
      <c r="K49" s="49"/>
      <c r="L49" s="107"/>
      <c r="M49" s="104"/>
      <c r="N49" s="48"/>
      <c r="O49" s="79"/>
      <c r="P49" s="45"/>
      <c r="Q49" s="24"/>
    </row>
    <row r="50" spans="5:17" ht="12" customHeight="1">
      <c r="E50" s="112">
        <v>5</v>
      </c>
      <c r="G50" s="114">
        <v>24</v>
      </c>
      <c r="H50" s="114">
        <f>IF(E50&gt;32,IF(E50&lt;36,"LL",""),"")</f>
      </c>
      <c r="I50" s="94" t="str">
        <f>IF(E50="","",VLOOKUP(E50,$A$4:$C$38,2))</f>
        <v>宗宮　　遥②</v>
      </c>
      <c r="J50" s="95" t="str">
        <f>IF(E50="","(　　　)","("&amp;VLOOKUP(E50,$A$4:$C$39,3)&amp;")")</f>
        <v>(県岐阜商)</v>
      </c>
      <c r="K50" s="46"/>
      <c r="L50" s="97"/>
      <c r="M50" s="45"/>
      <c r="N50" s="48"/>
      <c r="O50" s="125"/>
      <c r="P50" s="45"/>
      <c r="Q50" s="24"/>
    </row>
    <row r="51" spans="5:17" ht="12" customHeight="1" thickBot="1">
      <c r="E51" s="113"/>
      <c r="G51" s="114"/>
      <c r="H51" s="114"/>
      <c r="I51" s="94"/>
      <c r="J51" s="95"/>
      <c r="K51" s="51"/>
      <c r="L51" s="97"/>
      <c r="M51" s="45"/>
      <c r="N51" s="48"/>
      <c r="O51" s="128"/>
      <c r="P51" s="45"/>
      <c r="Q51" s="24"/>
    </row>
    <row r="52" spans="5:17" ht="12" customHeight="1">
      <c r="E52" s="112">
        <v>8</v>
      </c>
      <c r="G52" s="114">
        <v>25</v>
      </c>
      <c r="H52" s="114">
        <f>IF(E52&gt;32,IF(E52&lt;36,"LL",""),"")</f>
      </c>
      <c r="I52" s="94" t="str">
        <f>IF(E52="","",VLOOKUP(E52,$A$4:$C$38,2))</f>
        <v>岡田　陽愛②</v>
      </c>
      <c r="J52" s="95" t="str">
        <f>IF(E52="","(　　　)","("&amp;VLOOKUP(E52,$A$4:$C$39,3)&amp;")")</f>
        <v>(県岐阜商)</v>
      </c>
      <c r="K52" s="50"/>
      <c r="L52" s="102"/>
      <c r="M52" s="45"/>
      <c r="N52" s="45"/>
      <c r="O52" s="129"/>
      <c r="P52" s="45"/>
      <c r="Q52" s="24"/>
    </row>
    <row r="53" spans="5:17" ht="12" customHeight="1" thickBot="1">
      <c r="E53" s="113"/>
      <c r="G53" s="114"/>
      <c r="H53" s="114"/>
      <c r="I53" s="94"/>
      <c r="J53" s="95"/>
      <c r="K53" s="49"/>
      <c r="L53" s="103"/>
      <c r="M53" s="45"/>
      <c r="N53" s="45"/>
      <c r="O53" s="129"/>
      <c r="P53" s="45"/>
      <c r="Q53" s="24"/>
    </row>
    <row r="54" spans="5:17" ht="12" customHeight="1">
      <c r="E54" s="126">
        <v>19</v>
      </c>
      <c r="F54" s="4"/>
      <c r="G54" s="114">
        <v>26</v>
      </c>
      <c r="H54" s="114">
        <f>IF(E54&gt;32,IF(E54&lt;36,"LL",""),"")</f>
      </c>
      <c r="I54" s="94" t="str">
        <f>IF(E54="","",VLOOKUP(E54,$A$4:$C$38,2))</f>
        <v>渡邊　夢菜②</v>
      </c>
      <c r="J54" s="95" t="str">
        <f>IF(E54="","(　　　)","("&amp;VLOOKUP(E54,$A$4:$C$39,3)&amp;")")</f>
        <v>(東濃実)</v>
      </c>
      <c r="K54" s="46"/>
      <c r="L54" s="127"/>
      <c r="M54" s="47"/>
      <c r="N54" s="45"/>
      <c r="O54" s="55"/>
      <c r="P54" s="45"/>
      <c r="Q54" s="24"/>
    </row>
    <row r="55" spans="5:17" ht="12" customHeight="1">
      <c r="E55" s="118"/>
      <c r="F55" s="4"/>
      <c r="G55" s="114"/>
      <c r="H55" s="114"/>
      <c r="I55" s="94"/>
      <c r="J55" s="95"/>
      <c r="K55" s="45"/>
      <c r="L55" s="111"/>
      <c r="M55" s="104"/>
      <c r="N55" s="45"/>
      <c r="O55" s="55"/>
      <c r="P55" s="45"/>
      <c r="Q55" s="24"/>
    </row>
    <row r="56" spans="5:16" ht="12" customHeight="1">
      <c r="E56" s="115">
        <v>29</v>
      </c>
      <c r="F56" s="4"/>
      <c r="G56" s="114">
        <v>27</v>
      </c>
      <c r="H56" s="114">
        <f>IF(E56&gt;32,IF(E56&lt;36,"LL",""),"")</f>
      </c>
      <c r="I56" s="94" t="str">
        <f>IF(E56="","",VLOOKUP(E56,$A$4:$C$38,2))</f>
        <v>桒原　　翠②</v>
      </c>
      <c r="J56" s="95" t="str">
        <f>IF(E56="","(　　　)","("&amp;VLOOKUP(E56,$A$4:$C$39,3)&amp;")")</f>
        <v>(岐阜)</v>
      </c>
      <c r="K56" s="45"/>
      <c r="L56" s="106"/>
      <c r="M56" s="105"/>
      <c r="N56" s="45"/>
      <c r="O56" s="76"/>
      <c r="P56" s="45"/>
    </row>
    <row r="57" spans="5:16" ht="12" customHeight="1">
      <c r="E57" s="115"/>
      <c r="G57" s="114"/>
      <c r="H57" s="114"/>
      <c r="I57" s="94"/>
      <c r="J57" s="95"/>
      <c r="K57" s="63"/>
      <c r="L57" s="107"/>
      <c r="M57" s="125"/>
      <c r="N57" s="45"/>
      <c r="O57" s="76"/>
      <c r="P57" s="45"/>
    </row>
    <row r="58" spans="5:16" ht="12" customHeight="1">
      <c r="E58" s="115">
        <v>27</v>
      </c>
      <c r="G58" s="114">
        <v>28</v>
      </c>
      <c r="H58" s="114">
        <f>IF(E58&gt;32,IF(E58&lt;36,"LL",""),"")</f>
      </c>
      <c r="I58" s="94" t="str">
        <f>IF(E58="","",VLOOKUP(E58,$A$4:$C$38,2))</f>
        <v>木村　朱里②</v>
      </c>
      <c r="J58" s="95" t="str">
        <f>IF(E58="","(　　　)","("&amp;VLOOKUP(E58,$A$4:$C$39,3)&amp;")")</f>
        <v>(大垣北)</v>
      </c>
      <c r="K58" s="46"/>
      <c r="L58" s="97"/>
      <c r="M58" s="125"/>
      <c r="N58" s="123"/>
      <c r="O58" s="76"/>
      <c r="P58" s="45"/>
    </row>
    <row r="59" spans="5:16" ht="12" customHeight="1">
      <c r="E59" s="115"/>
      <c r="G59" s="114"/>
      <c r="H59" s="114"/>
      <c r="I59" s="94"/>
      <c r="J59" s="95"/>
      <c r="K59" s="45"/>
      <c r="L59" s="122"/>
      <c r="M59" s="48"/>
      <c r="N59" s="124"/>
      <c r="O59" s="76"/>
      <c r="P59" s="45"/>
    </row>
    <row r="60" spans="5:16" ht="12" customHeight="1">
      <c r="E60" s="115">
        <v>17</v>
      </c>
      <c r="G60" s="114">
        <v>29</v>
      </c>
      <c r="H60" s="114">
        <f>IF(E60&gt;32,IF(E60&lt;36,"LL",""),"")</f>
      </c>
      <c r="I60" s="94" t="str">
        <f>IF(E60="","",VLOOKUP(E60,$A$4:$C$38,2))</f>
        <v>村山　胡都①</v>
      </c>
      <c r="J60" s="95" t="str">
        <f>IF(E60="","(　　　)","("&amp;VLOOKUP(E60,$A$4:$C$39,3)&amp;")")</f>
        <v>(県岐阜商)</v>
      </c>
      <c r="K60" s="50"/>
      <c r="L60" s="102"/>
      <c r="M60" s="48"/>
      <c r="N60" s="104"/>
      <c r="O60" s="45"/>
      <c r="P60" s="45"/>
    </row>
    <row r="61" spans="5:16" ht="12" customHeight="1">
      <c r="E61" s="115"/>
      <c r="F61" s="4"/>
      <c r="G61" s="114"/>
      <c r="H61" s="114"/>
      <c r="I61" s="94"/>
      <c r="J61" s="95"/>
      <c r="K61" s="49"/>
      <c r="L61" s="103"/>
      <c r="M61" s="79"/>
      <c r="N61" s="104"/>
      <c r="O61" s="45"/>
      <c r="P61" s="45"/>
    </row>
    <row r="62" spans="5:16" ht="12" customHeight="1">
      <c r="E62" s="117">
        <v>10</v>
      </c>
      <c r="G62" s="114">
        <v>30</v>
      </c>
      <c r="H62" s="114">
        <f>IF(E62&gt;32,IF(E62&lt;36,"LL",""),"")</f>
      </c>
      <c r="I62" s="94" t="str">
        <f>IF(E62="","",VLOOKUP(E62,$A$4:$C$38,2))</f>
        <v>辻　　真歩②</v>
      </c>
      <c r="J62" s="95" t="str">
        <f>IF(E62="","(　　　)","("&amp;VLOOKUP(E62,$A$4:$C$39,3)&amp;")")</f>
        <v>(加茂)</v>
      </c>
      <c r="K62" s="65"/>
      <c r="L62" s="119"/>
      <c r="M62" s="120"/>
      <c r="N62" s="45"/>
      <c r="O62" s="45"/>
      <c r="P62" s="45"/>
    </row>
    <row r="63" spans="5:16" ht="12" customHeight="1">
      <c r="E63" s="118"/>
      <c r="G63" s="114"/>
      <c r="H63" s="114"/>
      <c r="I63" s="94"/>
      <c r="J63" s="95"/>
      <c r="K63" s="45"/>
      <c r="L63" s="119"/>
      <c r="M63" s="121"/>
      <c r="N63" s="45"/>
      <c r="O63" s="45"/>
      <c r="P63" s="45"/>
    </row>
    <row r="64" spans="5:16" ht="12" customHeight="1">
      <c r="E64" s="115">
        <v>16</v>
      </c>
      <c r="G64" s="114">
        <v>31</v>
      </c>
      <c r="H64" s="114">
        <f>IF(E64&gt;32,IF(E64&lt;36,"LL",""),"")</f>
      </c>
      <c r="I64" s="94" t="str">
        <f>IF(E64="","",VLOOKUP(E64,$A$4:$C$38,2))</f>
        <v>岡田　和奏②</v>
      </c>
      <c r="J64" s="95" t="str">
        <f>IF(E64="","(　　　)","("&amp;VLOOKUP(E64,$A$4:$C$39,3)&amp;")")</f>
        <v>(岐阜北)</v>
      </c>
      <c r="K64" s="45"/>
      <c r="L64" s="106"/>
      <c r="M64" s="104"/>
      <c r="N64" s="45"/>
      <c r="O64" s="45"/>
      <c r="P64" s="45"/>
    </row>
    <row r="65" spans="5:16" ht="12" customHeight="1" thickBot="1">
      <c r="E65" s="116"/>
      <c r="G65" s="114"/>
      <c r="H65" s="114"/>
      <c r="I65" s="94"/>
      <c r="J65" s="95"/>
      <c r="K65" s="49"/>
      <c r="L65" s="107"/>
      <c r="M65" s="104"/>
      <c r="N65" s="45"/>
      <c r="O65" s="45"/>
      <c r="P65" s="45"/>
    </row>
    <row r="66" spans="5:16" ht="12" customHeight="1">
      <c r="E66" s="112">
        <v>2</v>
      </c>
      <c r="G66" s="114">
        <v>32</v>
      </c>
      <c r="H66" s="114">
        <f>IF(E66&gt;32,IF(E66&lt;36,"LL",""),"")</f>
      </c>
      <c r="I66" s="94" t="str">
        <f>IF(E66="","",VLOOKUP(E66,$A$4:$C$38,2))</f>
        <v>久世　一姫②</v>
      </c>
      <c r="J66" s="95" t="str">
        <f>IF(E66="","(　　　)","("&amp;VLOOKUP(E66,$A$4:$C$39,3)&amp;")")</f>
        <v>(県岐阜商)</v>
      </c>
      <c r="K66" s="46"/>
      <c r="L66" s="97"/>
      <c r="M66" s="45"/>
      <c r="N66" s="53"/>
      <c r="O66" s="53"/>
      <c r="P66" s="53"/>
    </row>
    <row r="67" spans="5:16" ht="12" customHeight="1" thickBot="1">
      <c r="E67" s="113"/>
      <c r="G67" s="114"/>
      <c r="H67" s="114"/>
      <c r="I67" s="94"/>
      <c r="J67" s="95"/>
      <c r="K67" s="45"/>
      <c r="L67" s="97"/>
      <c r="N67" s="53"/>
      <c r="O67" s="53"/>
      <c r="P67" s="53"/>
    </row>
    <row r="68" spans="5:16" ht="12" customHeight="1">
      <c r="E68" s="67" t="s">
        <v>2</v>
      </c>
      <c r="J68" s="70"/>
      <c r="N68" s="53"/>
      <c r="O68" s="53"/>
      <c r="P68" s="53"/>
    </row>
    <row r="69" spans="5:16" ht="12" customHeight="1">
      <c r="E69" s="98"/>
      <c r="G69" s="100" t="s">
        <v>5</v>
      </c>
      <c r="H69" s="101"/>
      <c r="I69" s="94">
        <f>IF(E69="","",VLOOKUP(E69,$A$4:$C$38,2))</f>
      </c>
      <c r="J69" s="95" t="str">
        <f>IF(E69="","(　　　)","("&amp;VLOOKUP(E69,$A$4:$C$39,3)&amp;")")</f>
        <v>(　　　)</v>
      </c>
      <c r="K69" s="45"/>
      <c r="L69" s="102"/>
      <c r="M69" s="53"/>
      <c r="N69" s="53"/>
      <c r="O69" s="53"/>
      <c r="P69" s="53"/>
    </row>
    <row r="70" spans="5:16" ht="12" customHeight="1">
      <c r="E70" s="99"/>
      <c r="F70" s="4"/>
      <c r="G70" s="101"/>
      <c r="H70" s="101"/>
      <c r="I70" s="94"/>
      <c r="J70" s="95"/>
      <c r="K70" s="63"/>
      <c r="L70" s="103"/>
      <c r="M70" s="45"/>
      <c r="N70" s="53"/>
      <c r="O70" s="53"/>
      <c r="P70" s="53"/>
    </row>
    <row r="71" spans="5:16" ht="13.5" customHeight="1">
      <c r="E71" s="98"/>
      <c r="G71" s="101"/>
      <c r="H71" s="101"/>
      <c r="I71" s="94">
        <f>IF(E71="","",VLOOKUP(E71,$A$4:$C$38,2))</f>
      </c>
      <c r="J71" s="95" t="str">
        <f>IF(E71="","(　　　)","("&amp;VLOOKUP(E71,$A$4:$C$39,3)&amp;")")</f>
        <v>(　　　)</v>
      </c>
      <c r="K71" s="46"/>
      <c r="L71" s="96"/>
      <c r="M71" s="53"/>
      <c r="N71" s="53"/>
      <c r="O71" s="53"/>
      <c r="P71" s="53"/>
    </row>
    <row r="72" spans="5:16" ht="13.5" customHeight="1">
      <c r="E72" s="99"/>
      <c r="G72" s="101"/>
      <c r="H72" s="101"/>
      <c r="I72" s="94"/>
      <c r="J72" s="95"/>
      <c r="K72" s="45"/>
      <c r="L72" s="97"/>
      <c r="M72" s="53"/>
      <c r="N72" s="53"/>
      <c r="O72" s="53"/>
      <c r="P72" s="53"/>
    </row>
    <row r="73" spans="5:16" ht="13.5" customHeight="1">
      <c r="E73" s="9" t="s">
        <v>2</v>
      </c>
      <c r="G73" s="1"/>
      <c r="H73" s="1"/>
      <c r="I73" s="60"/>
      <c r="J73" s="61"/>
      <c r="K73" s="45"/>
      <c r="L73" s="53"/>
      <c r="M73" s="53"/>
      <c r="N73" s="53"/>
      <c r="O73" s="53"/>
      <c r="P73" s="53"/>
    </row>
    <row r="74" spans="5:16" ht="13.5" customHeight="1">
      <c r="E74" s="98"/>
      <c r="G74" s="100" t="s">
        <v>6</v>
      </c>
      <c r="H74" s="101"/>
      <c r="I74" s="94">
        <f>IF(E74="","",VLOOKUP(E74,$A$4:$C$38,2))</f>
      </c>
      <c r="J74" s="95" t="str">
        <f>IF(E74="","(　　　)","("&amp;VLOOKUP(E74,$A$4:$C$39,3)&amp;")")</f>
        <v>(　　　)</v>
      </c>
      <c r="K74" s="50"/>
      <c r="L74" s="102"/>
      <c r="M74" s="53"/>
      <c r="N74" s="53"/>
      <c r="O74" s="53"/>
      <c r="P74" s="53"/>
    </row>
    <row r="75" spans="5:16" ht="13.5" customHeight="1">
      <c r="E75" s="99"/>
      <c r="G75" s="101"/>
      <c r="H75" s="101"/>
      <c r="I75" s="94"/>
      <c r="J75" s="95"/>
      <c r="K75" s="49"/>
      <c r="L75" s="103"/>
      <c r="M75" s="53"/>
      <c r="N75" s="53"/>
      <c r="O75" s="53"/>
      <c r="P75" s="53"/>
    </row>
    <row r="76" spans="5:16" ht="13.5" customHeight="1">
      <c r="E76" s="98"/>
      <c r="G76" s="101"/>
      <c r="H76" s="101"/>
      <c r="I76" s="94">
        <f>IF(E76="","",VLOOKUP(E76,$A$4:$C$38,2))</f>
      </c>
      <c r="J76" s="95" t="str">
        <f>IF(E76="","(　　　)","("&amp;VLOOKUP(E76,$A$4:$C$39,3)&amp;")")</f>
        <v>(　　　)</v>
      </c>
      <c r="K76" s="46"/>
      <c r="L76" s="110"/>
      <c r="M76" s="104"/>
      <c r="N76" s="53"/>
      <c r="O76" s="53"/>
      <c r="P76" s="53"/>
    </row>
    <row r="77" spans="5:16" ht="13.5" customHeight="1">
      <c r="E77" s="99"/>
      <c r="G77" s="101"/>
      <c r="H77" s="101"/>
      <c r="I77" s="94"/>
      <c r="J77" s="95"/>
      <c r="K77" s="45"/>
      <c r="L77" s="111"/>
      <c r="M77" s="105"/>
      <c r="N77" s="53"/>
      <c r="O77" s="53"/>
      <c r="P77" s="53"/>
    </row>
    <row r="78" spans="5:16" ht="13.5" customHeight="1">
      <c r="E78" s="98"/>
      <c r="G78" s="101"/>
      <c r="H78" s="101"/>
      <c r="I78" s="94">
        <f>IF(E78="","",VLOOKUP(E78,$A$4:$C$38,2))</f>
      </c>
      <c r="J78" s="95" t="str">
        <f>IF(E78="","(　　　)","("&amp;VLOOKUP(E78,$A$4:$C$39,3)&amp;")")</f>
        <v>(　　　)</v>
      </c>
      <c r="K78" s="50"/>
      <c r="L78" s="106"/>
      <c r="M78" s="108"/>
      <c r="N78" s="53"/>
      <c r="O78" s="53"/>
      <c r="P78" s="53"/>
    </row>
    <row r="79" spans="5:16" ht="13.5" customHeight="1">
      <c r="E79" s="99"/>
      <c r="G79" s="101"/>
      <c r="H79" s="101"/>
      <c r="I79" s="94"/>
      <c r="J79" s="95"/>
      <c r="K79" s="49"/>
      <c r="L79" s="107"/>
      <c r="M79" s="109"/>
      <c r="N79" s="53"/>
      <c r="O79" s="53"/>
      <c r="P79" s="53"/>
    </row>
    <row r="80" spans="5:16" ht="13.5" customHeight="1">
      <c r="E80" s="98"/>
      <c r="G80" s="101"/>
      <c r="H80" s="101"/>
      <c r="I80" s="94">
        <f>IF(E80="","",VLOOKUP(E80,$A$4:$C$38,2))</f>
      </c>
      <c r="J80" s="95" t="str">
        <f>IF(E80="","(　　　)","("&amp;VLOOKUP(E80,$A$4:$C$39,3)&amp;")")</f>
        <v>(　　　)</v>
      </c>
      <c r="K80" s="46"/>
      <c r="L80" s="96"/>
      <c r="M80" s="45"/>
      <c r="N80" s="53"/>
      <c r="O80" s="53"/>
      <c r="P80" s="53"/>
    </row>
    <row r="81" spans="5:16" ht="13.5" customHeight="1">
      <c r="E81" s="99"/>
      <c r="G81" s="101"/>
      <c r="H81" s="101"/>
      <c r="I81" s="94"/>
      <c r="J81" s="95"/>
      <c r="K81" s="45"/>
      <c r="L81" s="97"/>
      <c r="M81" s="45"/>
      <c r="N81" s="53"/>
      <c r="O81" s="53"/>
      <c r="P81" s="53"/>
    </row>
    <row r="82" spans="5:16" ht="13.5" customHeight="1">
      <c r="E82" s="9" t="s">
        <v>2</v>
      </c>
      <c r="G82" s="1"/>
      <c r="H82" s="1"/>
      <c r="I82" s="60"/>
      <c r="J82" s="61"/>
      <c r="K82" s="45"/>
      <c r="L82" s="53"/>
      <c r="M82" s="53"/>
      <c r="N82" s="53"/>
      <c r="O82" s="53"/>
      <c r="P82" s="53"/>
    </row>
    <row r="83" spans="5:16" ht="13.5" customHeight="1">
      <c r="E83" s="98"/>
      <c r="G83" s="100" t="s">
        <v>7</v>
      </c>
      <c r="H83" s="101"/>
      <c r="I83" s="94">
        <f>IF(E83="","",VLOOKUP(E83,$A$4:$C$38,2))</f>
      </c>
      <c r="J83" s="95" t="str">
        <f>IF(E83="","(　　　)","("&amp;VLOOKUP(E83,$A$4:$C$39,3)&amp;")")</f>
        <v>(　　　)</v>
      </c>
      <c r="K83" s="45"/>
      <c r="L83" s="102"/>
      <c r="M83" s="53"/>
      <c r="N83" s="53"/>
      <c r="O83" s="53"/>
      <c r="P83" s="53"/>
    </row>
    <row r="84" spans="5:16" ht="13.5" customHeight="1">
      <c r="E84" s="99"/>
      <c r="G84" s="101"/>
      <c r="H84" s="101"/>
      <c r="I84" s="94"/>
      <c r="J84" s="95"/>
      <c r="K84" s="63"/>
      <c r="L84" s="103"/>
      <c r="M84" s="45"/>
      <c r="N84" s="53"/>
      <c r="O84" s="53"/>
      <c r="P84" s="53"/>
    </row>
    <row r="85" spans="5:13" ht="13.5" customHeight="1">
      <c r="E85" s="98"/>
      <c r="G85" s="101"/>
      <c r="H85" s="101"/>
      <c r="I85" s="94">
        <f>IF(E85="","",VLOOKUP(E85,$A$4:$C$38,2))</f>
      </c>
      <c r="J85" s="95" t="str">
        <f>IF(E85="","(　　　)","("&amp;VLOOKUP(E85,$A$4:$C$39,3)&amp;")")</f>
        <v>(　　　)</v>
      </c>
      <c r="K85" s="46"/>
      <c r="L85" s="96"/>
      <c r="M85" s="53"/>
    </row>
    <row r="86" spans="5:13" ht="13.5" customHeight="1">
      <c r="E86" s="99"/>
      <c r="G86" s="101"/>
      <c r="H86" s="101"/>
      <c r="I86" s="94"/>
      <c r="J86" s="95"/>
      <c r="K86" s="45"/>
      <c r="L86" s="97"/>
      <c r="M86" s="53"/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266">
    <mergeCell ref="L66:L67"/>
    <mergeCell ref="E56:E57"/>
    <mergeCell ref="E58:E59"/>
    <mergeCell ref="E60:E61"/>
    <mergeCell ref="E62:E63"/>
    <mergeCell ref="E64:E65"/>
    <mergeCell ref="E66:E67"/>
    <mergeCell ref="G62:G63"/>
    <mergeCell ref="G56:G57"/>
    <mergeCell ref="H56:H57"/>
    <mergeCell ref="G20:G21"/>
    <mergeCell ref="L52:L53"/>
    <mergeCell ref="L54:L55"/>
    <mergeCell ref="L64:L65"/>
    <mergeCell ref="J64:J65"/>
    <mergeCell ref="J62:J63"/>
    <mergeCell ref="J54:J55"/>
    <mergeCell ref="J58:J59"/>
    <mergeCell ref="J56:J57"/>
    <mergeCell ref="L24:L25"/>
    <mergeCell ref="G50:G51"/>
    <mergeCell ref="H50:H51"/>
    <mergeCell ref="I50:I51"/>
    <mergeCell ref="J50:J51"/>
    <mergeCell ref="G40:G41"/>
    <mergeCell ref="J36:J37"/>
    <mergeCell ref="G44:G45"/>
    <mergeCell ref="I36:I37"/>
    <mergeCell ref="G38:G39"/>
    <mergeCell ref="I42:I43"/>
    <mergeCell ref="I20:I21"/>
    <mergeCell ref="J20:J21"/>
    <mergeCell ref="L4:L5"/>
    <mergeCell ref="L6:L7"/>
    <mergeCell ref="L16:L17"/>
    <mergeCell ref="L18:L19"/>
    <mergeCell ref="L10:L11"/>
    <mergeCell ref="L12:L13"/>
    <mergeCell ref="I4:I5"/>
    <mergeCell ref="L14:L15"/>
    <mergeCell ref="G66:G67"/>
    <mergeCell ref="H66:H67"/>
    <mergeCell ref="I66:I67"/>
    <mergeCell ref="J66:J67"/>
    <mergeCell ref="G52:G53"/>
    <mergeCell ref="G42:G43"/>
    <mergeCell ref="H42:H43"/>
    <mergeCell ref="J52:J53"/>
    <mergeCell ref="I56:I57"/>
    <mergeCell ref="I58:I59"/>
    <mergeCell ref="J4:J5"/>
    <mergeCell ref="E30:E31"/>
    <mergeCell ref="G34:G35"/>
    <mergeCell ref="H34:H35"/>
    <mergeCell ref="I34:I35"/>
    <mergeCell ref="J34:J35"/>
    <mergeCell ref="G18:G19"/>
    <mergeCell ref="H18:H19"/>
    <mergeCell ref="E32:E33"/>
    <mergeCell ref="J32:J33"/>
    <mergeCell ref="I78:I79"/>
    <mergeCell ref="J78:J79"/>
    <mergeCell ref="M78:M79"/>
    <mergeCell ref="L76:L77"/>
    <mergeCell ref="L85:L86"/>
    <mergeCell ref="L83:L84"/>
    <mergeCell ref="M76:M77"/>
    <mergeCell ref="L80:L81"/>
    <mergeCell ref="J76:J77"/>
    <mergeCell ref="I83:I84"/>
    <mergeCell ref="E83:E84"/>
    <mergeCell ref="I85:I86"/>
    <mergeCell ref="L69:L70"/>
    <mergeCell ref="L74:L75"/>
    <mergeCell ref="E85:E86"/>
    <mergeCell ref="E71:E72"/>
    <mergeCell ref="L71:L72"/>
    <mergeCell ref="L78:L79"/>
    <mergeCell ref="J83:J84"/>
    <mergeCell ref="E78:E79"/>
    <mergeCell ref="E80:E81"/>
    <mergeCell ref="I80:I81"/>
    <mergeCell ref="E54:E55"/>
    <mergeCell ref="G64:G65"/>
    <mergeCell ref="H64:H65"/>
    <mergeCell ref="J85:J86"/>
    <mergeCell ref="E74:E75"/>
    <mergeCell ref="I74:I75"/>
    <mergeCell ref="J74:J75"/>
    <mergeCell ref="E76:E77"/>
    <mergeCell ref="E69:E70"/>
    <mergeCell ref="I69:I70"/>
    <mergeCell ref="E52:E53"/>
    <mergeCell ref="H62:H63"/>
    <mergeCell ref="I62:I63"/>
    <mergeCell ref="J69:J70"/>
    <mergeCell ref="G69:H72"/>
    <mergeCell ref="I71:I72"/>
    <mergeCell ref="J71:J72"/>
    <mergeCell ref="H54:H55"/>
    <mergeCell ref="J80:J81"/>
    <mergeCell ref="G74:H81"/>
    <mergeCell ref="I76:I77"/>
    <mergeCell ref="G83:H86"/>
    <mergeCell ref="E40:E41"/>
    <mergeCell ref="G46:G47"/>
    <mergeCell ref="H46:H47"/>
    <mergeCell ref="I46:I47"/>
    <mergeCell ref="E42:E43"/>
    <mergeCell ref="E44:E45"/>
    <mergeCell ref="H52:H53"/>
    <mergeCell ref="J60:J61"/>
    <mergeCell ref="L8:L9"/>
    <mergeCell ref="J46:J47"/>
    <mergeCell ref="H28:H29"/>
    <mergeCell ref="H30:H31"/>
    <mergeCell ref="H32:H33"/>
    <mergeCell ref="I54:I55"/>
    <mergeCell ref="J44:J45"/>
    <mergeCell ref="I44:I45"/>
    <mergeCell ref="H4:H5"/>
    <mergeCell ref="J6:J7"/>
    <mergeCell ref="J8:J9"/>
    <mergeCell ref="G48:G49"/>
    <mergeCell ref="H48:H49"/>
    <mergeCell ref="I48:I49"/>
    <mergeCell ref="J48:J49"/>
    <mergeCell ref="G10:G11"/>
    <mergeCell ref="G36:G37"/>
    <mergeCell ref="H36:H37"/>
    <mergeCell ref="G6:G7"/>
    <mergeCell ref="G8:G9"/>
    <mergeCell ref="B2:B3"/>
    <mergeCell ref="E1:E3"/>
    <mergeCell ref="C2:C3"/>
    <mergeCell ref="E4:E5"/>
    <mergeCell ref="A1:C1"/>
    <mergeCell ref="A2:A3"/>
    <mergeCell ref="E8:E9"/>
    <mergeCell ref="G2:P2"/>
    <mergeCell ref="E34:E35"/>
    <mergeCell ref="E36:E37"/>
    <mergeCell ref="E6:E7"/>
    <mergeCell ref="G1:P1"/>
    <mergeCell ref="H24:H25"/>
    <mergeCell ref="H26:H27"/>
    <mergeCell ref="H10:H11"/>
    <mergeCell ref="H12:H13"/>
    <mergeCell ref="H14:H15"/>
    <mergeCell ref="G26:G27"/>
    <mergeCell ref="E26:E27"/>
    <mergeCell ref="E38:E39"/>
    <mergeCell ref="H44:H45"/>
    <mergeCell ref="J24:J25"/>
    <mergeCell ref="J26:J27"/>
    <mergeCell ref="G28:G29"/>
    <mergeCell ref="G30:G31"/>
    <mergeCell ref="H38:H39"/>
    <mergeCell ref="H40:H41"/>
    <mergeCell ref="I40:I41"/>
    <mergeCell ref="J14:J15"/>
    <mergeCell ref="E20:E21"/>
    <mergeCell ref="G32:G33"/>
    <mergeCell ref="E28:E29"/>
    <mergeCell ref="G14:G15"/>
    <mergeCell ref="H22:H23"/>
    <mergeCell ref="I18:I19"/>
    <mergeCell ref="J28:J29"/>
    <mergeCell ref="J30:J31"/>
    <mergeCell ref="I14:I15"/>
    <mergeCell ref="I6:I7"/>
    <mergeCell ref="I8:I9"/>
    <mergeCell ref="I10:I11"/>
    <mergeCell ref="I12:I13"/>
    <mergeCell ref="H6:H7"/>
    <mergeCell ref="H8:H9"/>
    <mergeCell ref="J10:J11"/>
    <mergeCell ref="J12:J13"/>
    <mergeCell ref="J16:J17"/>
    <mergeCell ref="J22:J23"/>
    <mergeCell ref="J18:J19"/>
    <mergeCell ref="I32:I33"/>
    <mergeCell ref="I26:I27"/>
    <mergeCell ref="I28:I29"/>
    <mergeCell ref="I22:I23"/>
    <mergeCell ref="I24:I25"/>
    <mergeCell ref="I16:I17"/>
    <mergeCell ref="E16:E17"/>
    <mergeCell ref="E18:E19"/>
    <mergeCell ref="G24:G25"/>
    <mergeCell ref="G16:G17"/>
    <mergeCell ref="G22:G23"/>
    <mergeCell ref="H16:H17"/>
    <mergeCell ref="E22:E23"/>
    <mergeCell ref="E24:E25"/>
    <mergeCell ref="H20:H21"/>
    <mergeCell ref="E10:E11"/>
    <mergeCell ref="E12:E13"/>
    <mergeCell ref="E14:E15"/>
    <mergeCell ref="G12:G13"/>
    <mergeCell ref="G4:G5"/>
    <mergeCell ref="I64:I65"/>
    <mergeCell ref="E46:E47"/>
    <mergeCell ref="E48:E49"/>
    <mergeCell ref="E50:E51"/>
    <mergeCell ref="H58:H59"/>
    <mergeCell ref="G58:G59"/>
    <mergeCell ref="I60:I61"/>
    <mergeCell ref="G60:G61"/>
    <mergeCell ref="H60:H61"/>
    <mergeCell ref="G54:G55"/>
    <mergeCell ref="L20:L21"/>
    <mergeCell ref="L22:L23"/>
    <mergeCell ref="I52:I53"/>
    <mergeCell ref="J42:J43"/>
    <mergeCell ref="I38:I39"/>
    <mergeCell ref="J38:J39"/>
    <mergeCell ref="J40:J41"/>
    <mergeCell ref="I30:I31"/>
    <mergeCell ref="L44:L45"/>
    <mergeCell ref="L30:L31"/>
    <mergeCell ref="L36:L37"/>
    <mergeCell ref="L38:L39"/>
    <mergeCell ref="L58:L59"/>
    <mergeCell ref="M38:M39"/>
    <mergeCell ref="M40:M41"/>
    <mergeCell ref="L32:L33"/>
    <mergeCell ref="L34:L35"/>
    <mergeCell ref="L48:L49"/>
    <mergeCell ref="L50:L51"/>
    <mergeCell ref="L40:L41"/>
    <mergeCell ref="M32:M33"/>
    <mergeCell ref="L62:L63"/>
    <mergeCell ref="N42:N43"/>
    <mergeCell ref="N44:N45"/>
    <mergeCell ref="N58:N59"/>
    <mergeCell ref="N60:N61"/>
    <mergeCell ref="L60:L61"/>
    <mergeCell ref="L46:L47"/>
    <mergeCell ref="L56:L57"/>
    <mergeCell ref="L42:L43"/>
    <mergeCell ref="M46:M47"/>
    <mergeCell ref="M6:M7"/>
    <mergeCell ref="M8:M9"/>
    <mergeCell ref="M14:M15"/>
    <mergeCell ref="M16:M17"/>
    <mergeCell ref="M22:M23"/>
    <mergeCell ref="P34:P35"/>
    <mergeCell ref="M24:M25"/>
    <mergeCell ref="M30:M31"/>
    <mergeCell ref="O18:O19"/>
    <mergeCell ref="O20:O21"/>
    <mergeCell ref="P36:P37"/>
    <mergeCell ref="O50:O51"/>
    <mergeCell ref="O52:O53"/>
    <mergeCell ref="M64:M65"/>
    <mergeCell ref="M48:M49"/>
    <mergeCell ref="M55:M56"/>
    <mergeCell ref="M57:M58"/>
    <mergeCell ref="M62:M63"/>
    <mergeCell ref="L26:L27"/>
    <mergeCell ref="L28:L29"/>
    <mergeCell ref="N10:N11"/>
    <mergeCell ref="N12:N13"/>
    <mergeCell ref="N26:N27"/>
    <mergeCell ref="N28:N29"/>
  </mergeCells>
  <printOptions horizontalCentered="1" vertic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R58"/>
  <sheetViews>
    <sheetView showZeros="0" zoomScalePageLayoutView="0" workbookViewId="0" topLeftCell="A1">
      <selection activeCell="F3" sqref="F3"/>
    </sheetView>
  </sheetViews>
  <sheetFormatPr defaultColWidth="9.00390625" defaultRowHeight="13.5"/>
  <cols>
    <col min="1" max="1" width="2.625" style="7" customWidth="1"/>
    <col min="2" max="2" width="12.62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9.00390625" style="1" customWidth="1"/>
  </cols>
  <sheetData>
    <row r="1" ht="14.25" thickBot="1"/>
    <row r="2" spans="2:18" ht="18.75" customHeight="1" thickBot="1" thickTop="1">
      <c r="B2" s="154" t="s">
        <v>22</v>
      </c>
      <c r="C2" s="155"/>
      <c r="D2" s="156"/>
      <c r="F2" s="157" t="s">
        <v>75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8"/>
      <c r="R2" s="19"/>
    </row>
    <row r="3" spans="2:18" ht="18.75" customHeight="1">
      <c r="B3" s="33" t="str">
        <f>'予選結果（ドロー用）'!C4</f>
        <v>岩井　雄大②</v>
      </c>
      <c r="C3" s="34" t="str">
        <f>'予選結果（ドロー用）'!D4</f>
        <v>麗澤瑞浪</v>
      </c>
      <c r="D3" s="35" t="s">
        <v>25</v>
      </c>
      <c r="F3" s="17"/>
      <c r="G3" s="19"/>
      <c r="H3" s="19"/>
      <c r="I3" s="19"/>
      <c r="J3" s="19"/>
      <c r="K3" s="19"/>
      <c r="L3" s="19"/>
      <c r="M3" s="19"/>
      <c r="N3" s="17"/>
      <c r="O3" s="17"/>
      <c r="P3" s="17"/>
      <c r="Q3" s="18"/>
      <c r="R3" s="19"/>
    </row>
    <row r="4" spans="2:16" ht="18.75" customHeight="1">
      <c r="B4" s="25" t="str">
        <f>'予選結果（ドロー用）'!C5</f>
        <v>可児　優希①</v>
      </c>
      <c r="C4" s="8" t="str">
        <f>'予選結果（ドロー用）'!D5</f>
        <v>県岐阜商</v>
      </c>
      <c r="D4" s="26" t="s">
        <v>25</v>
      </c>
      <c r="F4" s="159"/>
      <c r="G4" s="160" t="s">
        <v>24</v>
      </c>
      <c r="H4" s="160" t="s">
        <v>27</v>
      </c>
      <c r="I4" s="160"/>
      <c r="J4" s="161" t="s">
        <v>55</v>
      </c>
      <c r="K4" s="162">
        <v>1</v>
      </c>
      <c r="L4" s="159"/>
      <c r="M4" s="160" t="s">
        <v>56</v>
      </c>
      <c r="N4" s="160" t="s">
        <v>27</v>
      </c>
      <c r="O4" s="160"/>
      <c r="P4" s="161" t="s">
        <v>56</v>
      </c>
    </row>
    <row r="5" spans="2:16" ht="18.75" customHeight="1">
      <c r="B5" s="25" t="str">
        <f>'予選結果（ドロー用）'!C6</f>
        <v>森島　哲太②</v>
      </c>
      <c r="C5" s="8" t="str">
        <f>'予選結果（ドロー用）'!D6</f>
        <v>麗澤瑞浪</v>
      </c>
      <c r="D5" s="26" t="s">
        <v>25</v>
      </c>
      <c r="F5" s="159"/>
      <c r="G5" s="160"/>
      <c r="H5" s="160"/>
      <c r="I5" s="160"/>
      <c r="J5" s="161"/>
      <c r="K5" s="162"/>
      <c r="L5" s="159"/>
      <c r="M5" s="160"/>
      <c r="N5" s="160"/>
      <c r="O5" s="160"/>
      <c r="P5" s="161"/>
    </row>
    <row r="6" spans="2:16" ht="18.75" customHeight="1" thickBot="1">
      <c r="B6" s="36" t="str">
        <f>'予選結果（ドロー用）'!C7</f>
        <v>ストゥーラルーク匠②</v>
      </c>
      <c r="C6" s="37" t="str">
        <f>'予選結果（ドロー用）'!D7</f>
        <v>県岐阜商</v>
      </c>
      <c r="D6" s="38" t="s">
        <v>54</v>
      </c>
      <c r="F6" s="159"/>
      <c r="G6" s="160" t="s">
        <v>55</v>
      </c>
      <c r="H6" s="160" t="s">
        <v>27</v>
      </c>
      <c r="I6" s="160"/>
      <c r="J6" s="161" t="s">
        <v>56</v>
      </c>
      <c r="K6" s="162">
        <v>2</v>
      </c>
      <c r="L6" s="159"/>
      <c r="M6" s="160" t="s">
        <v>56</v>
      </c>
      <c r="N6" s="160" t="s">
        <v>27</v>
      </c>
      <c r="O6" s="160"/>
      <c r="P6" s="161" t="s">
        <v>24</v>
      </c>
    </row>
    <row r="7" spans="2:16" ht="18.75" customHeight="1">
      <c r="B7" s="30" t="str">
        <f>'予選結果（ドロー用）'!C8</f>
        <v>古屋　良祐①</v>
      </c>
      <c r="C7" s="31" t="str">
        <f>'予選結果（ドロー用）'!D8</f>
        <v>麗澤瑞浪</v>
      </c>
      <c r="D7" s="32" t="s">
        <v>25</v>
      </c>
      <c r="F7" s="159"/>
      <c r="G7" s="160"/>
      <c r="H7" s="160"/>
      <c r="I7" s="160"/>
      <c r="J7" s="161"/>
      <c r="K7" s="162"/>
      <c r="L7" s="159"/>
      <c r="M7" s="160"/>
      <c r="N7" s="160"/>
      <c r="O7" s="160"/>
      <c r="P7" s="161"/>
    </row>
    <row r="8" spans="2:16" ht="18.75" customHeight="1">
      <c r="B8" s="25" t="str">
        <f>'予選結果（ドロー用）'!C9</f>
        <v>菅沼　慶太②</v>
      </c>
      <c r="C8" s="8" t="str">
        <f>'予選結果（ドロー用）'!D9</f>
        <v>麗澤瑞浪</v>
      </c>
      <c r="D8" s="26" t="s">
        <v>54</v>
      </c>
      <c r="F8" s="159"/>
      <c r="G8" s="160" t="s">
        <v>24</v>
      </c>
      <c r="H8" s="160" t="s">
        <v>27</v>
      </c>
      <c r="I8" s="160"/>
      <c r="J8" s="161" t="s">
        <v>24</v>
      </c>
      <c r="K8" s="162">
        <v>3</v>
      </c>
      <c r="L8" s="159"/>
      <c r="M8" s="160" t="s">
        <v>24</v>
      </c>
      <c r="N8" s="160" t="s">
        <v>57</v>
      </c>
      <c r="O8" s="160"/>
      <c r="P8" s="161" t="s">
        <v>24</v>
      </c>
    </row>
    <row r="9" spans="2:16" ht="18.75" customHeight="1">
      <c r="B9" s="25" t="str">
        <f>'予選結果（ドロー用）'!C10</f>
        <v>桃山　　晃①</v>
      </c>
      <c r="C9" s="8" t="str">
        <f>'予選結果（ドロー用）'!D10</f>
        <v>麗澤瑞浪</v>
      </c>
      <c r="D9" s="26" t="s">
        <v>54</v>
      </c>
      <c r="F9" s="159"/>
      <c r="G9" s="160"/>
      <c r="H9" s="160"/>
      <c r="I9" s="160"/>
      <c r="J9" s="161"/>
      <c r="K9" s="162"/>
      <c r="L9" s="159"/>
      <c r="M9" s="160"/>
      <c r="N9" s="160"/>
      <c r="O9" s="160"/>
      <c r="P9" s="161"/>
    </row>
    <row r="10" spans="2:16" ht="18.75" customHeight="1">
      <c r="B10" s="25" t="str">
        <f>'予選結果（ドロー用）'!C11</f>
        <v>小川　拳斗②</v>
      </c>
      <c r="C10" s="8" t="str">
        <f>'予選結果（ドロー用）'!D11</f>
        <v>県岐阜商</v>
      </c>
      <c r="D10" s="26" t="s">
        <v>54</v>
      </c>
      <c r="F10" s="159"/>
      <c r="G10" s="160" t="s">
        <v>24</v>
      </c>
      <c r="H10" s="160" t="s">
        <v>27</v>
      </c>
      <c r="I10" s="160"/>
      <c r="J10" s="161" t="s">
        <v>55</v>
      </c>
      <c r="K10" s="162">
        <v>4</v>
      </c>
      <c r="L10" s="159"/>
      <c r="M10" s="160" t="s">
        <v>24</v>
      </c>
      <c r="N10" s="160" t="s">
        <v>57</v>
      </c>
      <c r="O10" s="160"/>
      <c r="P10" s="161" t="s">
        <v>55</v>
      </c>
    </row>
    <row r="11" spans="2:16" ht="18.75" customHeight="1">
      <c r="B11" s="25" t="str">
        <f>'予選結果（ドロー用）'!C12</f>
        <v>座馬　　陸②</v>
      </c>
      <c r="C11" s="8" t="str">
        <f>'予選結果（ドロー用）'!D12</f>
        <v>県岐阜商</v>
      </c>
      <c r="D11" s="26" t="s">
        <v>54</v>
      </c>
      <c r="F11" s="159"/>
      <c r="G11" s="160"/>
      <c r="H11" s="160"/>
      <c r="I11" s="160"/>
      <c r="J11" s="161"/>
      <c r="K11" s="162"/>
      <c r="L11" s="159"/>
      <c r="M11" s="160"/>
      <c r="N11" s="160"/>
      <c r="O11" s="160"/>
      <c r="P11" s="161"/>
    </row>
    <row r="12" spans="2:16" ht="18.75" customHeight="1">
      <c r="B12" s="25" t="str">
        <f>'予選結果（ドロー用）'!C13</f>
        <v>纐纈　晟留②</v>
      </c>
      <c r="C12" s="8" t="str">
        <f>'予選結果（ドロー用）'!D13</f>
        <v>麗澤瑞浪</v>
      </c>
      <c r="D12" s="26" t="s">
        <v>54</v>
      </c>
      <c r="F12" s="159"/>
      <c r="G12" s="160" t="s">
        <v>24</v>
      </c>
      <c r="H12" s="160" t="s">
        <v>59</v>
      </c>
      <c r="I12" s="160"/>
      <c r="J12" s="161" t="s">
        <v>56</v>
      </c>
      <c r="K12" s="162">
        <v>5</v>
      </c>
      <c r="L12" s="159"/>
      <c r="M12" s="160" t="s">
        <v>24</v>
      </c>
      <c r="N12" s="160" t="s">
        <v>60</v>
      </c>
      <c r="O12" s="160"/>
      <c r="P12" s="161" t="s">
        <v>24</v>
      </c>
    </row>
    <row r="13" spans="2:16" ht="18.75" customHeight="1">
      <c r="B13" s="25" t="str">
        <f>'予選結果（ドロー用）'!C14</f>
        <v>藤井　良太①</v>
      </c>
      <c r="C13" s="8" t="str">
        <f>'予選結果（ドロー用）'!D14</f>
        <v>県岐阜商</v>
      </c>
      <c r="D13" s="26" t="s">
        <v>54</v>
      </c>
      <c r="F13" s="159"/>
      <c r="G13" s="160"/>
      <c r="H13" s="160"/>
      <c r="I13" s="160"/>
      <c r="J13" s="161"/>
      <c r="K13" s="162"/>
      <c r="L13" s="159"/>
      <c r="M13" s="160"/>
      <c r="N13" s="160"/>
      <c r="O13" s="160"/>
      <c r="P13" s="161"/>
    </row>
    <row r="14" spans="2:16" ht="18.75" customHeight="1">
      <c r="B14" s="25" t="str">
        <f>'予選結果（ドロー用）'!C15</f>
        <v>高田　朋弥②</v>
      </c>
      <c r="C14" s="8" t="str">
        <f>'予選結果（ドロー用）'!D15</f>
        <v>県岐阜商</v>
      </c>
      <c r="D14" s="26" t="s">
        <v>54</v>
      </c>
      <c r="F14" s="159"/>
      <c r="G14" s="160" t="s">
        <v>24</v>
      </c>
      <c r="H14" s="160" t="s">
        <v>27</v>
      </c>
      <c r="I14" s="160"/>
      <c r="J14" s="161" t="s">
        <v>24</v>
      </c>
      <c r="K14" s="162">
        <v>6</v>
      </c>
      <c r="L14" s="159"/>
      <c r="M14" s="160" t="s">
        <v>24</v>
      </c>
      <c r="N14" s="160" t="s">
        <v>27</v>
      </c>
      <c r="O14" s="160"/>
      <c r="P14" s="161" t="s">
        <v>56</v>
      </c>
    </row>
    <row r="15" spans="2:16" ht="18.75" customHeight="1">
      <c r="B15" s="25" t="str">
        <f>'予選結果（ドロー用）'!C16</f>
        <v>橋詰　直隼①</v>
      </c>
      <c r="C15" s="8" t="str">
        <f>'予選結果（ドロー用）'!D16</f>
        <v>恵那</v>
      </c>
      <c r="D15" s="26" t="s">
        <v>54</v>
      </c>
      <c r="F15" s="159"/>
      <c r="G15" s="160"/>
      <c r="H15" s="160"/>
      <c r="I15" s="160"/>
      <c r="J15" s="161"/>
      <c r="K15" s="162"/>
      <c r="L15" s="159"/>
      <c r="M15" s="160"/>
      <c r="N15" s="160"/>
      <c r="O15" s="160"/>
      <c r="P15" s="161"/>
    </row>
    <row r="16" spans="2:16" ht="18.75" customHeight="1">
      <c r="B16" s="25" t="str">
        <f>'予選結果（ドロー用）'!C17</f>
        <v>丹羽　駿介①</v>
      </c>
      <c r="C16" s="8" t="str">
        <f>'予選結果（ドロー用）'!D17</f>
        <v>岐阜</v>
      </c>
      <c r="D16" s="26" t="s">
        <v>54</v>
      </c>
      <c r="F16" s="159"/>
      <c r="G16" s="160" t="s">
        <v>24</v>
      </c>
      <c r="H16" s="160" t="s">
        <v>62</v>
      </c>
      <c r="I16" s="160"/>
      <c r="J16" s="161" t="s">
        <v>24</v>
      </c>
      <c r="K16" s="162">
        <v>7</v>
      </c>
      <c r="L16" s="159"/>
      <c r="M16" s="160" t="s">
        <v>55</v>
      </c>
      <c r="N16" s="160" t="s">
        <v>27</v>
      </c>
      <c r="O16" s="160"/>
      <c r="P16" s="161" t="s">
        <v>24</v>
      </c>
    </row>
    <row r="17" spans="2:16" ht="18.75" customHeight="1">
      <c r="B17" s="25" t="str">
        <f>'予選結果（ドロー用）'!C18</f>
        <v>廣瀬　　仲①</v>
      </c>
      <c r="C17" s="8" t="str">
        <f>'予選結果（ドロー用）'!D18</f>
        <v>県岐阜商</v>
      </c>
      <c r="D17" s="26" t="s">
        <v>54</v>
      </c>
      <c r="F17" s="159"/>
      <c r="G17" s="160"/>
      <c r="H17" s="160"/>
      <c r="I17" s="160"/>
      <c r="J17" s="161"/>
      <c r="K17" s="162"/>
      <c r="L17" s="159"/>
      <c r="M17" s="160"/>
      <c r="N17" s="160"/>
      <c r="O17" s="160"/>
      <c r="P17" s="161"/>
    </row>
    <row r="18" spans="2:16" ht="18.75" customHeight="1">
      <c r="B18" s="25" t="str">
        <f>'予選結果（ドロー用）'!C19</f>
        <v>長縄　達也①</v>
      </c>
      <c r="C18" s="8" t="str">
        <f>'予選結果（ドロー用）'!D19</f>
        <v>県岐阜商</v>
      </c>
      <c r="D18" s="26" t="s">
        <v>54</v>
      </c>
      <c r="F18" s="159"/>
      <c r="G18" s="160" t="s">
        <v>24</v>
      </c>
      <c r="H18" s="160" t="s">
        <v>27</v>
      </c>
      <c r="I18" s="160"/>
      <c r="J18" s="161" t="s">
        <v>24</v>
      </c>
      <c r="K18" s="162">
        <v>8</v>
      </c>
      <c r="L18" s="159"/>
      <c r="M18" s="160" t="s">
        <v>24</v>
      </c>
      <c r="N18" s="160" t="s">
        <v>27</v>
      </c>
      <c r="O18" s="160"/>
      <c r="P18" s="161" t="s">
        <v>24</v>
      </c>
    </row>
    <row r="19" spans="2:16" ht="18.75" customHeight="1">
      <c r="B19" s="25" t="str">
        <f>'予選結果（ドロー用）'!C20</f>
        <v>近藤　陽太①</v>
      </c>
      <c r="C19" s="8" t="str">
        <f>'予選結果（ドロー用）'!D20</f>
        <v>大垣北</v>
      </c>
      <c r="D19" s="26" t="s">
        <v>54</v>
      </c>
      <c r="F19" s="159"/>
      <c r="G19" s="160"/>
      <c r="H19" s="160"/>
      <c r="I19" s="160"/>
      <c r="J19" s="161"/>
      <c r="K19" s="162"/>
      <c r="L19" s="159"/>
      <c r="M19" s="160"/>
      <c r="N19" s="160"/>
      <c r="O19" s="160"/>
      <c r="P19" s="161"/>
    </row>
    <row r="20" spans="2:16" ht="18.75" customHeight="1">
      <c r="B20" s="25" t="str">
        <f>'予選結果（ドロー用）'!C21</f>
        <v>木股直太郎②</v>
      </c>
      <c r="C20" s="8" t="str">
        <f>'予選結果（ドロー用）'!D21</f>
        <v>加納</v>
      </c>
      <c r="D20" s="26" t="s">
        <v>54</v>
      </c>
      <c r="F20" s="159"/>
      <c r="G20" s="160" t="s">
        <v>56</v>
      </c>
      <c r="H20" s="160" t="s">
        <v>63</v>
      </c>
      <c r="I20" s="160"/>
      <c r="J20" s="161" t="s">
        <v>24</v>
      </c>
      <c r="K20" s="162">
        <v>9</v>
      </c>
      <c r="L20" s="159"/>
      <c r="M20" s="160" t="s">
        <v>24</v>
      </c>
      <c r="N20" s="160" t="s">
        <v>64</v>
      </c>
      <c r="O20" s="160"/>
      <c r="P20" s="161" t="s">
        <v>65</v>
      </c>
    </row>
    <row r="21" spans="2:16" ht="18.75" customHeight="1">
      <c r="B21" s="25" t="str">
        <f>'予選結果（ドロー用）'!C22</f>
        <v>戸田　快生①</v>
      </c>
      <c r="C21" s="8" t="str">
        <f>'予選結果（ドロー用）'!D22</f>
        <v>郡上</v>
      </c>
      <c r="D21" s="26" t="s">
        <v>54</v>
      </c>
      <c r="F21" s="159"/>
      <c r="G21" s="160"/>
      <c r="H21" s="160"/>
      <c r="I21" s="160"/>
      <c r="J21" s="161"/>
      <c r="K21" s="162"/>
      <c r="L21" s="159"/>
      <c r="M21" s="160"/>
      <c r="N21" s="160"/>
      <c r="O21" s="160"/>
      <c r="P21" s="161"/>
    </row>
    <row r="22" spans="2:16" ht="18.75" customHeight="1">
      <c r="B22" s="25" t="str">
        <f>'予選結果（ドロー用）'!C23</f>
        <v>棚橋　佑弥②</v>
      </c>
      <c r="C22" s="8" t="str">
        <f>'予選結果（ドロー用）'!D23</f>
        <v>加納</v>
      </c>
      <c r="D22" s="26" t="s">
        <v>54</v>
      </c>
      <c r="F22" s="159"/>
      <c r="G22" s="160" t="s">
        <v>24</v>
      </c>
      <c r="H22" s="160" t="s">
        <v>27</v>
      </c>
      <c r="I22" s="160"/>
      <c r="J22" s="161" t="s">
        <v>24</v>
      </c>
      <c r="K22" s="162">
        <v>10</v>
      </c>
      <c r="L22" s="159"/>
      <c r="M22" s="160" t="s">
        <v>24</v>
      </c>
      <c r="N22" s="160" t="s">
        <v>27</v>
      </c>
      <c r="O22" s="160"/>
      <c r="P22" s="161" t="s">
        <v>24</v>
      </c>
    </row>
    <row r="23" spans="2:16" ht="18.75" customHeight="1">
      <c r="B23" s="25" t="str">
        <f>'予選結果（ドロー用）'!C24</f>
        <v>岩間　由祐①</v>
      </c>
      <c r="C23" s="8" t="str">
        <f>'予選結果（ドロー用）'!D24</f>
        <v>加納</v>
      </c>
      <c r="D23" s="26" t="s">
        <v>54</v>
      </c>
      <c r="F23" s="159"/>
      <c r="G23" s="160"/>
      <c r="H23" s="160"/>
      <c r="I23" s="160"/>
      <c r="J23" s="161"/>
      <c r="K23" s="162"/>
      <c r="L23" s="159"/>
      <c r="M23" s="160"/>
      <c r="N23" s="160"/>
      <c r="O23" s="160"/>
      <c r="P23" s="161"/>
    </row>
    <row r="24" spans="2:16" ht="18.75" customHeight="1">
      <c r="B24" s="25" t="str">
        <f>'予選結果（ドロー用）'!C25</f>
        <v>神田　真弥②</v>
      </c>
      <c r="C24" s="8" t="str">
        <f>'予選結果（ドロー用）'!D25</f>
        <v>岐阜</v>
      </c>
      <c r="D24" s="26" t="s">
        <v>54</v>
      </c>
      <c r="F24" s="159"/>
      <c r="G24" s="160" t="s">
        <v>24</v>
      </c>
      <c r="H24" s="160" t="s">
        <v>27</v>
      </c>
      <c r="I24" s="160"/>
      <c r="J24" s="161" t="s">
        <v>66</v>
      </c>
      <c r="K24" s="162">
        <v>11</v>
      </c>
      <c r="L24" s="159"/>
      <c r="M24" s="160" t="s">
        <v>65</v>
      </c>
      <c r="N24" s="160" t="s">
        <v>27</v>
      </c>
      <c r="O24" s="160"/>
      <c r="P24" s="161" t="s">
        <v>24</v>
      </c>
    </row>
    <row r="25" spans="2:16" ht="18.75" customHeight="1">
      <c r="B25" s="25" t="str">
        <f>'予選結果（ドロー用）'!C26</f>
        <v>木村　奏太②</v>
      </c>
      <c r="C25" s="8" t="str">
        <f>'予選結果（ドロー用）'!D26</f>
        <v>可児</v>
      </c>
      <c r="D25" s="26" t="s">
        <v>54</v>
      </c>
      <c r="F25" s="159"/>
      <c r="G25" s="160"/>
      <c r="H25" s="160"/>
      <c r="I25" s="160"/>
      <c r="J25" s="161"/>
      <c r="K25" s="162"/>
      <c r="L25" s="159"/>
      <c r="M25" s="160"/>
      <c r="N25" s="160"/>
      <c r="O25" s="160"/>
      <c r="P25" s="161"/>
    </row>
    <row r="26" spans="2:16" ht="18.75" customHeight="1">
      <c r="B26" s="25" t="str">
        <f>'予選結果（ドロー用）'!C27</f>
        <v>桂田　雅己②</v>
      </c>
      <c r="C26" s="8" t="str">
        <f>'予選結果（ドロー用）'!D27</f>
        <v>多治見北</v>
      </c>
      <c r="D26" s="26" t="s">
        <v>54</v>
      </c>
      <c r="F26" s="159"/>
      <c r="G26" s="160" t="s">
        <v>56</v>
      </c>
      <c r="H26" s="160" t="s">
        <v>27</v>
      </c>
      <c r="I26" s="160"/>
      <c r="J26" s="161" t="s">
        <v>56</v>
      </c>
      <c r="K26" s="162">
        <v>12</v>
      </c>
      <c r="L26" s="159"/>
      <c r="M26" s="160" t="s">
        <v>24</v>
      </c>
      <c r="N26" s="160" t="s">
        <v>60</v>
      </c>
      <c r="O26" s="160"/>
      <c r="P26" s="161" t="s">
        <v>56</v>
      </c>
    </row>
    <row r="27" spans="2:16" ht="18.75" customHeight="1">
      <c r="B27" s="25" t="str">
        <f>'予選結果（ドロー用）'!C28</f>
        <v>川島　健慎②</v>
      </c>
      <c r="C27" s="8" t="str">
        <f>'予選結果（ドロー用）'!D28</f>
        <v>関</v>
      </c>
      <c r="D27" s="26" t="s">
        <v>54</v>
      </c>
      <c r="F27" s="159"/>
      <c r="G27" s="160"/>
      <c r="H27" s="160"/>
      <c r="I27" s="160"/>
      <c r="J27" s="161"/>
      <c r="K27" s="162"/>
      <c r="L27" s="159"/>
      <c r="M27" s="160"/>
      <c r="N27" s="160"/>
      <c r="O27" s="160"/>
      <c r="P27" s="161"/>
    </row>
    <row r="28" spans="2:16" ht="18.75" customHeight="1">
      <c r="B28" s="25" t="str">
        <f>'予選結果（ドロー用）'!C29</f>
        <v>辻　　祐史①</v>
      </c>
      <c r="C28" s="8" t="str">
        <f>'予選結果（ドロー用）'!D29</f>
        <v>各務原</v>
      </c>
      <c r="D28" s="26" t="s">
        <v>54</v>
      </c>
      <c r="F28" s="159"/>
      <c r="G28" s="160" t="s">
        <v>24</v>
      </c>
      <c r="H28" s="160" t="s">
        <v>60</v>
      </c>
      <c r="I28" s="160"/>
      <c r="J28" s="161" t="s">
        <v>24</v>
      </c>
      <c r="K28" s="162">
        <v>13</v>
      </c>
      <c r="L28" s="159"/>
      <c r="M28" s="160" t="s">
        <v>66</v>
      </c>
      <c r="N28" s="160" t="s">
        <v>27</v>
      </c>
      <c r="O28" s="160"/>
      <c r="P28" s="161" t="s">
        <v>66</v>
      </c>
    </row>
    <row r="29" spans="2:16" ht="18.75" customHeight="1">
      <c r="B29" s="25" t="str">
        <f>'予選結果（ドロー用）'!C30</f>
        <v>後藤　郷汰②</v>
      </c>
      <c r="C29" s="8" t="str">
        <f>'予選結果（ドロー用）'!D30</f>
        <v>可児工</v>
      </c>
      <c r="D29" s="26" t="s">
        <v>54</v>
      </c>
      <c r="F29" s="159"/>
      <c r="G29" s="160"/>
      <c r="H29" s="160"/>
      <c r="I29" s="160"/>
      <c r="J29" s="161"/>
      <c r="K29" s="162"/>
      <c r="L29" s="159"/>
      <c r="M29" s="160"/>
      <c r="N29" s="160"/>
      <c r="O29" s="160"/>
      <c r="P29" s="161"/>
    </row>
    <row r="30" spans="2:16" ht="18.75" customHeight="1">
      <c r="B30" s="25" t="str">
        <f>'予選結果（ドロー用）'!C31</f>
        <v>山田　心大②</v>
      </c>
      <c r="C30" s="8" t="str">
        <f>'予選結果（ドロー用）'!D31</f>
        <v>加茂</v>
      </c>
      <c r="D30" s="26" t="s">
        <v>54</v>
      </c>
      <c r="F30" s="159"/>
      <c r="G30" s="160" t="s">
        <v>24</v>
      </c>
      <c r="H30" s="160" t="s">
        <v>62</v>
      </c>
      <c r="I30" s="160"/>
      <c r="J30" s="161" t="s">
        <v>66</v>
      </c>
      <c r="K30" s="162">
        <v>14</v>
      </c>
      <c r="L30" s="159"/>
      <c r="M30" s="160" t="s">
        <v>24</v>
      </c>
      <c r="N30" s="160" t="s">
        <v>27</v>
      </c>
      <c r="O30" s="160"/>
      <c r="P30" s="161" t="s">
        <v>24</v>
      </c>
    </row>
    <row r="31" spans="2:16" ht="18.75" customHeight="1">
      <c r="B31" s="25" t="str">
        <f>'予選結果（ドロー用）'!C32</f>
        <v>栗本　涼汰②</v>
      </c>
      <c r="C31" s="8" t="str">
        <f>'予選結果（ドロー用）'!D32</f>
        <v>大垣西</v>
      </c>
      <c r="D31" s="26" t="s">
        <v>54</v>
      </c>
      <c r="F31" s="159"/>
      <c r="G31" s="160"/>
      <c r="H31" s="160"/>
      <c r="I31" s="160"/>
      <c r="J31" s="161"/>
      <c r="K31" s="162"/>
      <c r="L31" s="159"/>
      <c r="M31" s="160"/>
      <c r="N31" s="160"/>
      <c r="O31" s="160"/>
      <c r="P31" s="161"/>
    </row>
    <row r="32" spans="2:16" ht="18.75" customHeight="1">
      <c r="B32" s="25" t="str">
        <f>'予選結果（ドロー用）'!C33</f>
        <v>富成　弘貴①</v>
      </c>
      <c r="C32" s="8" t="str">
        <f>'予選結果（ドロー用）'!D33</f>
        <v>県岐阜商</v>
      </c>
      <c r="D32" s="26" t="s">
        <v>54</v>
      </c>
      <c r="F32" s="159"/>
      <c r="G32" s="160" t="s">
        <v>24</v>
      </c>
      <c r="H32" s="160" t="s">
        <v>27</v>
      </c>
      <c r="I32" s="160"/>
      <c r="J32" s="161" t="s">
        <v>66</v>
      </c>
      <c r="K32" s="162">
        <v>15</v>
      </c>
      <c r="L32" s="159"/>
      <c r="M32" s="160" t="s">
        <v>24</v>
      </c>
      <c r="N32" s="160" t="s">
        <v>27</v>
      </c>
      <c r="O32" s="160"/>
      <c r="P32" s="161" t="s">
        <v>24</v>
      </c>
    </row>
    <row r="33" spans="2:16" ht="18.75" customHeight="1">
      <c r="B33" s="25" t="str">
        <f>'予選結果（ドロー用）'!C34</f>
        <v>竹山輝利斗①</v>
      </c>
      <c r="C33" s="8" t="str">
        <f>'予選結果（ドロー用）'!D34</f>
        <v>県岐阜商</v>
      </c>
      <c r="D33" s="26" t="s">
        <v>54</v>
      </c>
      <c r="F33" s="159"/>
      <c r="G33" s="160"/>
      <c r="H33" s="160"/>
      <c r="I33" s="160"/>
      <c r="J33" s="161"/>
      <c r="K33" s="162"/>
      <c r="L33" s="159"/>
      <c r="M33" s="160"/>
      <c r="N33" s="160"/>
      <c r="O33" s="160"/>
      <c r="P33" s="161"/>
    </row>
    <row r="34" spans="2:16" ht="18.75" customHeight="1" thickBot="1">
      <c r="B34" s="39" t="str">
        <f>'予選結果（ドロー用）'!C35</f>
        <v>長島　一朔①</v>
      </c>
      <c r="C34" s="40" t="str">
        <f>'予選結果（ドロー用）'!D35</f>
        <v>関</v>
      </c>
      <c r="D34" s="41" t="s">
        <v>25</v>
      </c>
      <c r="F34" s="159"/>
      <c r="G34" s="160" t="s">
        <v>24</v>
      </c>
      <c r="H34" s="160" t="s">
        <v>62</v>
      </c>
      <c r="I34" s="160"/>
      <c r="J34" s="161" t="s">
        <v>24</v>
      </c>
      <c r="K34" s="162">
        <v>16</v>
      </c>
      <c r="L34" s="159"/>
      <c r="M34" s="160" t="s">
        <v>24</v>
      </c>
      <c r="N34" s="160" t="s">
        <v>27</v>
      </c>
      <c r="O34" s="160"/>
      <c r="P34" s="161" t="s">
        <v>24</v>
      </c>
    </row>
    <row r="35" spans="2:16" ht="18.75" customHeight="1">
      <c r="B35" s="33" t="str">
        <f>'予選結果（ドロー用）'!C36</f>
        <v>所　　泰成①</v>
      </c>
      <c r="C35" s="34" t="str">
        <f>'予選結果（ドロー用）'!D36</f>
        <v>岐阜高専</v>
      </c>
      <c r="D35" s="35" t="s">
        <v>25</v>
      </c>
      <c r="F35" s="159"/>
      <c r="G35" s="160"/>
      <c r="H35" s="160"/>
      <c r="I35" s="160"/>
      <c r="J35" s="161"/>
      <c r="K35" s="162"/>
      <c r="L35" s="159"/>
      <c r="M35" s="160"/>
      <c r="N35" s="160"/>
      <c r="O35" s="160"/>
      <c r="P35" s="161"/>
    </row>
    <row r="36" spans="2:16" ht="18.75" customHeight="1">
      <c r="B36" s="25" t="str">
        <f>'予選結果（ドロー用）'!C39</f>
        <v>多和田愛杜①</v>
      </c>
      <c r="C36" s="8" t="str">
        <f>'予選結果（ドロー用）'!D39</f>
        <v>岐阜工</v>
      </c>
      <c r="D36" s="26" t="s">
        <v>25</v>
      </c>
      <c r="F36" s="159"/>
      <c r="G36" s="160" t="s">
        <v>24</v>
      </c>
      <c r="H36" s="160" t="s">
        <v>27</v>
      </c>
      <c r="I36" s="160"/>
      <c r="J36" s="161" t="s">
        <v>24</v>
      </c>
      <c r="K36" s="162">
        <v>17</v>
      </c>
      <c r="L36" s="159"/>
      <c r="M36" s="160" t="s">
        <v>24</v>
      </c>
      <c r="N36" s="160" t="s">
        <v>27</v>
      </c>
      <c r="O36" s="160"/>
      <c r="P36" s="161" t="s">
        <v>24</v>
      </c>
    </row>
    <row r="37" spans="2:16" ht="18.75" customHeight="1" thickBot="1">
      <c r="B37" s="27" t="e">
        <f>予選結果（ドロー用）!#REF!</f>
        <v>#REF!</v>
      </c>
      <c r="C37" s="28" t="e">
        <f>予選結果（ドロー用）!#REF!</f>
        <v>#REF!</v>
      </c>
      <c r="D37" s="29" t="s">
        <v>67</v>
      </c>
      <c r="F37" s="159"/>
      <c r="G37" s="160"/>
      <c r="H37" s="160"/>
      <c r="I37" s="160"/>
      <c r="J37" s="161"/>
      <c r="K37" s="162"/>
      <c r="L37" s="159"/>
      <c r="M37" s="160"/>
      <c r="N37" s="160"/>
      <c r="O37" s="160"/>
      <c r="P37" s="161"/>
    </row>
    <row r="38" spans="6:16" ht="18.75" customHeight="1" thickTop="1">
      <c r="F38" s="159"/>
      <c r="G38" s="160" t="s">
        <v>69</v>
      </c>
      <c r="H38" s="160" t="s">
        <v>62</v>
      </c>
      <c r="I38" s="160"/>
      <c r="J38" s="161" t="s">
        <v>24</v>
      </c>
      <c r="K38" s="162">
        <v>18</v>
      </c>
      <c r="L38" s="159"/>
      <c r="M38" s="160" t="s">
        <v>24</v>
      </c>
      <c r="N38" s="160" t="s">
        <v>70</v>
      </c>
      <c r="O38" s="160"/>
      <c r="P38" s="161" t="s">
        <v>24</v>
      </c>
    </row>
    <row r="39" spans="6:16" ht="18.75" customHeight="1">
      <c r="F39" s="159"/>
      <c r="G39" s="160"/>
      <c r="H39" s="160"/>
      <c r="I39" s="160"/>
      <c r="J39" s="161"/>
      <c r="K39" s="162"/>
      <c r="L39" s="159"/>
      <c r="M39" s="160"/>
      <c r="N39" s="160"/>
      <c r="O39" s="160"/>
      <c r="P39" s="161"/>
    </row>
    <row r="40" spans="6:16" ht="18.75" customHeight="1">
      <c r="F40" s="159"/>
      <c r="G40" s="160" t="s">
        <v>24</v>
      </c>
      <c r="H40" s="160" t="s">
        <v>27</v>
      </c>
      <c r="I40" s="160"/>
      <c r="J40" s="161" t="s">
        <v>24</v>
      </c>
      <c r="K40" s="162">
        <v>19</v>
      </c>
      <c r="L40" s="159"/>
      <c r="M40" s="160" t="s">
        <v>24</v>
      </c>
      <c r="N40" s="160" t="s">
        <v>27</v>
      </c>
      <c r="O40" s="160"/>
      <c r="P40" s="161" t="s">
        <v>24</v>
      </c>
    </row>
    <row r="41" spans="6:16" ht="18.75" customHeight="1">
      <c r="F41" s="159"/>
      <c r="G41" s="160"/>
      <c r="H41" s="160"/>
      <c r="I41" s="160"/>
      <c r="J41" s="161"/>
      <c r="K41" s="162"/>
      <c r="L41" s="159"/>
      <c r="M41" s="160"/>
      <c r="N41" s="160"/>
      <c r="O41" s="160"/>
      <c r="P41" s="161"/>
    </row>
    <row r="42" spans="6:16" ht="18.75" customHeight="1">
      <c r="F42" s="159"/>
      <c r="G42" s="160" t="s">
        <v>24</v>
      </c>
      <c r="H42" s="160" t="s">
        <v>27</v>
      </c>
      <c r="I42" s="160"/>
      <c r="J42" s="161" t="s">
        <v>24</v>
      </c>
      <c r="K42" s="162">
        <v>20</v>
      </c>
      <c r="L42" s="159"/>
      <c r="M42" s="160" t="s">
        <v>24</v>
      </c>
      <c r="N42" s="160" t="s">
        <v>27</v>
      </c>
      <c r="O42" s="160"/>
      <c r="P42" s="161" t="s">
        <v>24</v>
      </c>
    </row>
    <row r="43" spans="6:16" ht="18.75" customHeight="1">
      <c r="F43" s="159"/>
      <c r="G43" s="160"/>
      <c r="H43" s="160"/>
      <c r="I43" s="160"/>
      <c r="J43" s="161"/>
      <c r="K43" s="162"/>
      <c r="L43" s="159"/>
      <c r="M43" s="160"/>
      <c r="N43" s="160"/>
      <c r="O43" s="160"/>
      <c r="P43" s="161"/>
    </row>
    <row r="44" spans="6:16" ht="18.75" customHeight="1">
      <c r="F44" s="159"/>
      <c r="G44" s="160" t="s">
        <v>24</v>
      </c>
      <c r="H44" s="160" t="s">
        <v>27</v>
      </c>
      <c r="I44" s="160"/>
      <c r="J44" s="161" t="s">
        <v>24</v>
      </c>
      <c r="K44" s="162">
        <v>21</v>
      </c>
      <c r="L44" s="159"/>
      <c r="M44" s="160" t="s">
        <v>24</v>
      </c>
      <c r="N44" s="160" t="s">
        <v>27</v>
      </c>
      <c r="O44" s="160"/>
      <c r="P44" s="161" t="s">
        <v>24</v>
      </c>
    </row>
    <row r="45" spans="6:16" ht="18.75" customHeight="1">
      <c r="F45" s="159"/>
      <c r="G45" s="160"/>
      <c r="H45" s="160"/>
      <c r="I45" s="160"/>
      <c r="J45" s="161"/>
      <c r="K45" s="162"/>
      <c r="L45" s="159"/>
      <c r="M45" s="160"/>
      <c r="N45" s="160"/>
      <c r="O45" s="160"/>
      <c r="P45" s="161"/>
    </row>
    <row r="46" spans="6:16" ht="18.75" customHeight="1">
      <c r="F46" s="159"/>
      <c r="G46" s="160" t="s">
        <v>24</v>
      </c>
      <c r="H46" s="160" t="s">
        <v>59</v>
      </c>
      <c r="I46" s="160"/>
      <c r="J46" s="161" t="s">
        <v>24</v>
      </c>
      <c r="K46" s="162">
        <v>22</v>
      </c>
      <c r="L46" s="159"/>
      <c r="M46" s="160" t="s">
        <v>24</v>
      </c>
      <c r="N46" s="160" t="s">
        <v>27</v>
      </c>
      <c r="O46" s="160"/>
      <c r="P46" s="161" t="s">
        <v>71</v>
      </c>
    </row>
    <row r="47" spans="6:16" ht="18.75" customHeight="1">
      <c r="F47" s="159"/>
      <c r="G47" s="160"/>
      <c r="H47" s="160"/>
      <c r="I47" s="160"/>
      <c r="J47" s="161"/>
      <c r="K47" s="162"/>
      <c r="L47" s="159"/>
      <c r="M47" s="160"/>
      <c r="N47" s="160"/>
      <c r="O47" s="160"/>
      <c r="P47" s="161"/>
    </row>
    <row r="48" spans="6:16" ht="18.75" customHeight="1">
      <c r="F48" s="159"/>
      <c r="G48" s="160" t="s">
        <v>71</v>
      </c>
      <c r="H48" s="160" t="s">
        <v>60</v>
      </c>
      <c r="I48" s="160"/>
      <c r="J48" s="161" t="s">
        <v>24</v>
      </c>
      <c r="K48" s="162">
        <v>23</v>
      </c>
      <c r="L48" s="159"/>
      <c r="M48" s="160" t="s">
        <v>66</v>
      </c>
      <c r="N48" s="160" t="s">
        <v>60</v>
      </c>
      <c r="O48" s="160"/>
      <c r="P48" s="161" t="s">
        <v>24</v>
      </c>
    </row>
    <row r="49" spans="6:16" ht="18.75" customHeight="1">
      <c r="F49" s="159"/>
      <c r="G49" s="160"/>
      <c r="H49" s="160"/>
      <c r="I49" s="160"/>
      <c r="J49" s="161"/>
      <c r="K49" s="162"/>
      <c r="L49" s="159"/>
      <c r="M49" s="160"/>
      <c r="N49" s="160"/>
      <c r="O49" s="160"/>
      <c r="P49" s="161"/>
    </row>
    <row r="50" spans="6:16" ht="18.75" customHeight="1">
      <c r="F50" s="159"/>
      <c r="G50" s="160" t="s">
        <v>56</v>
      </c>
      <c r="H50" s="160" t="s">
        <v>60</v>
      </c>
      <c r="I50" s="160"/>
      <c r="J50" s="161" t="s">
        <v>66</v>
      </c>
      <c r="K50" s="162">
        <v>24</v>
      </c>
      <c r="L50" s="159"/>
      <c r="M50" s="160" t="s">
        <v>71</v>
      </c>
      <c r="N50" s="160" t="s">
        <v>27</v>
      </c>
      <c r="O50" s="160"/>
      <c r="P50" s="161" t="s">
        <v>56</v>
      </c>
    </row>
    <row r="51" spans="6:16" ht="18.75" customHeight="1">
      <c r="F51" s="159"/>
      <c r="G51" s="160"/>
      <c r="H51" s="160"/>
      <c r="I51" s="160"/>
      <c r="J51" s="161"/>
      <c r="K51" s="162"/>
      <c r="L51" s="159"/>
      <c r="M51" s="160"/>
      <c r="N51" s="160"/>
      <c r="O51" s="160"/>
      <c r="P51" s="161"/>
    </row>
    <row r="52" spans="6:16" ht="18.75" customHeight="1">
      <c r="F52" s="159"/>
      <c r="G52" s="160" t="s">
        <v>71</v>
      </c>
      <c r="H52" s="160" t="s">
        <v>59</v>
      </c>
      <c r="I52" s="160"/>
      <c r="J52" s="161" t="s">
        <v>24</v>
      </c>
      <c r="K52" s="162">
        <v>25</v>
      </c>
      <c r="L52" s="159"/>
      <c r="M52" s="160" t="s">
        <v>71</v>
      </c>
      <c r="N52" s="160" t="s">
        <v>59</v>
      </c>
      <c r="O52" s="160"/>
      <c r="P52" s="161" t="s">
        <v>71</v>
      </c>
    </row>
    <row r="53" spans="6:16" ht="18.75" customHeight="1">
      <c r="F53" s="159"/>
      <c r="G53" s="160"/>
      <c r="H53" s="160"/>
      <c r="I53" s="160"/>
      <c r="J53" s="161"/>
      <c r="K53" s="162"/>
      <c r="L53" s="159"/>
      <c r="M53" s="160"/>
      <c r="N53" s="160"/>
      <c r="O53" s="160"/>
      <c r="P53" s="161"/>
    </row>
    <row r="54" spans="6:16" ht="18.75" customHeight="1">
      <c r="F54" s="159"/>
      <c r="G54" s="160" t="s">
        <v>66</v>
      </c>
      <c r="H54" s="160" t="s">
        <v>27</v>
      </c>
      <c r="I54" s="160"/>
      <c r="J54" s="161" t="s">
        <v>72</v>
      </c>
      <c r="K54" s="162">
        <v>26</v>
      </c>
      <c r="L54" s="159"/>
      <c r="M54" s="160" t="s">
        <v>24</v>
      </c>
      <c r="N54" s="160" t="s">
        <v>27</v>
      </c>
      <c r="O54" s="160"/>
      <c r="P54" s="161" t="s">
        <v>24</v>
      </c>
    </row>
    <row r="55" spans="6:16" ht="18.75" customHeight="1">
      <c r="F55" s="159"/>
      <c r="G55" s="160"/>
      <c r="H55" s="160"/>
      <c r="I55" s="160"/>
      <c r="J55" s="161"/>
      <c r="K55" s="162"/>
      <c r="L55" s="159"/>
      <c r="M55" s="160"/>
      <c r="N55" s="160"/>
      <c r="O55" s="160"/>
      <c r="P55" s="161"/>
    </row>
    <row r="56" spans="8:14" ht="18.75" customHeight="1">
      <c r="H56" s="20"/>
      <c r="L56" s="7"/>
      <c r="N56" s="20"/>
    </row>
    <row r="57" ht="18.75" customHeight="1">
      <c r="L57" s="7"/>
    </row>
    <row r="58" spans="8:14" ht="13.5">
      <c r="H58" s="20"/>
      <c r="L58" s="7"/>
      <c r="N58" s="20"/>
    </row>
  </sheetData>
  <sheetProtection/>
  <mergeCells count="288">
    <mergeCell ref="P54:P55"/>
    <mergeCell ref="F54:F55"/>
    <mergeCell ref="G54:G55"/>
    <mergeCell ref="H54:H55"/>
    <mergeCell ref="I54:I55"/>
    <mergeCell ref="J54:J55"/>
    <mergeCell ref="K54:K55"/>
    <mergeCell ref="K52:K53"/>
    <mergeCell ref="L52:L53"/>
    <mergeCell ref="M52:M53"/>
    <mergeCell ref="N52:N53"/>
    <mergeCell ref="O52:O53"/>
    <mergeCell ref="L54:L55"/>
    <mergeCell ref="M54:M55"/>
    <mergeCell ref="N54:N55"/>
    <mergeCell ref="O54:O55"/>
    <mergeCell ref="P52:P53"/>
    <mergeCell ref="L50:L51"/>
    <mergeCell ref="M50:M51"/>
    <mergeCell ref="N50:N51"/>
    <mergeCell ref="O50:O51"/>
    <mergeCell ref="P50:P51"/>
    <mergeCell ref="F52:F53"/>
    <mergeCell ref="G52:G53"/>
    <mergeCell ref="H52:H53"/>
    <mergeCell ref="I52:I53"/>
    <mergeCell ref="J52:J53"/>
    <mergeCell ref="F50:F51"/>
    <mergeCell ref="G50:G51"/>
    <mergeCell ref="H50:H51"/>
    <mergeCell ref="I50:I51"/>
    <mergeCell ref="J50:J51"/>
    <mergeCell ref="K50:K51"/>
    <mergeCell ref="K48:K49"/>
    <mergeCell ref="L48:L49"/>
    <mergeCell ref="M48:M49"/>
    <mergeCell ref="N48:N49"/>
    <mergeCell ref="O48:O49"/>
    <mergeCell ref="P48:P49"/>
    <mergeCell ref="L46:L47"/>
    <mergeCell ref="M46:M47"/>
    <mergeCell ref="N46:N47"/>
    <mergeCell ref="O46:O47"/>
    <mergeCell ref="P46:P47"/>
    <mergeCell ref="F48:F49"/>
    <mergeCell ref="G48:G49"/>
    <mergeCell ref="H48:H49"/>
    <mergeCell ref="I48:I49"/>
    <mergeCell ref="J48:J49"/>
    <mergeCell ref="F46:F47"/>
    <mergeCell ref="G46:G47"/>
    <mergeCell ref="H46:H47"/>
    <mergeCell ref="I46:I47"/>
    <mergeCell ref="J46:J47"/>
    <mergeCell ref="K46:K47"/>
    <mergeCell ref="K44:K45"/>
    <mergeCell ref="L44:L45"/>
    <mergeCell ref="M44:M45"/>
    <mergeCell ref="N44:N45"/>
    <mergeCell ref="O44:O45"/>
    <mergeCell ref="P44:P45"/>
    <mergeCell ref="L42:L43"/>
    <mergeCell ref="M42:M43"/>
    <mergeCell ref="N42:N43"/>
    <mergeCell ref="O42:O43"/>
    <mergeCell ref="P42:P43"/>
    <mergeCell ref="F44:F45"/>
    <mergeCell ref="G44:G45"/>
    <mergeCell ref="H44:H45"/>
    <mergeCell ref="I44:I45"/>
    <mergeCell ref="J44:J45"/>
    <mergeCell ref="F42:F43"/>
    <mergeCell ref="G42:G43"/>
    <mergeCell ref="H42:H43"/>
    <mergeCell ref="I42:I43"/>
    <mergeCell ref="J42:J43"/>
    <mergeCell ref="K42:K43"/>
    <mergeCell ref="K40:K41"/>
    <mergeCell ref="L40:L41"/>
    <mergeCell ref="M40:M41"/>
    <mergeCell ref="N40:N41"/>
    <mergeCell ref="O40:O41"/>
    <mergeCell ref="P40:P41"/>
    <mergeCell ref="L38:L39"/>
    <mergeCell ref="M38:M39"/>
    <mergeCell ref="N38:N39"/>
    <mergeCell ref="O38:O39"/>
    <mergeCell ref="P38:P39"/>
    <mergeCell ref="F40:F41"/>
    <mergeCell ref="G40:G41"/>
    <mergeCell ref="H40:H41"/>
    <mergeCell ref="I40:I41"/>
    <mergeCell ref="J40:J41"/>
    <mergeCell ref="F38:F39"/>
    <mergeCell ref="G38:G39"/>
    <mergeCell ref="H38:H39"/>
    <mergeCell ref="I38:I39"/>
    <mergeCell ref="J38:J39"/>
    <mergeCell ref="K38:K39"/>
    <mergeCell ref="K36:K37"/>
    <mergeCell ref="L36:L37"/>
    <mergeCell ref="M36:M37"/>
    <mergeCell ref="N36:N37"/>
    <mergeCell ref="O36:O37"/>
    <mergeCell ref="P36:P37"/>
    <mergeCell ref="L34:L35"/>
    <mergeCell ref="M34:M35"/>
    <mergeCell ref="N34:N35"/>
    <mergeCell ref="O34:O35"/>
    <mergeCell ref="P34:P35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4:J35"/>
    <mergeCell ref="K34:K35"/>
    <mergeCell ref="K32:K33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30:P31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0:J31"/>
    <mergeCell ref="K30:K31"/>
    <mergeCell ref="K28:K29"/>
    <mergeCell ref="L28:L29"/>
    <mergeCell ref="M28:M29"/>
    <mergeCell ref="N28:N29"/>
    <mergeCell ref="O28:O29"/>
    <mergeCell ref="P28:P29"/>
    <mergeCell ref="F28:F29"/>
    <mergeCell ref="G28:G29"/>
    <mergeCell ref="H28:H29"/>
    <mergeCell ref="I28:I29"/>
    <mergeCell ref="J28:J29"/>
    <mergeCell ref="K26:K27"/>
    <mergeCell ref="L26:L27"/>
    <mergeCell ref="M26:M27"/>
    <mergeCell ref="N26:N27"/>
    <mergeCell ref="O26:O27"/>
    <mergeCell ref="P26:P27"/>
    <mergeCell ref="L24:L25"/>
    <mergeCell ref="M24:M25"/>
    <mergeCell ref="N24:N25"/>
    <mergeCell ref="O24:O25"/>
    <mergeCell ref="P24:P25"/>
    <mergeCell ref="F26:F27"/>
    <mergeCell ref="G26:G27"/>
    <mergeCell ref="H26:H27"/>
    <mergeCell ref="I26:I27"/>
    <mergeCell ref="J26:J27"/>
    <mergeCell ref="F24:F25"/>
    <mergeCell ref="G24:G25"/>
    <mergeCell ref="H24:H25"/>
    <mergeCell ref="I24:I25"/>
    <mergeCell ref="J24:J25"/>
    <mergeCell ref="K24:K25"/>
    <mergeCell ref="K22:K23"/>
    <mergeCell ref="L22:L23"/>
    <mergeCell ref="M22:M23"/>
    <mergeCell ref="N22:N23"/>
    <mergeCell ref="O22:O23"/>
    <mergeCell ref="P22:P23"/>
    <mergeCell ref="L20:L21"/>
    <mergeCell ref="M20:M21"/>
    <mergeCell ref="N20:N21"/>
    <mergeCell ref="O20:O21"/>
    <mergeCell ref="P20:P21"/>
    <mergeCell ref="F22:F23"/>
    <mergeCell ref="G22:G23"/>
    <mergeCell ref="H22:H23"/>
    <mergeCell ref="I22:I23"/>
    <mergeCell ref="J22:J23"/>
    <mergeCell ref="F20:F21"/>
    <mergeCell ref="G20:G21"/>
    <mergeCell ref="H20:H21"/>
    <mergeCell ref="I20:I21"/>
    <mergeCell ref="J20:J21"/>
    <mergeCell ref="K20:K21"/>
    <mergeCell ref="K18:K19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F18:F19"/>
    <mergeCell ref="G18:G19"/>
    <mergeCell ref="H18:H19"/>
    <mergeCell ref="I18:I19"/>
    <mergeCell ref="J18:J19"/>
    <mergeCell ref="F16:F17"/>
    <mergeCell ref="G16:G17"/>
    <mergeCell ref="H16:H17"/>
    <mergeCell ref="I16:I17"/>
    <mergeCell ref="J16:J17"/>
    <mergeCell ref="K16:K17"/>
    <mergeCell ref="K14:K15"/>
    <mergeCell ref="L14:L15"/>
    <mergeCell ref="M14:M15"/>
    <mergeCell ref="N14:N15"/>
    <mergeCell ref="O14:O15"/>
    <mergeCell ref="P14:P15"/>
    <mergeCell ref="L12:L13"/>
    <mergeCell ref="M12:M13"/>
    <mergeCell ref="N12:N13"/>
    <mergeCell ref="O12:O13"/>
    <mergeCell ref="P12:P13"/>
    <mergeCell ref="F14:F15"/>
    <mergeCell ref="G14:G15"/>
    <mergeCell ref="H14:H15"/>
    <mergeCell ref="I14:I15"/>
    <mergeCell ref="J14:J15"/>
    <mergeCell ref="F12:F13"/>
    <mergeCell ref="G12:G13"/>
    <mergeCell ref="H12:H13"/>
    <mergeCell ref="I12:I13"/>
    <mergeCell ref="J12:J13"/>
    <mergeCell ref="K12:K13"/>
    <mergeCell ref="K10:K11"/>
    <mergeCell ref="L10:L11"/>
    <mergeCell ref="M10:M11"/>
    <mergeCell ref="N10:N11"/>
    <mergeCell ref="O10:O11"/>
    <mergeCell ref="P10:P11"/>
    <mergeCell ref="L8:L9"/>
    <mergeCell ref="M8:M9"/>
    <mergeCell ref="N8:N9"/>
    <mergeCell ref="O8:O9"/>
    <mergeCell ref="P8:P9"/>
    <mergeCell ref="F10:F11"/>
    <mergeCell ref="G10:G11"/>
    <mergeCell ref="H10:H11"/>
    <mergeCell ref="I10:I11"/>
    <mergeCell ref="J10:J11"/>
    <mergeCell ref="M6:M7"/>
    <mergeCell ref="N6:N7"/>
    <mergeCell ref="O6:O7"/>
    <mergeCell ref="P6:P7"/>
    <mergeCell ref="F8:F9"/>
    <mergeCell ref="G8:G9"/>
    <mergeCell ref="H8:H9"/>
    <mergeCell ref="I8:I9"/>
    <mergeCell ref="J8:J9"/>
    <mergeCell ref="K8:K9"/>
    <mergeCell ref="N4:N5"/>
    <mergeCell ref="O4:O5"/>
    <mergeCell ref="P4:P5"/>
    <mergeCell ref="F6:F7"/>
    <mergeCell ref="G6:G7"/>
    <mergeCell ref="H6:H7"/>
    <mergeCell ref="I6:I7"/>
    <mergeCell ref="J6:J7"/>
    <mergeCell ref="K6:K7"/>
    <mergeCell ref="L6:L7"/>
    <mergeCell ref="B2:D2"/>
    <mergeCell ref="F2:P2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R60"/>
  <sheetViews>
    <sheetView showZeros="0" zoomScalePageLayoutView="0" workbookViewId="0" topLeftCell="A1">
      <selection activeCell="F4" sqref="F4:F5"/>
    </sheetView>
  </sheetViews>
  <sheetFormatPr defaultColWidth="9.00390625" defaultRowHeight="13.5"/>
  <cols>
    <col min="1" max="1" width="2.625" style="7" customWidth="1"/>
    <col min="2" max="2" width="16.37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9.00390625" style="1" customWidth="1"/>
  </cols>
  <sheetData>
    <row r="2" spans="2:18" ht="18.75" customHeight="1" thickBot="1">
      <c r="B2" s="163" t="s">
        <v>23</v>
      </c>
      <c r="C2" s="164"/>
      <c r="D2" s="165"/>
      <c r="F2" s="157" t="s">
        <v>75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8"/>
      <c r="R2" s="19"/>
    </row>
    <row r="3" spans="2:18" ht="18.75" customHeight="1">
      <c r="B3" s="33" t="str">
        <f>'予選結果（ドロー用）'!F4</f>
        <v>林　　香那②</v>
      </c>
      <c r="C3" s="34" t="str">
        <f>'予選結果（ドロー用）'!G4</f>
        <v>関</v>
      </c>
      <c r="D3" s="35" t="s">
        <v>68</v>
      </c>
      <c r="F3" s="17"/>
      <c r="G3" s="19"/>
      <c r="H3" s="19"/>
      <c r="I3" s="19"/>
      <c r="J3" s="19"/>
      <c r="K3" s="19"/>
      <c r="L3" s="19"/>
      <c r="M3" s="19"/>
      <c r="N3" s="17"/>
      <c r="O3" s="17"/>
      <c r="P3" s="17"/>
      <c r="Q3" s="18"/>
      <c r="R3" s="19"/>
    </row>
    <row r="4" spans="2:16" ht="18.75" customHeight="1">
      <c r="B4" s="25" t="str">
        <f>'予選結果（ドロー用）'!F5</f>
        <v>久世　一姫②</v>
      </c>
      <c r="C4" s="8" t="str">
        <f>'予選結果（ドロー用）'!G5</f>
        <v>県岐阜商</v>
      </c>
      <c r="D4" s="26" t="s">
        <v>25</v>
      </c>
      <c r="F4" s="159"/>
      <c r="G4" s="160" t="s">
        <v>24</v>
      </c>
      <c r="H4" s="160" t="s">
        <v>27</v>
      </c>
      <c r="I4" s="160"/>
      <c r="J4" s="161" t="s">
        <v>55</v>
      </c>
      <c r="K4" s="162">
        <v>1</v>
      </c>
      <c r="L4" s="159"/>
      <c r="M4" s="160" t="s">
        <v>24</v>
      </c>
      <c r="N4" s="160" t="s">
        <v>27</v>
      </c>
      <c r="O4" s="160"/>
      <c r="P4" s="161" t="s">
        <v>55</v>
      </c>
    </row>
    <row r="5" spans="2:16" ht="18.75" customHeight="1">
      <c r="B5" s="25" t="str">
        <f>'予選結果（ドロー用）'!F6</f>
        <v>杉山　七菜①</v>
      </c>
      <c r="C5" s="8" t="str">
        <f>'予選結果（ドロー用）'!G6</f>
        <v>県岐阜商</v>
      </c>
      <c r="D5" s="26" t="s">
        <v>25</v>
      </c>
      <c r="F5" s="159"/>
      <c r="G5" s="160"/>
      <c r="H5" s="160"/>
      <c r="I5" s="160"/>
      <c r="J5" s="161"/>
      <c r="K5" s="162"/>
      <c r="L5" s="159"/>
      <c r="M5" s="160"/>
      <c r="N5" s="160"/>
      <c r="O5" s="160"/>
      <c r="P5" s="161"/>
    </row>
    <row r="6" spans="2:16" ht="18.75" customHeight="1" thickBot="1">
      <c r="B6" s="36" t="str">
        <f>'予選結果（ドロー用）'!F7</f>
        <v>大野　　鈴②</v>
      </c>
      <c r="C6" s="37" t="str">
        <f>'予選結果（ドロー用）'!G7</f>
        <v>県岐阜商</v>
      </c>
      <c r="D6" s="38" t="s">
        <v>25</v>
      </c>
      <c r="F6" s="159"/>
      <c r="G6" s="160" t="s">
        <v>24</v>
      </c>
      <c r="H6" s="160" t="s">
        <v>27</v>
      </c>
      <c r="I6" s="160"/>
      <c r="J6" s="161" t="s">
        <v>55</v>
      </c>
      <c r="K6" s="162">
        <v>2</v>
      </c>
      <c r="L6" s="159"/>
      <c r="M6" s="160" t="s">
        <v>56</v>
      </c>
      <c r="N6" s="160" t="s">
        <v>27</v>
      </c>
      <c r="O6" s="160"/>
      <c r="P6" s="161" t="s">
        <v>56</v>
      </c>
    </row>
    <row r="7" spans="2:16" ht="18.75" customHeight="1">
      <c r="B7" s="30" t="str">
        <f>'予選結果（ドロー用）'!F8</f>
        <v>宗宮　　遥②</v>
      </c>
      <c r="C7" s="31" t="str">
        <f>'予選結果（ドロー用）'!G8</f>
        <v>県岐阜商</v>
      </c>
      <c r="D7" s="32" t="s">
        <v>25</v>
      </c>
      <c r="F7" s="159"/>
      <c r="G7" s="160"/>
      <c r="H7" s="160"/>
      <c r="I7" s="160"/>
      <c r="J7" s="161"/>
      <c r="K7" s="162"/>
      <c r="L7" s="159"/>
      <c r="M7" s="160"/>
      <c r="N7" s="160"/>
      <c r="O7" s="160"/>
      <c r="P7" s="161"/>
    </row>
    <row r="8" spans="2:16" ht="18.75" customHeight="1">
      <c r="B8" s="25" t="str">
        <f>'予選結果（ドロー用）'!F9</f>
        <v>三島利央佳②</v>
      </c>
      <c r="C8" s="8" t="str">
        <f>'予選結果（ドロー用）'!G9</f>
        <v>関</v>
      </c>
      <c r="D8" s="26" t="s">
        <v>25</v>
      </c>
      <c r="F8" s="159"/>
      <c r="G8" s="160" t="s">
        <v>55</v>
      </c>
      <c r="H8" s="160" t="s">
        <v>27</v>
      </c>
      <c r="I8" s="160"/>
      <c r="J8" s="161" t="s">
        <v>56</v>
      </c>
      <c r="K8" s="162">
        <v>3</v>
      </c>
      <c r="L8" s="159"/>
      <c r="M8" s="160" t="s">
        <v>56</v>
      </c>
      <c r="N8" s="160" t="s">
        <v>27</v>
      </c>
      <c r="O8" s="160"/>
      <c r="P8" s="161" t="s">
        <v>24</v>
      </c>
    </row>
    <row r="9" spans="2:16" ht="18.75" customHeight="1">
      <c r="B9" s="25" t="str">
        <f>'予選結果（ドロー用）'!F10</f>
        <v>大宮　胡春②</v>
      </c>
      <c r="C9" s="8" t="str">
        <f>'予選結果（ドロー用）'!G10</f>
        <v>恵那</v>
      </c>
      <c r="D9" s="26" t="s">
        <v>67</v>
      </c>
      <c r="F9" s="159"/>
      <c r="G9" s="160"/>
      <c r="H9" s="160"/>
      <c r="I9" s="160"/>
      <c r="J9" s="161"/>
      <c r="K9" s="162"/>
      <c r="L9" s="159"/>
      <c r="M9" s="160"/>
      <c r="N9" s="160"/>
      <c r="O9" s="160"/>
      <c r="P9" s="161"/>
    </row>
    <row r="10" spans="2:16" ht="18.75" customHeight="1">
      <c r="B10" s="25" t="str">
        <f>'予選結果（ドロー用）'!F11</f>
        <v>岡田　陽愛②</v>
      </c>
      <c r="C10" s="8" t="str">
        <f>'予選結果（ドロー用）'!G11</f>
        <v>県岐阜商</v>
      </c>
      <c r="D10" s="26" t="s">
        <v>25</v>
      </c>
      <c r="F10" s="159"/>
      <c r="G10" s="160" t="s">
        <v>24</v>
      </c>
      <c r="H10" s="160" t="s">
        <v>27</v>
      </c>
      <c r="I10" s="160"/>
      <c r="J10" s="161" t="s">
        <v>24</v>
      </c>
      <c r="K10" s="162">
        <v>4</v>
      </c>
      <c r="L10" s="159"/>
      <c r="M10" s="160" t="s">
        <v>24</v>
      </c>
      <c r="N10" s="160" t="s">
        <v>57</v>
      </c>
      <c r="O10" s="160"/>
      <c r="P10" s="161" t="s">
        <v>24</v>
      </c>
    </row>
    <row r="11" spans="2:16" ht="18.75" customHeight="1">
      <c r="B11" s="25" t="str">
        <f>'予選結果（ドロー用）'!F12</f>
        <v>三島　黎空①</v>
      </c>
      <c r="C11" s="8" t="str">
        <f>'予選結果（ドロー用）'!G12</f>
        <v>関</v>
      </c>
      <c r="D11" s="26" t="s">
        <v>25</v>
      </c>
      <c r="F11" s="159"/>
      <c r="G11" s="160"/>
      <c r="H11" s="160"/>
      <c r="I11" s="160"/>
      <c r="J11" s="161"/>
      <c r="K11" s="162"/>
      <c r="L11" s="159"/>
      <c r="M11" s="160"/>
      <c r="N11" s="160"/>
      <c r="O11" s="160"/>
      <c r="P11" s="161"/>
    </row>
    <row r="12" spans="2:16" ht="18.75" customHeight="1">
      <c r="B12" s="25" t="str">
        <f>'予選結果（ドロー用）'!F13</f>
        <v>辻　　真歩②</v>
      </c>
      <c r="C12" s="8" t="str">
        <f>'予選結果（ドロー用）'!G13</f>
        <v>加茂</v>
      </c>
      <c r="D12" s="26" t="s">
        <v>54</v>
      </c>
      <c r="F12" s="159"/>
      <c r="G12" s="160" t="s">
        <v>24</v>
      </c>
      <c r="H12" s="160" t="s">
        <v>27</v>
      </c>
      <c r="I12" s="160"/>
      <c r="J12" s="161" t="s">
        <v>55</v>
      </c>
      <c r="K12" s="162">
        <v>5</v>
      </c>
      <c r="L12" s="159"/>
      <c r="M12" s="160" t="s">
        <v>24</v>
      </c>
      <c r="N12" s="160" t="s">
        <v>57</v>
      </c>
      <c r="O12" s="160"/>
      <c r="P12" s="161" t="s">
        <v>55</v>
      </c>
    </row>
    <row r="13" spans="2:16" ht="18.75" customHeight="1">
      <c r="B13" s="25" t="str">
        <f>'予選結果（ドロー用）'!F14</f>
        <v>山田　奈々①</v>
      </c>
      <c r="C13" s="8" t="str">
        <f>'予選結果（ドロー用）'!G14</f>
        <v>麗澤瑞浪</v>
      </c>
      <c r="D13" s="26" t="s">
        <v>25</v>
      </c>
      <c r="F13" s="159"/>
      <c r="G13" s="160"/>
      <c r="H13" s="160"/>
      <c r="I13" s="160"/>
      <c r="J13" s="161"/>
      <c r="K13" s="162"/>
      <c r="L13" s="159"/>
      <c r="M13" s="160"/>
      <c r="N13" s="160"/>
      <c r="O13" s="160"/>
      <c r="P13" s="161"/>
    </row>
    <row r="14" spans="2:16" ht="18.75" customHeight="1">
      <c r="B14" s="25" t="str">
        <f>'予選結果（ドロー用）'!F15</f>
        <v>小野木笑花②</v>
      </c>
      <c r="C14" s="8" t="str">
        <f>'予選結果（ドロー用）'!G15</f>
        <v>大垣南</v>
      </c>
      <c r="D14" s="26" t="s">
        <v>25</v>
      </c>
      <c r="F14" s="159"/>
      <c r="G14" s="160" t="s">
        <v>24</v>
      </c>
      <c r="H14" s="160" t="s">
        <v>59</v>
      </c>
      <c r="I14" s="160"/>
      <c r="J14" s="161" t="s">
        <v>56</v>
      </c>
      <c r="K14" s="162">
        <v>6</v>
      </c>
      <c r="L14" s="159"/>
      <c r="M14" s="160" t="s">
        <v>24</v>
      </c>
      <c r="N14" s="160" t="s">
        <v>60</v>
      </c>
      <c r="O14" s="160"/>
      <c r="P14" s="161" t="s">
        <v>24</v>
      </c>
    </row>
    <row r="15" spans="2:16" ht="18.75" customHeight="1">
      <c r="B15" s="25" t="str">
        <f>'予選結果（ドロー用）'!F16</f>
        <v>長村　礼菜②</v>
      </c>
      <c r="C15" s="8" t="str">
        <f>'予選結果（ドロー用）'!G16</f>
        <v>関</v>
      </c>
      <c r="D15" s="26" t="s">
        <v>25</v>
      </c>
      <c r="F15" s="159"/>
      <c r="G15" s="160"/>
      <c r="H15" s="160"/>
      <c r="I15" s="160"/>
      <c r="J15" s="161"/>
      <c r="K15" s="162"/>
      <c r="L15" s="159"/>
      <c r="M15" s="160"/>
      <c r="N15" s="160"/>
      <c r="O15" s="160"/>
      <c r="P15" s="161"/>
    </row>
    <row r="16" spans="2:16" ht="18.75" customHeight="1">
      <c r="B16" s="25" t="str">
        <f>'予選結果（ドロー用）'!F17</f>
        <v>佐藤　柚凜②</v>
      </c>
      <c r="C16" s="8" t="str">
        <f>'予選結果（ドロー用）'!G17</f>
        <v>東濃実</v>
      </c>
      <c r="D16" s="26" t="s">
        <v>25</v>
      </c>
      <c r="F16" s="159"/>
      <c r="G16" s="160" t="s">
        <v>24</v>
      </c>
      <c r="H16" s="160" t="s">
        <v>27</v>
      </c>
      <c r="I16" s="160"/>
      <c r="J16" s="161" t="s">
        <v>24</v>
      </c>
      <c r="K16" s="162">
        <v>7</v>
      </c>
      <c r="L16" s="159"/>
      <c r="M16" s="160" t="s">
        <v>24</v>
      </c>
      <c r="N16" s="160" t="s">
        <v>27</v>
      </c>
      <c r="O16" s="160"/>
      <c r="P16" s="161" t="s">
        <v>56</v>
      </c>
    </row>
    <row r="17" spans="2:16" ht="18.75" customHeight="1">
      <c r="B17" s="25" t="str">
        <f>'予選結果（ドロー用）'!F18</f>
        <v>立木　結子②</v>
      </c>
      <c r="C17" s="8" t="str">
        <f>'予選結果（ドロー用）'!G18</f>
        <v>岐阜</v>
      </c>
      <c r="D17" s="26" t="s">
        <v>25</v>
      </c>
      <c r="F17" s="159"/>
      <c r="G17" s="160"/>
      <c r="H17" s="160"/>
      <c r="I17" s="160"/>
      <c r="J17" s="161"/>
      <c r="K17" s="162"/>
      <c r="L17" s="159"/>
      <c r="M17" s="160"/>
      <c r="N17" s="160"/>
      <c r="O17" s="160"/>
      <c r="P17" s="161"/>
    </row>
    <row r="18" spans="2:16" ht="18.75" customHeight="1">
      <c r="B18" s="25" t="str">
        <f>'予選結果（ドロー用）'!F19</f>
        <v>岡田　和奏②</v>
      </c>
      <c r="C18" s="8" t="str">
        <f>'予選結果（ドロー用）'!G19</f>
        <v>岐阜北</v>
      </c>
      <c r="D18" s="26" t="s">
        <v>25</v>
      </c>
      <c r="F18" s="159"/>
      <c r="G18" s="160" t="s">
        <v>24</v>
      </c>
      <c r="H18" s="160" t="s">
        <v>62</v>
      </c>
      <c r="I18" s="160"/>
      <c r="J18" s="161" t="s">
        <v>24</v>
      </c>
      <c r="K18" s="162">
        <v>8</v>
      </c>
      <c r="L18" s="159"/>
      <c r="M18" s="160" t="s">
        <v>55</v>
      </c>
      <c r="N18" s="160" t="s">
        <v>27</v>
      </c>
      <c r="O18" s="160"/>
      <c r="P18" s="161" t="s">
        <v>24</v>
      </c>
    </row>
    <row r="19" spans="2:16" ht="18.75" customHeight="1">
      <c r="B19" s="25" t="str">
        <f>'予選結果（ドロー用）'!F20</f>
        <v>村山　胡都①</v>
      </c>
      <c r="C19" s="8" t="str">
        <f>'予選結果（ドロー用）'!G20</f>
        <v>県岐阜商</v>
      </c>
      <c r="D19" s="26" t="s">
        <v>25</v>
      </c>
      <c r="F19" s="159"/>
      <c r="G19" s="160"/>
      <c r="H19" s="160"/>
      <c r="I19" s="160"/>
      <c r="J19" s="161"/>
      <c r="K19" s="162"/>
      <c r="L19" s="159"/>
      <c r="M19" s="160"/>
      <c r="N19" s="160"/>
      <c r="O19" s="160"/>
      <c r="P19" s="161"/>
    </row>
    <row r="20" spans="2:16" ht="18.75" customHeight="1">
      <c r="B20" s="25" t="str">
        <f>'予選結果（ドロー用）'!F21</f>
        <v>秋山　明曖①</v>
      </c>
      <c r="C20" s="8" t="str">
        <f>'予選結果（ドロー用）'!G21</f>
        <v>東濃実</v>
      </c>
      <c r="D20" s="26" t="s">
        <v>54</v>
      </c>
      <c r="F20" s="159"/>
      <c r="G20" s="160" t="s">
        <v>24</v>
      </c>
      <c r="H20" s="160" t="s">
        <v>27</v>
      </c>
      <c r="I20" s="160"/>
      <c r="J20" s="161" t="s">
        <v>24</v>
      </c>
      <c r="K20" s="162">
        <v>9</v>
      </c>
      <c r="L20" s="159"/>
      <c r="M20" s="160" t="s">
        <v>24</v>
      </c>
      <c r="N20" s="160" t="s">
        <v>27</v>
      </c>
      <c r="O20" s="160"/>
      <c r="P20" s="161" t="s">
        <v>24</v>
      </c>
    </row>
    <row r="21" spans="2:16" ht="18.75" customHeight="1">
      <c r="B21" s="25" t="str">
        <f>'予選結果（ドロー用）'!F22</f>
        <v>渡邊　夢菜②</v>
      </c>
      <c r="C21" s="8" t="str">
        <f>'予選結果（ドロー用）'!G22</f>
        <v>東濃実</v>
      </c>
      <c r="D21" s="26" t="s">
        <v>25</v>
      </c>
      <c r="F21" s="159"/>
      <c r="G21" s="160"/>
      <c r="H21" s="160"/>
      <c r="I21" s="160"/>
      <c r="J21" s="161"/>
      <c r="K21" s="162"/>
      <c r="L21" s="159"/>
      <c r="M21" s="160"/>
      <c r="N21" s="160"/>
      <c r="O21" s="160"/>
      <c r="P21" s="161"/>
    </row>
    <row r="22" spans="2:16" ht="18.75" customHeight="1">
      <c r="B22" s="25" t="str">
        <f>'予選結果（ドロー用）'!F23</f>
        <v>深尾　初音②</v>
      </c>
      <c r="C22" s="8" t="str">
        <f>'予選結果（ドロー用）'!G23</f>
        <v>岐阜</v>
      </c>
      <c r="D22" s="26" t="s">
        <v>25</v>
      </c>
      <c r="F22" s="159"/>
      <c r="G22" s="160" t="s">
        <v>56</v>
      </c>
      <c r="H22" s="160" t="s">
        <v>63</v>
      </c>
      <c r="I22" s="160"/>
      <c r="J22" s="161" t="s">
        <v>24</v>
      </c>
      <c r="K22" s="162">
        <v>10</v>
      </c>
      <c r="L22" s="159"/>
      <c r="M22" s="160" t="s">
        <v>24</v>
      </c>
      <c r="N22" s="160" t="s">
        <v>64</v>
      </c>
      <c r="O22" s="160"/>
      <c r="P22" s="161" t="s">
        <v>65</v>
      </c>
    </row>
    <row r="23" spans="2:16" ht="18.75" customHeight="1">
      <c r="B23" s="25" t="str">
        <f>'予選結果（ドロー用）'!F24</f>
        <v>今井　心音①</v>
      </c>
      <c r="C23" s="8" t="str">
        <f>'予選結果（ドロー用）'!G24</f>
        <v>県岐阜商</v>
      </c>
      <c r="D23" s="26" t="s">
        <v>25</v>
      </c>
      <c r="F23" s="159"/>
      <c r="G23" s="160"/>
      <c r="H23" s="160"/>
      <c r="I23" s="160"/>
      <c r="J23" s="161"/>
      <c r="K23" s="162"/>
      <c r="L23" s="159"/>
      <c r="M23" s="160"/>
      <c r="N23" s="160"/>
      <c r="O23" s="160"/>
      <c r="P23" s="161"/>
    </row>
    <row r="24" spans="2:16" ht="18.75" customHeight="1">
      <c r="B24" s="25" t="str">
        <f>'予選結果（ドロー用）'!F25</f>
        <v>清水　有奏②</v>
      </c>
      <c r="C24" s="8" t="str">
        <f>'予選結果（ドロー用）'!G25</f>
        <v>各務原西</v>
      </c>
      <c r="D24" s="26" t="s">
        <v>25</v>
      </c>
      <c r="F24" s="159"/>
      <c r="G24" s="160" t="s">
        <v>24</v>
      </c>
      <c r="H24" s="160" t="s">
        <v>27</v>
      </c>
      <c r="I24" s="160"/>
      <c r="J24" s="161" t="s">
        <v>24</v>
      </c>
      <c r="K24" s="162">
        <v>11</v>
      </c>
      <c r="L24" s="159"/>
      <c r="M24" s="160" t="s">
        <v>24</v>
      </c>
      <c r="N24" s="160" t="s">
        <v>27</v>
      </c>
      <c r="O24" s="160"/>
      <c r="P24" s="161" t="s">
        <v>24</v>
      </c>
    </row>
    <row r="25" spans="2:16" ht="18.75" customHeight="1">
      <c r="B25" s="25" t="str">
        <f>'予選結果（ドロー用）'!F26</f>
        <v>澤田　実里②</v>
      </c>
      <c r="C25" s="8" t="str">
        <f>'予選結果（ドロー用）'!G26</f>
        <v>各務原</v>
      </c>
      <c r="D25" s="26" t="s">
        <v>25</v>
      </c>
      <c r="F25" s="159"/>
      <c r="G25" s="160"/>
      <c r="H25" s="160"/>
      <c r="I25" s="160"/>
      <c r="J25" s="161"/>
      <c r="K25" s="162"/>
      <c r="L25" s="159"/>
      <c r="M25" s="160"/>
      <c r="N25" s="160"/>
      <c r="O25" s="160"/>
      <c r="P25" s="161"/>
    </row>
    <row r="26" spans="2:16" ht="18.75" customHeight="1">
      <c r="B26" s="25" t="str">
        <f>'予選結果（ドロー用）'!F27</f>
        <v>尾崎　果林②</v>
      </c>
      <c r="C26" s="8" t="str">
        <f>'予選結果（ドロー用）'!G27</f>
        <v>加納</v>
      </c>
      <c r="D26" s="26" t="s">
        <v>25</v>
      </c>
      <c r="F26" s="159"/>
      <c r="G26" s="160" t="s">
        <v>24</v>
      </c>
      <c r="H26" s="160" t="s">
        <v>27</v>
      </c>
      <c r="I26" s="160"/>
      <c r="J26" s="161" t="s">
        <v>66</v>
      </c>
      <c r="K26" s="162">
        <v>12</v>
      </c>
      <c r="L26" s="159"/>
      <c r="M26" s="160" t="s">
        <v>65</v>
      </c>
      <c r="N26" s="160" t="s">
        <v>27</v>
      </c>
      <c r="O26" s="160"/>
      <c r="P26" s="161" t="s">
        <v>24</v>
      </c>
    </row>
    <row r="27" spans="2:16" ht="18.75" customHeight="1">
      <c r="B27" s="25" t="str">
        <f>'予選結果（ドロー用）'!F28</f>
        <v>片岡　新菜①</v>
      </c>
      <c r="C27" s="8" t="str">
        <f>'予選結果（ドロー用）'!G28</f>
        <v>岐阜東</v>
      </c>
      <c r="D27" s="26" t="s">
        <v>25</v>
      </c>
      <c r="F27" s="159"/>
      <c r="G27" s="160"/>
      <c r="H27" s="160"/>
      <c r="I27" s="160"/>
      <c r="J27" s="161"/>
      <c r="K27" s="162"/>
      <c r="L27" s="159"/>
      <c r="M27" s="160"/>
      <c r="N27" s="160"/>
      <c r="O27" s="160"/>
      <c r="P27" s="161"/>
    </row>
    <row r="28" spans="2:16" ht="18.75" customHeight="1">
      <c r="B28" s="25" t="str">
        <f>'予選結果（ドロー用）'!F29</f>
        <v>倉内　咲瑛②</v>
      </c>
      <c r="C28" s="8" t="str">
        <f>'予選結果（ドロー用）'!G29</f>
        <v>岐阜</v>
      </c>
      <c r="D28" s="26" t="s">
        <v>58</v>
      </c>
      <c r="F28" s="159"/>
      <c r="G28" s="160" t="s">
        <v>56</v>
      </c>
      <c r="H28" s="160" t="s">
        <v>27</v>
      </c>
      <c r="I28" s="160"/>
      <c r="J28" s="161" t="s">
        <v>56</v>
      </c>
      <c r="K28" s="162">
        <v>13</v>
      </c>
      <c r="L28" s="159"/>
      <c r="M28" s="160" t="s">
        <v>24</v>
      </c>
      <c r="N28" s="160" t="s">
        <v>60</v>
      </c>
      <c r="O28" s="160"/>
      <c r="P28" s="161" t="s">
        <v>56</v>
      </c>
    </row>
    <row r="29" spans="2:16" ht="18.75" customHeight="1">
      <c r="B29" s="25" t="str">
        <f>'予選結果（ドロー用）'!F30</f>
        <v>木村　朱里②</v>
      </c>
      <c r="C29" s="8" t="str">
        <f>'予選結果（ドロー用）'!G30</f>
        <v>大垣北</v>
      </c>
      <c r="D29" s="26" t="s">
        <v>54</v>
      </c>
      <c r="F29" s="159"/>
      <c r="G29" s="160"/>
      <c r="H29" s="160"/>
      <c r="I29" s="160"/>
      <c r="J29" s="161"/>
      <c r="K29" s="162"/>
      <c r="L29" s="159"/>
      <c r="M29" s="160"/>
      <c r="N29" s="160"/>
      <c r="O29" s="160"/>
      <c r="P29" s="161"/>
    </row>
    <row r="30" spans="2:16" ht="18.75" customHeight="1">
      <c r="B30" s="25" t="str">
        <f>'予選結果（ドロー用）'!F31</f>
        <v>常冨　愛菜①</v>
      </c>
      <c r="C30" s="8" t="str">
        <f>'予選結果（ドロー用）'!G31</f>
        <v>各務原</v>
      </c>
      <c r="D30" s="26" t="s">
        <v>25</v>
      </c>
      <c r="F30" s="159"/>
      <c r="G30" s="160" t="s">
        <v>24</v>
      </c>
      <c r="H30" s="160" t="s">
        <v>60</v>
      </c>
      <c r="I30" s="160"/>
      <c r="J30" s="161" t="s">
        <v>24</v>
      </c>
      <c r="K30" s="162">
        <v>14</v>
      </c>
      <c r="L30" s="159"/>
      <c r="M30" s="160" t="s">
        <v>66</v>
      </c>
      <c r="N30" s="160" t="s">
        <v>27</v>
      </c>
      <c r="O30" s="160"/>
      <c r="P30" s="161" t="s">
        <v>66</v>
      </c>
    </row>
    <row r="31" spans="2:16" ht="18.75" customHeight="1">
      <c r="B31" s="25" t="str">
        <f>'予選結果（ドロー用）'!F32</f>
        <v>桒原　　翠②</v>
      </c>
      <c r="C31" s="8" t="str">
        <f>'予選結果（ドロー用）'!G32</f>
        <v>岐阜</v>
      </c>
      <c r="D31" s="26" t="s">
        <v>25</v>
      </c>
      <c r="F31" s="159"/>
      <c r="G31" s="160"/>
      <c r="H31" s="160"/>
      <c r="I31" s="160"/>
      <c r="J31" s="161"/>
      <c r="K31" s="162"/>
      <c r="L31" s="159"/>
      <c r="M31" s="160"/>
      <c r="N31" s="160"/>
      <c r="O31" s="160"/>
      <c r="P31" s="161"/>
    </row>
    <row r="32" spans="2:16" ht="18.75" customHeight="1">
      <c r="B32" s="25" t="str">
        <f>'予選結果（ドロー用）'!F33</f>
        <v>林　　里瑚②</v>
      </c>
      <c r="C32" s="8" t="str">
        <f>'予選結果（ドロー用）'!G33</f>
        <v>東濃実</v>
      </c>
      <c r="D32" s="26" t="s">
        <v>61</v>
      </c>
      <c r="F32" s="159"/>
      <c r="G32" s="160" t="s">
        <v>24</v>
      </c>
      <c r="H32" s="160" t="s">
        <v>62</v>
      </c>
      <c r="I32" s="160"/>
      <c r="J32" s="161" t="s">
        <v>66</v>
      </c>
      <c r="K32" s="162">
        <v>15</v>
      </c>
      <c r="L32" s="159"/>
      <c r="M32" s="160" t="s">
        <v>24</v>
      </c>
      <c r="N32" s="160" t="s">
        <v>27</v>
      </c>
      <c r="O32" s="160"/>
      <c r="P32" s="161" t="s">
        <v>24</v>
      </c>
    </row>
    <row r="33" spans="2:16" ht="18.75" customHeight="1">
      <c r="B33" s="25" t="str">
        <f>'予選結果（ドロー用）'!F34</f>
        <v>九曜　里菜②</v>
      </c>
      <c r="C33" s="8" t="str">
        <f>'予選結果（ドロー用）'!G34</f>
        <v>加茂</v>
      </c>
      <c r="D33" s="26" t="s">
        <v>58</v>
      </c>
      <c r="F33" s="159"/>
      <c r="G33" s="160"/>
      <c r="H33" s="160"/>
      <c r="I33" s="160"/>
      <c r="J33" s="161"/>
      <c r="K33" s="162"/>
      <c r="L33" s="159"/>
      <c r="M33" s="160"/>
      <c r="N33" s="160"/>
      <c r="O33" s="160"/>
      <c r="P33" s="161"/>
    </row>
    <row r="34" spans="2:16" ht="18.75" customHeight="1" thickBot="1">
      <c r="B34" s="39" t="str">
        <f>'予選結果（ドロー用）'!F35</f>
        <v>板津奈菜可①</v>
      </c>
      <c r="C34" s="40" t="str">
        <f>'予選結果（ドロー用）'!G35</f>
        <v>関商工</v>
      </c>
      <c r="D34" s="41" t="s">
        <v>58</v>
      </c>
      <c r="F34" s="159"/>
      <c r="G34" s="160" t="s">
        <v>24</v>
      </c>
      <c r="H34" s="160" t="s">
        <v>27</v>
      </c>
      <c r="I34" s="160"/>
      <c r="J34" s="161" t="s">
        <v>66</v>
      </c>
      <c r="K34" s="162">
        <v>16</v>
      </c>
      <c r="L34" s="159"/>
      <c r="M34" s="160" t="s">
        <v>24</v>
      </c>
      <c r="N34" s="160" t="s">
        <v>27</v>
      </c>
      <c r="O34" s="160"/>
      <c r="P34" s="161" t="s">
        <v>24</v>
      </c>
    </row>
    <row r="35" spans="2:16" ht="18.75" customHeight="1">
      <c r="B35" s="33" t="str">
        <f>'予選結果（ドロー用）'!F36</f>
        <v>立木　莉子②</v>
      </c>
      <c r="C35" s="34" t="str">
        <f>'予選結果（ドロー用）'!G36</f>
        <v>大垣南</v>
      </c>
      <c r="D35" s="35" t="s">
        <v>25</v>
      </c>
      <c r="F35" s="159"/>
      <c r="G35" s="160"/>
      <c r="H35" s="160"/>
      <c r="I35" s="160"/>
      <c r="J35" s="161"/>
      <c r="K35" s="162"/>
      <c r="L35" s="159"/>
      <c r="M35" s="160"/>
      <c r="N35" s="160"/>
      <c r="O35" s="160"/>
      <c r="P35" s="161"/>
    </row>
    <row r="36" spans="2:16" ht="18.75" customHeight="1">
      <c r="B36" s="25" t="str">
        <f>'予選結果（ドロー用）'!F39</f>
        <v>福田　　蒼②</v>
      </c>
      <c r="C36" s="8" t="str">
        <f>'予選結果（ドロー用）'!G39</f>
        <v>県岐阜商</v>
      </c>
      <c r="D36" s="26" t="s">
        <v>61</v>
      </c>
      <c r="F36" s="159"/>
      <c r="G36" s="160" t="s">
        <v>24</v>
      </c>
      <c r="H36" s="160" t="s">
        <v>62</v>
      </c>
      <c r="I36" s="160"/>
      <c r="J36" s="161" t="s">
        <v>24</v>
      </c>
      <c r="K36" s="162">
        <v>17</v>
      </c>
      <c r="L36" s="159"/>
      <c r="M36" s="160" t="s">
        <v>24</v>
      </c>
      <c r="N36" s="160" t="s">
        <v>27</v>
      </c>
      <c r="O36" s="160"/>
      <c r="P36" s="161" t="s">
        <v>24</v>
      </c>
    </row>
    <row r="37" spans="2:16" ht="18.75" customHeight="1" thickBot="1">
      <c r="B37" s="27" t="e">
        <f>予選結果（ドロー用）!#REF!</f>
        <v>#REF!</v>
      </c>
      <c r="C37" s="28" t="e">
        <f>予選結果（ドロー用）!#REF!</f>
        <v>#REF!</v>
      </c>
      <c r="D37" s="29" t="s">
        <v>54</v>
      </c>
      <c r="F37" s="159"/>
      <c r="G37" s="160"/>
      <c r="H37" s="160"/>
      <c r="I37" s="160"/>
      <c r="J37" s="161"/>
      <c r="K37" s="162"/>
      <c r="L37" s="159"/>
      <c r="M37" s="160"/>
      <c r="N37" s="160"/>
      <c r="O37" s="160"/>
      <c r="P37" s="161"/>
    </row>
    <row r="38" spans="2:16" ht="18.75" customHeight="1" thickTop="1">
      <c r="B38" s="166"/>
      <c r="C38" s="167"/>
      <c r="D38" s="167"/>
      <c r="F38" s="159"/>
      <c r="G38" s="160" t="s">
        <v>24</v>
      </c>
      <c r="H38" s="160" t="s">
        <v>27</v>
      </c>
      <c r="I38" s="160"/>
      <c r="J38" s="161" t="s">
        <v>24</v>
      </c>
      <c r="K38" s="162">
        <v>18</v>
      </c>
      <c r="L38" s="159"/>
      <c r="M38" s="160" t="s">
        <v>24</v>
      </c>
      <c r="N38" s="160" t="s">
        <v>27</v>
      </c>
      <c r="O38" s="160"/>
      <c r="P38" s="161" t="s">
        <v>24</v>
      </c>
    </row>
    <row r="39" spans="6:16" ht="18.75" customHeight="1">
      <c r="F39" s="159"/>
      <c r="G39" s="160"/>
      <c r="H39" s="160"/>
      <c r="I39" s="160"/>
      <c r="J39" s="161"/>
      <c r="K39" s="162"/>
      <c r="L39" s="159"/>
      <c r="M39" s="160"/>
      <c r="N39" s="160"/>
      <c r="O39" s="160"/>
      <c r="P39" s="161"/>
    </row>
    <row r="40" spans="6:16" ht="18.75" customHeight="1">
      <c r="F40" s="159"/>
      <c r="G40" s="160" t="s">
        <v>69</v>
      </c>
      <c r="H40" s="160" t="s">
        <v>62</v>
      </c>
      <c r="I40" s="160"/>
      <c r="J40" s="161" t="s">
        <v>24</v>
      </c>
      <c r="K40" s="162">
        <v>19</v>
      </c>
      <c r="L40" s="159"/>
      <c r="M40" s="160" t="s">
        <v>24</v>
      </c>
      <c r="N40" s="160" t="s">
        <v>70</v>
      </c>
      <c r="O40" s="160"/>
      <c r="P40" s="161" t="s">
        <v>24</v>
      </c>
    </row>
    <row r="41" spans="6:16" ht="18.75" customHeight="1">
      <c r="F41" s="159"/>
      <c r="G41" s="160"/>
      <c r="H41" s="160"/>
      <c r="I41" s="160"/>
      <c r="J41" s="161"/>
      <c r="K41" s="162"/>
      <c r="L41" s="159"/>
      <c r="M41" s="160"/>
      <c r="N41" s="160"/>
      <c r="O41" s="160"/>
      <c r="P41" s="161"/>
    </row>
    <row r="42" spans="6:16" ht="18.75" customHeight="1">
      <c r="F42" s="159"/>
      <c r="G42" s="160" t="s">
        <v>24</v>
      </c>
      <c r="H42" s="160" t="s">
        <v>27</v>
      </c>
      <c r="I42" s="160"/>
      <c r="J42" s="161" t="s">
        <v>24</v>
      </c>
      <c r="K42" s="162">
        <v>20</v>
      </c>
      <c r="L42" s="159"/>
      <c r="M42" s="160" t="s">
        <v>24</v>
      </c>
      <c r="N42" s="160" t="s">
        <v>27</v>
      </c>
      <c r="O42" s="160"/>
      <c r="P42" s="161" t="s">
        <v>24</v>
      </c>
    </row>
    <row r="43" spans="6:16" ht="18.75" customHeight="1">
      <c r="F43" s="159"/>
      <c r="G43" s="160"/>
      <c r="H43" s="160"/>
      <c r="I43" s="160"/>
      <c r="J43" s="161"/>
      <c r="K43" s="162"/>
      <c r="L43" s="159"/>
      <c r="M43" s="160"/>
      <c r="N43" s="160"/>
      <c r="O43" s="160"/>
      <c r="P43" s="161"/>
    </row>
    <row r="44" spans="6:16" ht="18.75" customHeight="1">
      <c r="F44" s="159"/>
      <c r="G44" s="160" t="s">
        <v>24</v>
      </c>
      <c r="H44" s="160" t="s">
        <v>27</v>
      </c>
      <c r="I44" s="160"/>
      <c r="J44" s="161" t="s">
        <v>24</v>
      </c>
      <c r="K44" s="162">
        <v>21</v>
      </c>
      <c r="L44" s="159"/>
      <c r="M44" s="160" t="s">
        <v>24</v>
      </c>
      <c r="N44" s="160" t="s">
        <v>27</v>
      </c>
      <c r="O44" s="160"/>
      <c r="P44" s="161" t="s">
        <v>24</v>
      </c>
    </row>
    <row r="45" spans="6:16" ht="18.75" customHeight="1">
      <c r="F45" s="159"/>
      <c r="G45" s="160"/>
      <c r="H45" s="160"/>
      <c r="I45" s="160"/>
      <c r="J45" s="161"/>
      <c r="K45" s="162"/>
      <c r="L45" s="159"/>
      <c r="M45" s="160"/>
      <c r="N45" s="160"/>
      <c r="O45" s="160"/>
      <c r="P45" s="161"/>
    </row>
    <row r="46" spans="6:16" ht="18.75" customHeight="1">
      <c r="F46" s="159"/>
      <c r="G46" s="160" t="s">
        <v>24</v>
      </c>
      <c r="H46" s="160" t="s">
        <v>27</v>
      </c>
      <c r="I46" s="160"/>
      <c r="J46" s="161" t="s">
        <v>24</v>
      </c>
      <c r="K46" s="162">
        <v>22</v>
      </c>
      <c r="L46" s="159"/>
      <c r="M46" s="160" t="s">
        <v>24</v>
      </c>
      <c r="N46" s="160" t="s">
        <v>27</v>
      </c>
      <c r="O46" s="160"/>
      <c r="P46" s="161" t="s">
        <v>24</v>
      </c>
    </row>
    <row r="47" spans="6:16" ht="18.75" customHeight="1">
      <c r="F47" s="159"/>
      <c r="G47" s="160"/>
      <c r="H47" s="160"/>
      <c r="I47" s="160"/>
      <c r="J47" s="161"/>
      <c r="K47" s="162"/>
      <c r="L47" s="159"/>
      <c r="M47" s="160"/>
      <c r="N47" s="160"/>
      <c r="O47" s="160"/>
      <c r="P47" s="161"/>
    </row>
    <row r="48" spans="6:16" ht="18.75" customHeight="1">
      <c r="F48" s="159"/>
      <c r="G48" s="160" t="s">
        <v>24</v>
      </c>
      <c r="H48" s="160" t="s">
        <v>59</v>
      </c>
      <c r="I48" s="160"/>
      <c r="J48" s="161" t="s">
        <v>24</v>
      </c>
      <c r="K48" s="162">
        <v>23</v>
      </c>
      <c r="L48" s="159"/>
      <c r="M48" s="160" t="s">
        <v>24</v>
      </c>
      <c r="N48" s="160" t="s">
        <v>27</v>
      </c>
      <c r="O48" s="160"/>
      <c r="P48" s="161" t="s">
        <v>71</v>
      </c>
    </row>
    <row r="49" spans="6:16" ht="18.75" customHeight="1">
      <c r="F49" s="159"/>
      <c r="G49" s="160"/>
      <c r="H49" s="160"/>
      <c r="I49" s="160"/>
      <c r="J49" s="161"/>
      <c r="K49" s="162"/>
      <c r="L49" s="159"/>
      <c r="M49" s="160"/>
      <c r="N49" s="160"/>
      <c r="O49" s="160"/>
      <c r="P49" s="161"/>
    </row>
    <row r="50" spans="6:16" ht="18.75" customHeight="1">
      <c r="F50" s="159"/>
      <c r="G50" s="160" t="s">
        <v>71</v>
      </c>
      <c r="H50" s="160" t="s">
        <v>60</v>
      </c>
      <c r="I50" s="160"/>
      <c r="J50" s="161" t="s">
        <v>24</v>
      </c>
      <c r="K50" s="162">
        <v>24</v>
      </c>
      <c r="L50" s="159"/>
      <c r="M50" s="160" t="s">
        <v>66</v>
      </c>
      <c r="N50" s="160" t="s">
        <v>60</v>
      </c>
      <c r="O50" s="160"/>
      <c r="P50" s="161" t="s">
        <v>24</v>
      </c>
    </row>
    <row r="51" spans="6:16" ht="18.75" customHeight="1">
      <c r="F51" s="159"/>
      <c r="G51" s="160"/>
      <c r="H51" s="160"/>
      <c r="I51" s="160"/>
      <c r="J51" s="161"/>
      <c r="K51" s="162"/>
      <c r="L51" s="159"/>
      <c r="M51" s="160"/>
      <c r="N51" s="160"/>
      <c r="O51" s="160"/>
      <c r="P51" s="161"/>
    </row>
    <row r="52" spans="6:16" ht="18.75" customHeight="1">
      <c r="F52" s="159"/>
      <c r="G52" s="160" t="s">
        <v>56</v>
      </c>
      <c r="H52" s="160" t="s">
        <v>60</v>
      </c>
      <c r="I52" s="160"/>
      <c r="J52" s="161" t="s">
        <v>66</v>
      </c>
      <c r="K52" s="162">
        <v>25</v>
      </c>
      <c r="L52" s="159"/>
      <c r="M52" s="160" t="s">
        <v>71</v>
      </c>
      <c r="N52" s="160" t="s">
        <v>27</v>
      </c>
      <c r="O52" s="160"/>
      <c r="P52" s="161" t="s">
        <v>56</v>
      </c>
    </row>
    <row r="53" spans="6:16" ht="18.75" customHeight="1">
      <c r="F53" s="159"/>
      <c r="G53" s="160"/>
      <c r="H53" s="160"/>
      <c r="I53" s="160"/>
      <c r="J53" s="161"/>
      <c r="K53" s="162"/>
      <c r="L53" s="159"/>
      <c r="M53" s="160"/>
      <c r="N53" s="160"/>
      <c r="O53" s="160"/>
      <c r="P53" s="161"/>
    </row>
    <row r="54" spans="6:16" ht="18.75" customHeight="1">
      <c r="F54" s="159"/>
      <c r="G54" s="160" t="s">
        <v>71</v>
      </c>
      <c r="H54" s="160" t="s">
        <v>59</v>
      </c>
      <c r="I54" s="160"/>
      <c r="J54" s="161" t="s">
        <v>24</v>
      </c>
      <c r="K54" s="162">
        <v>26</v>
      </c>
      <c r="L54" s="159"/>
      <c r="M54" s="160" t="s">
        <v>71</v>
      </c>
      <c r="N54" s="160" t="s">
        <v>59</v>
      </c>
      <c r="O54" s="160"/>
      <c r="P54" s="161" t="s">
        <v>71</v>
      </c>
    </row>
    <row r="55" spans="6:16" ht="18.75" customHeight="1">
      <c r="F55" s="159"/>
      <c r="G55" s="160"/>
      <c r="H55" s="160"/>
      <c r="I55" s="160"/>
      <c r="J55" s="161"/>
      <c r="K55" s="162"/>
      <c r="L55" s="159"/>
      <c r="M55" s="160"/>
      <c r="N55" s="160"/>
      <c r="O55" s="160"/>
      <c r="P55" s="161"/>
    </row>
    <row r="56" ht="18.75" customHeight="1">
      <c r="F56" s="1"/>
    </row>
    <row r="57" ht="18.75" customHeight="1">
      <c r="F57" s="1"/>
    </row>
    <row r="58" spans="8:14" ht="13.5">
      <c r="H58" s="20"/>
      <c r="L58" s="7"/>
      <c r="N58" s="20"/>
    </row>
    <row r="59" ht="13.5">
      <c r="L59" s="7"/>
    </row>
    <row r="60" spans="8:14" ht="13.5">
      <c r="H60" s="20"/>
      <c r="L60" s="7"/>
      <c r="N60" s="20"/>
    </row>
  </sheetData>
  <sheetProtection/>
  <mergeCells count="289">
    <mergeCell ref="K32:K33"/>
    <mergeCell ref="K36:K37"/>
    <mergeCell ref="P48:P49"/>
    <mergeCell ref="P44:P45"/>
    <mergeCell ref="P40:P41"/>
    <mergeCell ref="L38:L39"/>
    <mergeCell ref="M38:M39"/>
    <mergeCell ref="L46:L47"/>
    <mergeCell ref="M46:M47"/>
    <mergeCell ref="N46:N47"/>
    <mergeCell ref="K54:K55"/>
    <mergeCell ref="K50:K51"/>
    <mergeCell ref="K46:K47"/>
    <mergeCell ref="K42:K43"/>
    <mergeCell ref="K38:K39"/>
    <mergeCell ref="K34:K35"/>
    <mergeCell ref="K48:K49"/>
    <mergeCell ref="K44:K45"/>
    <mergeCell ref="K40:K41"/>
    <mergeCell ref="K52:K53"/>
    <mergeCell ref="K4:K5"/>
    <mergeCell ref="K26:K27"/>
    <mergeCell ref="K22:K23"/>
    <mergeCell ref="K18:K19"/>
    <mergeCell ref="K14:K15"/>
    <mergeCell ref="K30:K31"/>
    <mergeCell ref="K28:K29"/>
    <mergeCell ref="K24:K25"/>
    <mergeCell ref="K16:K17"/>
    <mergeCell ref="K10:K11"/>
    <mergeCell ref="L54:L55"/>
    <mergeCell ref="M54:M55"/>
    <mergeCell ref="N54:N55"/>
    <mergeCell ref="O54:O55"/>
    <mergeCell ref="P54:P55"/>
    <mergeCell ref="L52:L53"/>
    <mergeCell ref="M52:M53"/>
    <mergeCell ref="N52:N53"/>
    <mergeCell ref="O52:O53"/>
    <mergeCell ref="P52:P53"/>
    <mergeCell ref="F54:F55"/>
    <mergeCell ref="G54:G55"/>
    <mergeCell ref="H54:H55"/>
    <mergeCell ref="I54:I55"/>
    <mergeCell ref="J54:J55"/>
    <mergeCell ref="F52:F53"/>
    <mergeCell ref="G52:G53"/>
    <mergeCell ref="H52:H53"/>
    <mergeCell ref="I52:I53"/>
    <mergeCell ref="J52:J53"/>
    <mergeCell ref="L50:L51"/>
    <mergeCell ref="M50:M51"/>
    <mergeCell ref="N50:N51"/>
    <mergeCell ref="O50:O51"/>
    <mergeCell ref="P50:P51"/>
    <mergeCell ref="L48:L49"/>
    <mergeCell ref="M48:M49"/>
    <mergeCell ref="N48:N49"/>
    <mergeCell ref="O48:O49"/>
    <mergeCell ref="F50:F51"/>
    <mergeCell ref="G50:G51"/>
    <mergeCell ref="H50:H51"/>
    <mergeCell ref="I50:I51"/>
    <mergeCell ref="J50:J51"/>
    <mergeCell ref="F48:F49"/>
    <mergeCell ref="G48:G49"/>
    <mergeCell ref="H48:H49"/>
    <mergeCell ref="I48:I49"/>
    <mergeCell ref="J48:J49"/>
    <mergeCell ref="O46:O47"/>
    <mergeCell ref="P46:P47"/>
    <mergeCell ref="L44:L45"/>
    <mergeCell ref="M44:M45"/>
    <mergeCell ref="N44:N45"/>
    <mergeCell ref="O44:O45"/>
    <mergeCell ref="F46:F47"/>
    <mergeCell ref="G46:G47"/>
    <mergeCell ref="H46:H47"/>
    <mergeCell ref="I46:I47"/>
    <mergeCell ref="J46:J47"/>
    <mergeCell ref="F44:F45"/>
    <mergeCell ref="G44:G45"/>
    <mergeCell ref="H44:H45"/>
    <mergeCell ref="I44:I45"/>
    <mergeCell ref="J44:J45"/>
    <mergeCell ref="L42:L43"/>
    <mergeCell ref="M42:M43"/>
    <mergeCell ref="N42:N43"/>
    <mergeCell ref="O42:O43"/>
    <mergeCell ref="P42:P43"/>
    <mergeCell ref="L40:L41"/>
    <mergeCell ref="M40:M41"/>
    <mergeCell ref="N40:N41"/>
    <mergeCell ref="O40:O41"/>
    <mergeCell ref="F42:F43"/>
    <mergeCell ref="G42:G43"/>
    <mergeCell ref="H42:H43"/>
    <mergeCell ref="I42:I43"/>
    <mergeCell ref="J42:J43"/>
    <mergeCell ref="F40:F41"/>
    <mergeCell ref="G40:G41"/>
    <mergeCell ref="H40:H41"/>
    <mergeCell ref="I40:I41"/>
    <mergeCell ref="J40:J41"/>
    <mergeCell ref="N38:N39"/>
    <mergeCell ref="O38:O39"/>
    <mergeCell ref="P38:P39"/>
    <mergeCell ref="B38:D38"/>
    <mergeCell ref="F38:F39"/>
    <mergeCell ref="G38:G39"/>
    <mergeCell ref="H38:H39"/>
    <mergeCell ref="I38:I39"/>
    <mergeCell ref="J38:J39"/>
    <mergeCell ref="P36:P37"/>
    <mergeCell ref="L34:L35"/>
    <mergeCell ref="M34:M35"/>
    <mergeCell ref="N34:N35"/>
    <mergeCell ref="O34:O35"/>
    <mergeCell ref="P34:P35"/>
    <mergeCell ref="L36:L37"/>
    <mergeCell ref="M36:M37"/>
    <mergeCell ref="N36:N37"/>
    <mergeCell ref="O36:O37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4:J35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30:P31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0:J31"/>
    <mergeCell ref="L28:L29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F28:F29"/>
    <mergeCell ref="G28:G29"/>
    <mergeCell ref="H28:H29"/>
    <mergeCell ref="I28:I29"/>
    <mergeCell ref="J28:J29"/>
    <mergeCell ref="F26:F27"/>
    <mergeCell ref="G26:G27"/>
    <mergeCell ref="H26:H27"/>
    <mergeCell ref="I26:I27"/>
    <mergeCell ref="J26:J27"/>
    <mergeCell ref="F24:F25"/>
    <mergeCell ref="G24:G25"/>
    <mergeCell ref="H24:H25"/>
    <mergeCell ref="I24:I25"/>
    <mergeCell ref="L24:L25"/>
    <mergeCell ref="M24:M25"/>
    <mergeCell ref="J24:J25"/>
    <mergeCell ref="N24:N25"/>
    <mergeCell ref="O24:O25"/>
    <mergeCell ref="P24:P25"/>
    <mergeCell ref="L22:L23"/>
    <mergeCell ref="M22:M23"/>
    <mergeCell ref="N22:N23"/>
    <mergeCell ref="O22:O23"/>
    <mergeCell ref="P22:P23"/>
    <mergeCell ref="F22:F23"/>
    <mergeCell ref="G22:G23"/>
    <mergeCell ref="H22:H23"/>
    <mergeCell ref="I22:I23"/>
    <mergeCell ref="J22:J23"/>
    <mergeCell ref="K20:K21"/>
    <mergeCell ref="F20:F21"/>
    <mergeCell ref="G20:G21"/>
    <mergeCell ref="H20:H21"/>
    <mergeCell ref="I20:I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J20:J21"/>
    <mergeCell ref="F18:F19"/>
    <mergeCell ref="G18:G19"/>
    <mergeCell ref="H18:H19"/>
    <mergeCell ref="I18:I19"/>
    <mergeCell ref="J18:J19"/>
    <mergeCell ref="F16:F17"/>
    <mergeCell ref="G16:G17"/>
    <mergeCell ref="H16:H17"/>
    <mergeCell ref="I16:I17"/>
    <mergeCell ref="L16:L17"/>
    <mergeCell ref="M16:M17"/>
    <mergeCell ref="J16:J17"/>
    <mergeCell ref="N16:N17"/>
    <mergeCell ref="O16:O17"/>
    <mergeCell ref="P16:P17"/>
    <mergeCell ref="L14:L15"/>
    <mergeCell ref="M14:M15"/>
    <mergeCell ref="N14:N15"/>
    <mergeCell ref="O14:O15"/>
    <mergeCell ref="P14:P15"/>
    <mergeCell ref="F14:F15"/>
    <mergeCell ref="G14:G15"/>
    <mergeCell ref="H14:H15"/>
    <mergeCell ref="I14:I15"/>
    <mergeCell ref="J14:J15"/>
    <mergeCell ref="K12:K13"/>
    <mergeCell ref="F12:F13"/>
    <mergeCell ref="G12:G13"/>
    <mergeCell ref="H12:H13"/>
    <mergeCell ref="I12:I13"/>
    <mergeCell ref="L12:L13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J12:J13"/>
    <mergeCell ref="M8:M9"/>
    <mergeCell ref="N8:N9"/>
    <mergeCell ref="O8:O9"/>
    <mergeCell ref="P8:P9"/>
    <mergeCell ref="F10:F11"/>
    <mergeCell ref="G10:G11"/>
    <mergeCell ref="H10:H11"/>
    <mergeCell ref="I10:I11"/>
    <mergeCell ref="J10:J11"/>
    <mergeCell ref="N6:N7"/>
    <mergeCell ref="O6:O7"/>
    <mergeCell ref="P6:P7"/>
    <mergeCell ref="F8:F9"/>
    <mergeCell ref="G8:G9"/>
    <mergeCell ref="H8:H9"/>
    <mergeCell ref="I8:I9"/>
    <mergeCell ref="J8:J9"/>
    <mergeCell ref="K8:K9"/>
    <mergeCell ref="L8:L9"/>
    <mergeCell ref="O4:O5"/>
    <mergeCell ref="P4:P5"/>
    <mergeCell ref="F6:F7"/>
    <mergeCell ref="G6:G7"/>
    <mergeCell ref="H6:H7"/>
    <mergeCell ref="I6:I7"/>
    <mergeCell ref="J6:J7"/>
    <mergeCell ref="K6:K7"/>
    <mergeCell ref="L6:L7"/>
    <mergeCell ref="M6:M7"/>
    <mergeCell ref="B2:D2"/>
    <mergeCell ref="F2:P2"/>
    <mergeCell ref="F4:F5"/>
    <mergeCell ref="G4:G5"/>
    <mergeCell ref="H4:H5"/>
    <mergeCell ref="I4:I5"/>
    <mergeCell ref="J4:J5"/>
    <mergeCell ref="L4:L5"/>
    <mergeCell ref="M4:M5"/>
    <mergeCell ref="N4:N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R60"/>
  <sheetViews>
    <sheetView showZeros="0" zoomScalePageLayoutView="0" workbookViewId="0" topLeftCell="A1">
      <selection activeCell="A6" sqref="A6"/>
    </sheetView>
  </sheetViews>
  <sheetFormatPr defaultColWidth="13.00390625" defaultRowHeight="13.5"/>
  <cols>
    <col min="1" max="1" width="2.625" style="7" customWidth="1"/>
    <col min="2" max="2" width="12.62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13.00390625" style="1" customWidth="1"/>
  </cols>
  <sheetData>
    <row r="1" ht="14.25" thickBot="1"/>
    <row r="2" spans="2:18" ht="18.75" customHeight="1" thickBot="1" thickTop="1">
      <c r="B2" s="154" t="s">
        <v>22</v>
      </c>
      <c r="C2" s="155"/>
      <c r="D2" s="156"/>
      <c r="F2" s="157" t="s">
        <v>28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8"/>
      <c r="R2" s="19"/>
    </row>
    <row r="3" spans="2:18" ht="18.75" customHeight="1">
      <c r="B3" s="33" t="str">
        <f>'予選結果（ドロー用）'!C4</f>
        <v>岩井　雄大②</v>
      </c>
      <c r="C3" s="34" t="str">
        <f>'予選結果（ドロー用）'!D4</f>
        <v>麗澤瑞浪</v>
      </c>
      <c r="D3" s="35" t="s">
        <v>25</v>
      </c>
      <c r="F3" s="17"/>
      <c r="G3" s="19"/>
      <c r="H3" s="19"/>
      <c r="I3" s="19"/>
      <c r="J3" s="19"/>
      <c r="K3" s="19"/>
      <c r="L3" s="19"/>
      <c r="M3" s="19"/>
      <c r="N3" s="17"/>
      <c r="O3" s="17"/>
      <c r="P3" s="17"/>
      <c r="Q3" s="18"/>
      <c r="R3" s="19"/>
    </row>
    <row r="4" spans="2:16" ht="18.75" customHeight="1">
      <c r="B4" s="25" t="str">
        <f>'予選結果（ドロー用）'!C5</f>
        <v>可児　優希①</v>
      </c>
      <c r="C4" s="8" t="str">
        <f>'予選結果（ドロー用）'!D5</f>
        <v>県岐阜商</v>
      </c>
      <c r="D4" s="26" t="s">
        <v>25</v>
      </c>
      <c r="F4" s="172" t="s">
        <v>22</v>
      </c>
      <c r="G4" s="173"/>
      <c r="H4" s="173"/>
      <c r="I4" s="173"/>
      <c r="J4" s="174"/>
      <c r="K4" s="23"/>
      <c r="L4" s="172" t="s">
        <v>23</v>
      </c>
      <c r="M4" s="173"/>
      <c r="N4" s="173"/>
      <c r="O4" s="173"/>
      <c r="P4" s="174"/>
    </row>
    <row r="5" spans="2:16" ht="18.75" customHeight="1">
      <c r="B5" s="25" t="str">
        <f>'予選結果（ドロー用）'!C10</f>
        <v>桃山　　晃①</v>
      </c>
      <c r="C5" s="8" t="str">
        <f>'予選結果（ドロー用）'!D10</f>
        <v>麗澤瑞浪</v>
      </c>
      <c r="D5" s="26" t="s">
        <v>25</v>
      </c>
      <c r="F5" s="175"/>
      <c r="G5" s="173"/>
      <c r="H5" s="173"/>
      <c r="I5" s="173"/>
      <c r="J5" s="174"/>
      <c r="K5" s="23"/>
      <c r="L5" s="175"/>
      <c r="M5" s="173"/>
      <c r="N5" s="173"/>
      <c r="O5" s="173"/>
      <c r="P5" s="174"/>
    </row>
    <row r="6" spans="2:16" ht="18.75" customHeight="1" thickBot="1">
      <c r="B6" s="36" t="str">
        <f>'予選結果（ドロー用）'!C11</f>
        <v>小川　拳斗②</v>
      </c>
      <c r="C6" s="37" t="str">
        <f>'予選結果（ドロー用）'!D11</f>
        <v>県岐阜商</v>
      </c>
      <c r="D6" s="38" t="s">
        <v>25</v>
      </c>
      <c r="F6" s="159"/>
      <c r="G6" s="160" t="s">
        <v>24</v>
      </c>
      <c r="H6" s="160" t="s">
        <v>27</v>
      </c>
      <c r="I6" s="160"/>
      <c r="J6" s="161" t="s">
        <v>24</v>
      </c>
      <c r="K6" s="162">
        <v>1</v>
      </c>
      <c r="L6" s="159"/>
      <c r="M6" s="160" t="s">
        <v>24</v>
      </c>
      <c r="N6" s="160" t="s">
        <v>27</v>
      </c>
      <c r="O6" s="160"/>
      <c r="P6" s="161" t="s">
        <v>24</v>
      </c>
    </row>
    <row r="7" spans="2:16" ht="18.75" customHeight="1">
      <c r="B7" s="30" t="str">
        <f>'予選結果（ドロー用）'!C32</f>
        <v>栗本　涼汰②</v>
      </c>
      <c r="C7" s="31" t="str">
        <f>'予選結果（ドロー用）'!D32</f>
        <v>大垣西</v>
      </c>
      <c r="D7" s="32" t="s">
        <v>25</v>
      </c>
      <c r="F7" s="159"/>
      <c r="G7" s="160"/>
      <c r="H7" s="160"/>
      <c r="I7" s="160"/>
      <c r="J7" s="161"/>
      <c r="K7" s="162"/>
      <c r="L7" s="159"/>
      <c r="M7" s="160"/>
      <c r="N7" s="160"/>
      <c r="O7" s="160"/>
      <c r="P7" s="161"/>
    </row>
    <row r="8" spans="2:16" ht="18.75" customHeight="1">
      <c r="B8" s="25" t="str">
        <f>'予選結果（ドロー用）'!C33</f>
        <v>富成　弘貴①</v>
      </c>
      <c r="C8" s="8" t="str">
        <f>'予選結果（ドロー用）'!D33</f>
        <v>県岐阜商</v>
      </c>
      <c r="D8" s="26" t="s">
        <v>25</v>
      </c>
      <c r="F8" s="159"/>
      <c r="G8" s="160" t="s">
        <v>24</v>
      </c>
      <c r="H8" s="160" t="s">
        <v>27</v>
      </c>
      <c r="I8" s="160"/>
      <c r="J8" s="161" t="s">
        <v>24</v>
      </c>
      <c r="K8" s="162">
        <v>2</v>
      </c>
      <c r="L8" s="159"/>
      <c r="M8" s="160" t="s">
        <v>24</v>
      </c>
      <c r="N8" s="160" t="s">
        <v>27</v>
      </c>
      <c r="O8" s="160"/>
      <c r="P8" s="161" t="s">
        <v>24</v>
      </c>
    </row>
    <row r="9" spans="2:16" ht="18.75" customHeight="1">
      <c r="B9" s="25" t="str">
        <f>'予選結果（ドロー用）'!C34</f>
        <v>竹山輝利斗①</v>
      </c>
      <c r="C9" s="8" t="str">
        <f>'予選結果（ドロー用）'!D34</f>
        <v>県岐阜商</v>
      </c>
      <c r="D9" s="26" t="s">
        <v>25</v>
      </c>
      <c r="F9" s="159"/>
      <c r="G9" s="160"/>
      <c r="H9" s="160"/>
      <c r="I9" s="160"/>
      <c r="J9" s="161"/>
      <c r="K9" s="162"/>
      <c r="L9" s="159"/>
      <c r="M9" s="160"/>
      <c r="N9" s="160"/>
      <c r="O9" s="160"/>
      <c r="P9" s="161"/>
    </row>
    <row r="10" spans="2:16" ht="18.75" customHeight="1">
      <c r="B10" s="25" t="str">
        <f>'予選結果（ドロー用）'!C35</f>
        <v>長島　一朔①</v>
      </c>
      <c r="C10" s="8" t="str">
        <f>'予選結果（ドロー用）'!D35</f>
        <v>関</v>
      </c>
      <c r="D10" s="26" t="s">
        <v>25</v>
      </c>
      <c r="F10" s="159"/>
      <c r="G10" s="160" t="s">
        <v>24</v>
      </c>
      <c r="H10" s="160" t="s">
        <v>27</v>
      </c>
      <c r="I10" s="160"/>
      <c r="J10" s="161" t="s">
        <v>24</v>
      </c>
      <c r="K10" s="162">
        <v>3</v>
      </c>
      <c r="L10" s="159"/>
      <c r="M10" s="160" t="s">
        <v>24</v>
      </c>
      <c r="N10" s="160" t="s">
        <v>27</v>
      </c>
      <c r="O10" s="160"/>
      <c r="P10" s="161" t="s">
        <v>24</v>
      </c>
    </row>
    <row r="11" spans="2:16" ht="18.75" customHeight="1">
      <c r="B11" s="25" t="e">
        <f>予選結果（ドロー用）!#REF!</f>
        <v>#REF!</v>
      </c>
      <c r="C11" s="8" t="e">
        <f>予選結果（ドロー用）!#REF!</f>
        <v>#REF!</v>
      </c>
      <c r="D11" s="26" t="s">
        <v>25</v>
      </c>
      <c r="F11" s="159"/>
      <c r="G11" s="160"/>
      <c r="H11" s="160"/>
      <c r="I11" s="160"/>
      <c r="J11" s="161"/>
      <c r="K11" s="162"/>
      <c r="L11" s="159"/>
      <c r="M11" s="160"/>
      <c r="N11" s="160"/>
      <c r="O11" s="160"/>
      <c r="P11" s="161"/>
    </row>
    <row r="12" spans="2:16" ht="18.75" customHeight="1">
      <c r="B12" s="25" t="e">
        <f>予選結果（ドロー用）!#REF!</f>
        <v>#REF!</v>
      </c>
      <c r="C12" s="8" t="e">
        <f>予選結果（ドロー用）!#REF!</f>
        <v>#REF!</v>
      </c>
      <c r="D12" s="26" t="s">
        <v>25</v>
      </c>
      <c r="F12" s="159"/>
      <c r="G12" s="160" t="s">
        <v>24</v>
      </c>
      <c r="H12" s="160" t="s">
        <v>27</v>
      </c>
      <c r="I12" s="160"/>
      <c r="J12" s="161" t="s">
        <v>24</v>
      </c>
      <c r="K12" s="162">
        <v>4</v>
      </c>
      <c r="L12" s="159"/>
      <c r="M12" s="160" t="s">
        <v>24</v>
      </c>
      <c r="N12" s="160" t="s">
        <v>27</v>
      </c>
      <c r="O12" s="160"/>
      <c r="P12" s="161" t="s">
        <v>24</v>
      </c>
    </row>
    <row r="13" spans="2:16" ht="18.75" customHeight="1">
      <c r="B13" s="25" t="e">
        <f>予選結果（ドロー用）!#REF!</f>
        <v>#REF!</v>
      </c>
      <c r="C13" s="8" t="e">
        <f>予選結果（ドロー用）!#REF!</f>
        <v>#REF!</v>
      </c>
      <c r="D13" s="26" t="s">
        <v>25</v>
      </c>
      <c r="F13" s="159"/>
      <c r="G13" s="160"/>
      <c r="H13" s="160"/>
      <c r="I13" s="160"/>
      <c r="J13" s="161"/>
      <c r="K13" s="162"/>
      <c r="L13" s="159"/>
      <c r="M13" s="160"/>
      <c r="N13" s="160"/>
      <c r="O13" s="160"/>
      <c r="P13" s="161"/>
    </row>
    <row r="14" spans="2:16" ht="18.75" customHeight="1">
      <c r="B14" s="25" t="e">
        <f>予選結果（ドロー用）!#REF!</f>
        <v>#REF!</v>
      </c>
      <c r="C14" s="8" t="e">
        <f>予選結果（ドロー用）!#REF!</f>
        <v>#REF!</v>
      </c>
      <c r="D14" s="26" t="s">
        <v>25</v>
      </c>
      <c r="F14" s="159"/>
      <c r="G14" s="160" t="s">
        <v>24</v>
      </c>
      <c r="H14" s="160" t="s">
        <v>27</v>
      </c>
      <c r="I14" s="160"/>
      <c r="J14" s="161" t="s">
        <v>24</v>
      </c>
      <c r="K14" s="162">
        <v>5</v>
      </c>
      <c r="L14" s="159"/>
      <c r="M14" s="160" t="s">
        <v>24</v>
      </c>
      <c r="N14" s="160" t="s">
        <v>27</v>
      </c>
      <c r="O14" s="160"/>
      <c r="P14" s="161" t="s">
        <v>24</v>
      </c>
    </row>
    <row r="15" spans="2:16" ht="18.75" customHeight="1">
      <c r="B15" s="25" t="e">
        <f>予選結果（ドロー用）!#REF!</f>
        <v>#REF!</v>
      </c>
      <c r="C15" s="8" t="e">
        <f>予選結果（ドロー用）!#REF!</f>
        <v>#REF!</v>
      </c>
      <c r="D15" s="26" t="s">
        <v>25</v>
      </c>
      <c r="F15" s="159"/>
      <c r="G15" s="160"/>
      <c r="H15" s="160"/>
      <c r="I15" s="160"/>
      <c r="J15" s="161"/>
      <c r="K15" s="162"/>
      <c r="L15" s="159"/>
      <c r="M15" s="160"/>
      <c r="N15" s="160"/>
      <c r="O15" s="160"/>
      <c r="P15" s="161"/>
    </row>
    <row r="16" spans="2:16" ht="18.75" customHeight="1">
      <c r="B16" s="25" t="e">
        <f>予選結果（ドロー用）!#REF!</f>
        <v>#REF!</v>
      </c>
      <c r="C16" s="8" t="e">
        <f>予選結果（ドロー用）!#REF!</f>
        <v>#REF!</v>
      </c>
      <c r="D16" s="26" t="s">
        <v>25</v>
      </c>
      <c r="F16" s="159"/>
      <c r="G16" s="160" t="s">
        <v>24</v>
      </c>
      <c r="H16" s="160" t="s">
        <v>27</v>
      </c>
      <c r="I16" s="160"/>
      <c r="J16" s="161" t="s">
        <v>24</v>
      </c>
      <c r="K16" s="162">
        <v>6</v>
      </c>
      <c r="L16" s="159"/>
      <c r="M16" s="160" t="s">
        <v>24</v>
      </c>
      <c r="N16" s="160" t="s">
        <v>27</v>
      </c>
      <c r="O16" s="160"/>
      <c r="P16" s="161" t="s">
        <v>24</v>
      </c>
    </row>
    <row r="17" spans="2:16" ht="18.75" customHeight="1">
      <c r="B17" s="25" t="e">
        <f>予選結果（ドロー用）!#REF!</f>
        <v>#REF!</v>
      </c>
      <c r="C17" s="8" t="e">
        <f>予選結果（ドロー用）!#REF!</f>
        <v>#REF!</v>
      </c>
      <c r="D17" s="26" t="s">
        <v>25</v>
      </c>
      <c r="F17" s="159"/>
      <c r="G17" s="160"/>
      <c r="H17" s="160"/>
      <c r="I17" s="160"/>
      <c r="J17" s="161"/>
      <c r="K17" s="162"/>
      <c r="L17" s="159"/>
      <c r="M17" s="160"/>
      <c r="N17" s="160"/>
      <c r="O17" s="160"/>
      <c r="P17" s="161"/>
    </row>
    <row r="18" spans="2:16" ht="18.75" customHeight="1">
      <c r="B18" s="25" t="e">
        <f>予選結果（ドロー用）!#REF!</f>
        <v>#REF!</v>
      </c>
      <c r="C18" s="8" t="e">
        <f>予選結果（ドロー用）!#REF!</f>
        <v>#REF!</v>
      </c>
      <c r="D18" s="26" t="s">
        <v>25</v>
      </c>
      <c r="F18" s="159"/>
      <c r="G18" s="160" t="s">
        <v>24</v>
      </c>
      <c r="H18" s="160" t="s">
        <v>27</v>
      </c>
      <c r="I18" s="160"/>
      <c r="J18" s="161" t="s">
        <v>24</v>
      </c>
      <c r="K18" s="162">
        <v>7</v>
      </c>
      <c r="L18" s="159"/>
      <c r="M18" s="160" t="s">
        <v>24</v>
      </c>
      <c r="N18" s="160" t="s">
        <v>27</v>
      </c>
      <c r="O18" s="160"/>
      <c r="P18" s="161" t="s">
        <v>24</v>
      </c>
    </row>
    <row r="19" spans="2:16" ht="18.75" customHeight="1">
      <c r="B19" s="25" t="e">
        <f>予選結果（ドロー用）!#REF!</f>
        <v>#REF!</v>
      </c>
      <c r="C19" s="8" t="e">
        <f>予選結果（ドロー用）!#REF!</f>
        <v>#REF!</v>
      </c>
      <c r="D19" s="26" t="s">
        <v>25</v>
      </c>
      <c r="F19" s="159"/>
      <c r="G19" s="160"/>
      <c r="H19" s="160"/>
      <c r="I19" s="160"/>
      <c r="J19" s="161"/>
      <c r="K19" s="162"/>
      <c r="L19" s="159"/>
      <c r="M19" s="160"/>
      <c r="N19" s="160"/>
      <c r="O19" s="160"/>
      <c r="P19" s="161"/>
    </row>
    <row r="20" spans="2:16" ht="18.75" customHeight="1">
      <c r="B20" s="25" t="e">
        <f>予選結果（ドロー用）!#REF!</f>
        <v>#REF!</v>
      </c>
      <c r="C20" s="8" t="e">
        <f>予選結果（ドロー用）!#REF!</f>
        <v>#REF!</v>
      </c>
      <c r="D20" s="26" t="s">
        <v>25</v>
      </c>
      <c r="F20" s="159"/>
      <c r="G20" s="160" t="s">
        <v>24</v>
      </c>
      <c r="H20" s="160" t="s">
        <v>27</v>
      </c>
      <c r="I20" s="160"/>
      <c r="J20" s="161" t="s">
        <v>24</v>
      </c>
      <c r="K20" s="162">
        <v>8</v>
      </c>
      <c r="L20" s="159"/>
      <c r="M20" s="160" t="s">
        <v>24</v>
      </c>
      <c r="N20" s="160" t="s">
        <v>27</v>
      </c>
      <c r="O20" s="160"/>
      <c r="P20" s="161" t="s">
        <v>24</v>
      </c>
    </row>
    <row r="21" spans="2:16" ht="18.75" customHeight="1">
      <c r="B21" s="25" t="e">
        <f>予選結果（ドロー用）!#REF!</f>
        <v>#REF!</v>
      </c>
      <c r="C21" s="8" t="e">
        <f>予選結果（ドロー用）!#REF!</f>
        <v>#REF!</v>
      </c>
      <c r="D21" s="26" t="s">
        <v>25</v>
      </c>
      <c r="F21" s="159"/>
      <c r="G21" s="160"/>
      <c r="H21" s="160"/>
      <c r="I21" s="160"/>
      <c r="J21" s="161"/>
      <c r="K21" s="162"/>
      <c r="L21" s="159"/>
      <c r="M21" s="160"/>
      <c r="N21" s="160"/>
      <c r="O21" s="160"/>
      <c r="P21" s="161"/>
    </row>
    <row r="22" spans="2:16" ht="18.75" customHeight="1">
      <c r="B22" s="25" t="e">
        <f>予選結果（ドロー用）!#REF!</f>
        <v>#REF!</v>
      </c>
      <c r="C22" s="8" t="e">
        <f>予選結果（ドロー用）!#REF!</f>
        <v>#REF!</v>
      </c>
      <c r="D22" s="26" t="s">
        <v>25</v>
      </c>
      <c r="F22" s="159"/>
      <c r="G22" s="160" t="s">
        <v>24</v>
      </c>
      <c r="H22" s="160" t="s">
        <v>27</v>
      </c>
      <c r="I22" s="160"/>
      <c r="J22" s="161" t="s">
        <v>24</v>
      </c>
      <c r="K22" s="162">
        <v>9</v>
      </c>
      <c r="L22" s="159"/>
      <c r="M22" s="160" t="s">
        <v>24</v>
      </c>
      <c r="N22" s="160" t="s">
        <v>27</v>
      </c>
      <c r="O22" s="160"/>
      <c r="P22" s="161" t="s">
        <v>24</v>
      </c>
    </row>
    <row r="23" spans="2:16" ht="18.75" customHeight="1">
      <c r="B23" s="25" t="e">
        <f>予選結果（ドロー用）!#REF!</f>
        <v>#REF!</v>
      </c>
      <c r="C23" s="8" t="e">
        <f>予選結果（ドロー用）!#REF!</f>
        <v>#REF!</v>
      </c>
      <c r="D23" s="26" t="s">
        <v>25</v>
      </c>
      <c r="F23" s="159"/>
      <c r="G23" s="160"/>
      <c r="H23" s="160"/>
      <c r="I23" s="160"/>
      <c r="J23" s="161"/>
      <c r="K23" s="162"/>
      <c r="L23" s="159"/>
      <c r="M23" s="160"/>
      <c r="N23" s="160"/>
      <c r="O23" s="160"/>
      <c r="P23" s="161"/>
    </row>
    <row r="24" spans="2:16" ht="18.75" customHeight="1">
      <c r="B24" s="25" t="e">
        <f>予選結果（ドロー用）!#REF!</f>
        <v>#REF!</v>
      </c>
      <c r="C24" s="8" t="e">
        <f>予選結果（ドロー用）!#REF!</f>
        <v>#REF!</v>
      </c>
      <c r="D24" s="26" t="s">
        <v>25</v>
      </c>
      <c r="F24" s="159"/>
      <c r="G24" s="160" t="s">
        <v>24</v>
      </c>
      <c r="H24" s="160" t="s">
        <v>27</v>
      </c>
      <c r="I24" s="160"/>
      <c r="J24" s="161" t="s">
        <v>24</v>
      </c>
      <c r="K24" s="162">
        <v>10</v>
      </c>
      <c r="L24" s="159"/>
      <c r="M24" s="160" t="s">
        <v>24</v>
      </c>
      <c r="N24" s="160" t="s">
        <v>27</v>
      </c>
      <c r="O24" s="160"/>
      <c r="P24" s="161" t="s">
        <v>24</v>
      </c>
    </row>
    <row r="25" spans="2:16" ht="18.75" customHeight="1">
      <c r="B25" s="25" t="e">
        <f>予選結果（ドロー用）!#REF!</f>
        <v>#REF!</v>
      </c>
      <c r="C25" s="8" t="e">
        <f>予選結果（ドロー用）!#REF!</f>
        <v>#REF!</v>
      </c>
      <c r="D25" s="26" t="s">
        <v>25</v>
      </c>
      <c r="F25" s="159"/>
      <c r="G25" s="160"/>
      <c r="H25" s="160"/>
      <c r="I25" s="160"/>
      <c r="J25" s="161"/>
      <c r="K25" s="162"/>
      <c r="L25" s="159"/>
      <c r="M25" s="160"/>
      <c r="N25" s="160"/>
      <c r="O25" s="160"/>
      <c r="P25" s="161"/>
    </row>
    <row r="26" spans="2:16" ht="18.75" customHeight="1" thickBot="1">
      <c r="B26" s="39" t="e">
        <f>予選結果（ドロー用）!#REF!</f>
        <v>#REF!</v>
      </c>
      <c r="C26" s="40" t="e">
        <f>予選結果（ドロー用）!#REF!</f>
        <v>#REF!</v>
      </c>
      <c r="D26" s="41" t="s">
        <v>25</v>
      </c>
      <c r="F26" s="159"/>
      <c r="G26" s="160" t="s">
        <v>24</v>
      </c>
      <c r="H26" s="160" t="s">
        <v>27</v>
      </c>
      <c r="I26" s="160"/>
      <c r="J26" s="161" t="s">
        <v>24</v>
      </c>
      <c r="K26" s="162">
        <v>11</v>
      </c>
      <c r="L26" s="159"/>
      <c r="M26" s="160" t="s">
        <v>24</v>
      </c>
      <c r="N26" s="160" t="s">
        <v>27</v>
      </c>
      <c r="O26" s="160"/>
      <c r="P26" s="161" t="s">
        <v>24</v>
      </c>
    </row>
    <row r="27" spans="2:16" ht="18.75" customHeight="1">
      <c r="B27" s="33" t="str">
        <f>'予選結果（ドロー用）'!C36</f>
        <v>所　　泰成①</v>
      </c>
      <c r="C27" s="34" t="str">
        <f>'予選結果（ドロー用）'!D36</f>
        <v>岐阜高専</v>
      </c>
      <c r="D27" s="35" t="s">
        <v>25</v>
      </c>
      <c r="F27" s="159"/>
      <c r="G27" s="160"/>
      <c r="H27" s="160"/>
      <c r="I27" s="160"/>
      <c r="J27" s="161"/>
      <c r="K27" s="162"/>
      <c r="L27" s="159"/>
      <c r="M27" s="160"/>
      <c r="N27" s="160"/>
      <c r="O27" s="160"/>
      <c r="P27" s="161"/>
    </row>
    <row r="28" spans="2:16" ht="18.75" customHeight="1">
      <c r="B28" s="25" t="str">
        <f>'予選結果（ドロー用）'!C39</f>
        <v>多和田愛杜①</v>
      </c>
      <c r="C28" s="8" t="str">
        <f>'予選結果（ドロー用）'!D39</f>
        <v>岐阜工</v>
      </c>
      <c r="D28" s="26" t="s">
        <v>25</v>
      </c>
      <c r="F28" s="159"/>
      <c r="G28" s="160" t="s">
        <v>24</v>
      </c>
      <c r="H28" s="160" t="s">
        <v>27</v>
      </c>
      <c r="I28" s="160"/>
      <c r="J28" s="161" t="s">
        <v>24</v>
      </c>
      <c r="K28" s="162">
        <v>12</v>
      </c>
      <c r="L28" s="159"/>
      <c r="M28" s="160" t="s">
        <v>24</v>
      </c>
      <c r="N28" s="160" t="s">
        <v>27</v>
      </c>
      <c r="O28" s="160"/>
      <c r="P28" s="161" t="s">
        <v>24</v>
      </c>
    </row>
    <row r="29" spans="2:16" ht="18.75" customHeight="1" thickBot="1">
      <c r="B29" s="27" t="e">
        <f>予選結果（ドロー用）!#REF!</f>
        <v>#REF!</v>
      </c>
      <c r="C29" s="28" t="e">
        <f>予選結果（ドロー用）!#REF!</f>
        <v>#REF!</v>
      </c>
      <c r="D29" s="29" t="s">
        <v>25</v>
      </c>
      <c r="F29" s="159"/>
      <c r="G29" s="160"/>
      <c r="H29" s="160"/>
      <c r="I29" s="160"/>
      <c r="J29" s="161"/>
      <c r="K29" s="162"/>
      <c r="L29" s="159"/>
      <c r="M29" s="160"/>
      <c r="N29" s="160"/>
      <c r="O29" s="160"/>
      <c r="P29" s="161"/>
    </row>
    <row r="30" spans="2:16" ht="18.75" customHeight="1" thickBot="1" thickTop="1">
      <c r="B30" s="168" t="s">
        <v>23</v>
      </c>
      <c r="C30" s="169"/>
      <c r="D30" s="170"/>
      <c r="F30" s="159"/>
      <c r="G30" s="160" t="s">
        <v>24</v>
      </c>
      <c r="H30" s="160" t="s">
        <v>27</v>
      </c>
      <c r="I30" s="160"/>
      <c r="J30" s="161" t="s">
        <v>24</v>
      </c>
      <c r="K30" s="162">
        <v>13</v>
      </c>
      <c r="L30" s="159"/>
      <c r="M30" s="160" t="s">
        <v>24</v>
      </c>
      <c r="N30" s="160" t="s">
        <v>27</v>
      </c>
      <c r="O30" s="160"/>
      <c r="P30" s="161" t="s">
        <v>24</v>
      </c>
    </row>
    <row r="31" spans="2:16" ht="18.75" customHeight="1">
      <c r="B31" s="33" t="str">
        <f>'予選結果（ドロー用）'!F4</f>
        <v>林　　香那②</v>
      </c>
      <c r="C31" s="34" t="str">
        <f>'予選結果（ドロー用）'!G4</f>
        <v>関</v>
      </c>
      <c r="D31" s="35" t="s">
        <v>26</v>
      </c>
      <c r="F31" s="159"/>
      <c r="G31" s="160"/>
      <c r="H31" s="160"/>
      <c r="I31" s="160"/>
      <c r="J31" s="161"/>
      <c r="K31" s="162"/>
      <c r="L31" s="159"/>
      <c r="M31" s="160"/>
      <c r="N31" s="160"/>
      <c r="O31" s="160"/>
      <c r="P31" s="161"/>
    </row>
    <row r="32" spans="2:16" ht="18.75" customHeight="1">
      <c r="B32" s="25" t="str">
        <f>'予選結果（ドロー用）'!F5</f>
        <v>久世　一姫②</v>
      </c>
      <c r="C32" s="8" t="str">
        <f>'予選結果（ドロー用）'!G5</f>
        <v>県岐阜商</v>
      </c>
      <c r="D32" s="26" t="s">
        <v>26</v>
      </c>
      <c r="F32" s="159"/>
      <c r="G32" s="160" t="s">
        <v>24</v>
      </c>
      <c r="H32" s="160" t="s">
        <v>27</v>
      </c>
      <c r="I32" s="160"/>
      <c r="J32" s="161" t="s">
        <v>24</v>
      </c>
      <c r="K32" s="162">
        <v>14</v>
      </c>
      <c r="L32" s="159"/>
      <c r="M32" s="160" t="s">
        <v>24</v>
      </c>
      <c r="N32" s="160" t="s">
        <v>27</v>
      </c>
      <c r="O32" s="160"/>
      <c r="P32" s="161" t="s">
        <v>24</v>
      </c>
    </row>
    <row r="33" spans="2:16" ht="18.75" customHeight="1">
      <c r="B33" s="25" t="str">
        <f>'予選結果（ドロー用）'!F10</f>
        <v>大宮　胡春②</v>
      </c>
      <c r="C33" s="8" t="str">
        <f>'予選結果（ドロー用）'!G10</f>
        <v>恵那</v>
      </c>
      <c r="D33" s="26" t="s">
        <v>26</v>
      </c>
      <c r="F33" s="159"/>
      <c r="G33" s="160"/>
      <c r="H33" s="160"/>
      <c r="I33" s="160"/>
      <c r="J33" s="161"/>
      <c r="K33" s="162"/>
      <c r="L33" s="159"/>
      <c r="M33" s="160"/>
      <c r="N33" s="160"/>
      <c r="O33" s="160"/>
      <c r="P33" s="161"/>
    </row>
    <row r="34" spans="2:16" ht="18.75" customHeight="1" thickBot="1">
      <c r="B34" s="36" t="str">
        <f>'予選結果（ドロー用）'!F11</f>
        <v>岡田　陽愛②</v>
      </c>
      <c r="C34" s="37" t="str">
        <f>'予選結果（ドロー用）'!G11</f>
        <v>県岐阜商</v>
      </c>
      <c r="D34" s="38" t="s">
        <v>26</v>
      </c>
      <c r="F34" s="159"/>
      <c r="G34" s="160" t="s">
        <v>24</v>
      </c>
      <c r="H34" s="160" t="s">
        <v>27</v>
      </c>
      <c r="I34" s="160"/>
      <c r="J34" s="161" t="s">
        <v>24</v>
      </c>
      <c r="K34" s="162">
        <v>15</v>
      </c>
      <c r="L34" s="159"/>
      <c r="M34" s="160" t="s">
        <v>24</v>
      </c>
      <c r="N34" s="160" t="s">
        <v>27</v>
      </c>
      <c r="O34" s="160"/>
      <c r="P34" s="161" t="s">
        <v>24</v>
      </c>
    </row>
    <row r="35" spans="2:16" ht="18.75" customHeight="1">
      <c r="B35" s="30" t="str">
        <f>'予選結果（ドロー用）'!F32</f>
        <v>桒原　　翠②</v>
      </c>
      <c r="C35" s="31" t="str">
        <f>'予選結果（ドロー用）'!G32</f>
        <v>岐阜</v>
      </c>
      <c r="D35" s="32" t="s">
        <v>26</v>
      </c>
      <c r="F35" s="159"/>
      <c r="G35" s="160"/>
      <c r="H35" s="160"/>
      <c r="I35" s="160"/>
      <c r="J35" s="161"/>
      <c r="K35" s="162"/>
      <c r="L35" s="159"/>
      <c r="M35" s="160"/>
      <c r="N35" s="160"/>
      <c r="O35" s="160"/>
      <c r="P35" s="161"/>
    </row>
    <row r="36" spans="2:16" ht="18.75" customHeight="1">
      <c r="B36" s="25" t="str">
        <f>'予選結果（ドロー用）'!F33</f>
        <v>林　　里瑚②</v>
      </c>
      <c r="C36" s="8" t="str">
        <f>'予選結果（ドロー用）'!G33</f>
        <v>東濃実</v>
      </c>
      <c r="D36" s="26" t="s">
        <v>26</v>
      </c>
      <c r="F36" s="159"/>
      <c r="G36" s="160" t="s">
        <v>24</v>
      </c>
      <c r="H36" s="160" t="s">
        <v>27</v>
      </c>
      <c r="I36" s="160"/>
      <c r="J36" s="161" t="s">
        <v>24</v>
      </c>
      <c r="K36" s="162">
        <v>16</v>
      </c>
      <c r="L36" s="159"/>
      <c r="M36" s="160" t="s">
        <v>24</v>
      </c>
      <c r="N36" s="160" t="s">
        <v>27</v>
      </c>
      <c r="O36" s="160"/>
      <c r="P36" s="161" t="s">
        <v>24</v>
      </c>
    </row>
    <row r="37" spans="2:16" ht="18.75" customHeight="1">
      <c r="B37" s="25" t="str">
        <f>'予選結果（ドロー用）'!F34</f>
        <v>九曜　里菜②</v>
      </c>
      <c r="C37" s="8" t="str">
        <f>'予選結果（ドロー用）'!G34</f>
        <v>加茂</v>
      </c>
      <c r="D37" s="26" t="s">
        <v>26</v>
      </c>
      <c r="F37" s="159"/>
      <c r="G37" s="160"/>
      <c r="H37" s="160"/>
      <c r="I37" s="160"/>
      <c r="J37" s="161"/>
      <c r="K37" s="162"/>
      <c r="L37" s="159"/>
      <c r="M37" s="160"/>
      <c r="N37" s="160"/>
      <c r="O37" s="160"/>
      <c r="P37" s="161"/>
    </row>
    <row r="38" spans="2:16" ht="18.75" customHeight="1">
      <c r="B38" s="25" t="str">
        <f>'予選結果（ドロー用）'!F35</f>
        <v>板津奈菜可①</v>
      </c>
      <c r="C38" s="8" t="str">
        <f>'予選結果（ドロー用）'!G35</f>
        <v>関商工</v>
      </c>
      <c r="D38" s="26" t="s">
        <v>26</v>
      </c>
      <c r="F38" s="159"/>
      <c r="G38" s="160" t="s">
        <v>24</v>
      </c>
      <c r="H38" s="160" t="s">
        <v>27</v>
      </c>
      <c r="I38" s="160"/>
      <c r="J38" s="161" t="s">
        <v>24</v>
      </c>
      <c r="K38" s="162">
        <v>17</v>
      </c>
      <c r="L38" s="159"/>
      <c r="M38" s="160" t="s">
        <v>24</v>
      </c>
      <c r="N38" s="160" t="s">
        <v>27</v>
      </c>
      <c r="O38" s="160"/>
      <c r="P38" s="161" t="s">
        <v>24</v>
      </c>
    </row>
    <row r="39" spans="2:16" ht="18.75" customHeight="1">
      <c r="B39" s="25" t="e">
        <f>予選結果（ドロー用）!#REF!</f>
        <v>#REF!</v>
      </c>
      <c r="C39" s="8" t="e">
        <f>予選結果（ドロー用）!#REF!</f>
        <v>#REF!</v>
      </c>
      <c r="D39" s="26" t="s">
        <v>26</v>
      </c>
      <c r="F39" s="159"/>
      <c r="G39" s="160"/>
      <c r="H39" s="160"/>
      <c r="I39" s="160"/>
      <c r="J39" s="161"/>
      <c r="K39" s="162"/>
      <c r="L39" s="159"/>
      <c r="M39" s="160"/>
      <c r="N39" s="160"/>
      <c r="O39" s="160"/>
      <c r="P39" s="161"/>
    </row>
    <row r="40" spans="2:16" ht="18.75" customHeight="1">
      <c r="B40" s="25" t="e">
        <f>予選結果（ドロー用）!#REF!</f>
        <v>#REF!</v>
      </c>
      <c r="C40" s="8" t="e">
        <f>予選結果（ドロー用）!#REF!</f>
        <v>#REF!</v>
      </c>
      <c r="D40" s="26" t="s">
        <v>26</v>
      </c>
      <c r="F40" s="159"/>
      <c r="G40" s="160" t="s">
        <v>24</v>
      </c>
      <c r="H40" s="160" t="s">
        <v>27</v>
      </c>
      <c r="I40" s="160"/>
      <c r="J40" s="161" t="s">
        <v>24</v>
      </c>
      <c r="K40" s="162">
        <v>18</v>
      </c>
      <c r="L40" s="159"/>
      <c r="M40" s="160" t="s">
        <v>24</v>
      </c>
      <c r="N40" s="160" t="s">
        <v>27</v>
      </c>
      <c r="O40" s="160"/>
      <c r="P40" s="161" t="s">
        <v>24</v>
      </c>
    </row>
    <row r="41" spans="2:16" ht="18.75" customHeight="1">
      <c r="B41" s="25" t="e">
        <f>予選結果（ドロー用）!#REF!</f>
        <v>#REF!</v>
      </c>
      <c r="C41" s="8" t="e">
        <f>予選結果（ドロー用）!#REF!</f>
        <v>#REF!</v>
      </c>
      <c r="D41" s="26" t="s">
        <v>26</v>
      </c>
      <c r="F41" s="159"/>
      <c r="G41" s="160"/>
      <c r="H41" s="160"/>
      <c r="I41" s="160"/>
      <c r="J41" s="161"/>
      <c r="K41" s="162"/>
      <c r="L41" s="159"/>
      <c r="M41" s="160"/>
      <c r="N41" s="160"/>
      <c r="O41" s="160"/>
      <c r="P41" s="161"/>
    </row>
    <row r="42" spans="2:16" ht="18.75" customHeight="1">
      <c r="B42" s="25" t="e">
        <f>予選結果（ドロー用）!#REF!</f>
        <v>#REF!</v>
      </c>
      <c r="C42" s="8" t="e">
        <f>予選結果（ドロー用）!#REF!</f>
        <v>#REF!</v>
      </c>
      <c r="D42" s="26" t="s">
        <v>26</v>
      </c>
      <c r="F42" s="159"/>
      <c r="G42" s="160" t="s">
        <v>24</v>
      </c>
      <c r="H42" s="160" t="s">
        <v>27</v>
      </c>
      <c r="I42" s="160"/>
      <c r="J42" s="161" t="s">
        <v>24</v>
      </c>
      <c r="K42" s="162">
        <v>19</v>
      </c>
      <c r="L42" s="159"/>
      <c r="M42" s="160" t="s">
        <v>24</v>
      </c>
      <c r="N42" s="160" t="s">
        <v>27</v>
      </c>
      <c r="O42" s="160"/>
      <c r="P42" s="161" t="s">
        <v>24</v>
      </c>
    </row>
    <row r="43" spans="2:16" ht="18.75" customHeight="1">
      <c r="B43" s="25" t="e">
        <f>予選結果（ドロー用）!#REF!</f>
        <v>#REF!</v>
      </c>
      <c r="C43" s="8" t="e">
        <f>予選結果（ドロー用）!#REF!</f>
        <v>#REF!</v>
      </c>
      <c r="D43" s="26" t="s">
        <v>26</v>
      </c>
      <c r="F43" s="159"/>
      <c r="G43" s="160"/>
      <c r="H43" s="160"/>
      <c r="I43" s="160"/>
      <c r="J43" s="161"/>
      <c r="K43" s="162"/>
      <c r="L43" s="159"/>
      <c r="M43" s="160"/>
      <c r="N43" s="160"/>
      <c r="O43" s="160"/>
      <c r="P43" s="161"/>
    </row>
    <row r="44" spans="2:16" ht="18.75" customHeight="1">
      <c r="B44" s="25" t="e">
        <f>予選結果（ドロー用）!#REF!</f>
        <v>#REF!</v>
      </c>
      <c r="C44" s="8" t="e">
        <f>予選結果（ドロー用）!#REF!</f>
        <v>#REF!</v>
      </c>
      <c r="D44" s="26" t="s">
        <v>26</v>
      </c>
      <c r="F44" s="159"/>
      <c r="G44" s="160" t="s">
        <v>24</v>
      </c>
      <c r="H44" s="160" t="s">
        <v>27</v>
      </c>
      <c r="I44" s="160"/>
      <c r="J44" s="161" t="s">
        <v>24</v>
      </c>
      <c r="K44" s="162">
        <v>20</v>
      </c>
      <c r="L44" s="159"/>
      <c r="M44" s="160" t="s">
        <v>24</v>
      </c>
      <c r="N44" s="160" t="s">
        <v>27</v>
      </c>
      <c r="O44" s="160"/>
      <c r="P44" s="161" t="s">
        <v>24</v>
      </c>
    </row>
    <row r="45" spans="2:16" ht="18.75" customHeight="1">
      <c r="B45" s="25" t="e">
        <f>予選結果（ドロー用）!#REF!</f>
        <v>#REF!</v>
      </c>
      <c r="C45" s="8" t="e">
        <f>予選結果（ドロー用）!#REF!</f>
        <v>#REF!</v>
      </c>
      <c r="D45" s="26" t="s">
        <v>26</v>
      </c>
      <c r="F45" s="159"/>
      <c r="G45" s="160"/>
      <c r="H45" s="160"/>
      <c r="I45" s="160"/>
      <c r="J45" s="161"/>
      <c r="K45" s="162"/>
      <c r="L45" s="159"/>
      <c r="M45" s="160"/>
      <c r="N45" s="160"/>
      <c r="O45" s="160"/>
      <c r="P45" s="161"/>
    </row>
    <row r="46" spans="2:16" ht="18.75" customHeight="1">
      <c r="B46" s="25" t="e">
        <f>予選結果（ドロー用）!#REF!</f>
        <v>#REF!</v>
      </c>
      <c r="C46" s="8" t="e">
        <f>予選結果（ドロー用）!#REF!</f>
        <v>#REF!</v>
      </c>
      <c r="D46" s="26" t="s">
        <v>26</v>
      </c>
      <c r="F46" s="159"/>
      <c r="G46" s="160" t="s">
        <v>24</v>
      </c>
      <c r="H46" s="160" t="s">
        <v>27</v>
      </c>
      <c r="I46" s="160"/>
      <c r="J46" s="161" t="s">
        <v>24</v>
      </c>
      <c r="K46" s="162">
        <v>21</v>
      </c>
      <c r="L46" s="159"/>
      <c r="M46" s="160" t="s">
        <v>24</v>
      </c>
      <c r="N46" s="160" t="s">
        <v>27</v>
      </c>
      <c r="O46" s="160"/>
      <c r="P46" s="161" t="s">
        <v>24</v>
      </c>
    </row>
    <row r="47" spans="2:16" ht="18.75" customHeight="1">
      <c r="B47" s="25" t="e">
        <f>予選結果（ドロー用）!#REF!</f>
        <v>#REF!</v>
      </c>
      <c r="C47" s="8" t="e">
        <f>予選結果（ドロー用）!#REF!</f>
        <v>#REF!</v>
      </c>
      <c r="D47" s="26" t="s">
        <v>26</v>
      </c>
      <c r="F47" s="159"/>
      <c r="G47" s="160"/>
      <c r="H47" s="160"/>
      <c r="I47" s="160"/>
      <c r="J47" s="161"/>
      <c r="K47" s="162"/>
      <c r="L47" s="159"/>
      <c r="M47" s="160"/>
      <c r="N47" s="160"/>
      <c r="O47" s="160"/>
      <c r="P47" s="161"/>
    </row>
    <row r="48" spans="2:16" ht="18.75" customHeight="1">
      <c r="B48" s="25" t="e">
        <f>予選結果（ドロー用）!#REF!</f>
        <v>#REF!</v>
      </c>
      <c r="C48" s="8" t="e">
        <f>予選結果（ドロー用）!#REF!</f>
        <v>#REF!</v>
      </c>
      <c r="D48" s="26" t="s">
        <v>26</v>
      </c>
      <c r="F48" s="159"/>
      <c r="G48" s="160" t="s">
        <v>24</v>
      </c>
      <c r="H48" s="160" t="s">
        <v>27</v>
      </c>
      <c r="I48" s="160"/>
      <c r="J48" s="161" t="s">
        <v>24</v>
      </c>
      <c r="K48" s="162">
        <v>22</v>
      </c>
      <c r="L48" s="159"/>
      <c r="M48" s="160" t="s">
        <v>24</v>
      </c>
      <c r="N48" s="160" t="s">
        <v>27</v>
      </c>
      <c r="O48" s="160"/>
      <c r="P48" s="161" t="s">
        <v>24</v>
      </c>
    </row>
    <row r="49" spans="2:16" ht="18.75" customHeight="1">
      <c r="B49" s="25" t="e">
        <f>予選結果（ドロー用）!#REF!</f>
        <v>#REF!</v>
      </c>
      <c r="C49" s="8" t="e">
        <f>予選結果（ドロー用）!#REF!</f>
        <v>#REF!</v>
      </c>
      <c r="D49" s="26" t="s">
        <v>26</v>
      </c>
      <c r="F49" s="159"/>
      <c r="G49" s="160"/>
      <c r="H49" s="160"/>
      <c r="I49" s="160"/>
      <c r="J49" s="161"/>
      <c r="K49" s="162"/>
      <c r="L49" s="159"/>
      <c r="M49" s="160"/>
      <c r="N49" s="160"/>
      <c r="O49" s="160"/>
      <c r="P49" s="161"/>
    </row>
    <row r="50" spans="2:16" ht="18.75" customHeight="1">
      <c r="B50" s="25" t="e">
        <f>予選結果（ドロー用）!#REF!</f>
        <v>#REF!</v>
      </c>
      <c r="C50" s="8" t="e">
        <f>予選結果（ドロー用）!#REF!</f>
        <v>#REF!</v>
      </c>
      <c r="D50" s="26" t="s">
        <v>26</v>
      </c>
      <c r="F50" s="159"/>
      <c r="G50" s="160" t="s">
        <v>24</v>
      </c>
      <c r="H50" s="160" t="s">
        <v>27</v>
      </c>
      <c r="I50" s="160"/>
      <c r="J50" s="161" t="s">
        <v>24</v>
      </c>
      <c r="K50" s="162">
        <v>23</v>
      </c>
      <c r="L50" s="159"/>
      <c r="M50" s="160" t="s">
        <v>24</v>
      </c>
      <c r="N50" s="160" t="s">
        <v>27</v>
      </c>
      <c r="O50" s="160"/>
      <c r="P50" s="161" t="s">
        <v>24</v>
      </c>
    </row>
    <row r="51" spans="2:16" ht="18.75" customHeight="1">
      <c r="B51" s="25" t="e">
        <f>予選結果（ドロー用）!#REF!</f>
        <v>#REF!</v>
      </c>
      <c r="C51" s="8" t="e">
        <f>予選結果（ドロー用）!#REF!</f>
        <v>#REF!</v>
      </c>
      <c r="D51" s="26" t="s">
        <v>26</v>
      </c>
      <c r="F51" s="159"/>
      <c r="G51" s="160"/>
      <c r="H51" s="160"/>
      <c r="I51" s="160"/>
      <c r="J51" s="161"/>
      <c r="K51" s="162"/>
      <c r="L51" s="159"/>
      <c r="M51" s="160"/>
      <c r="N51" s="160"/>
      <c r="O51" s="160"/>
      <c r="P51" s="161"/>
    </row>
    <row r="52" spans="2:16" ht="18.75" customHeight="1">
      <c r="B52" s="25" t="e">
        <f>予選結果（ドロー用）!#REF!</f>
        <v>#REF!</v>
      </c>
      <c r="C52" s="8" t="e">
        <f>予選結果（ドロー用）!#REF!</f>
        <v>#REF!</v>
      </c>
      <c r="D52" s="26" t="s">
        <v>26</v>
      </c>
      <c r="F52" s="159"/>
      <c r="G52" s="160" t="s">
        <v>24</v>
      </c>
      <c r="H52" s="160" t="s">
        <v>27</v>
      </c>
      <c r="I52" s="160"/>
      <c r="J52" s="161" t="s">
        <v>24</v>
      </c>
      <c r="K52" s="162">
        <v>24</v>
      </c>
      <c r="L52" s="159"/>
      <c r="M52" s="160" t="s">
        <v>24</v>
      </c>
      <c r="N52" s="160" t="s">
        <v>27</v>
      </c>
      <c r="O52" s="160"/>
      <c r="P52" s="161" t="s">
        <v>24</v>
      </c>
    </row>
    <row r="53" spans="2:16" ht="18.75" customHeight="1">
      <c r="B53" s="25" t="e">
        <f>予選結果（ドロー用）!#REF!</f>
        <v>#REF!</v>
      </c>
      <c r="C53" s="8" t="e">
        <f>予選結果（ドロー用）!#REF!</f>
        <v>#REF!</v>
      </c>
      <c r="D53" s="26" t="s">
        <v>26</v>
      </c>
      <c r="F53" s="159"/>
      <c r="G53" s="160"/>
      <c r="H53" s="160"/>
      <c r="I53" s="160"/>
      <c r="J53" s="161"/>
      <c r="K53" s="162"/>
      <c r="L53" s="159"/>
      <c r="M53" s="160"/>
      <c r="N53" s="160"/>
      <c r="O53" s="160"/>
      <c r="P53" s="161"/>
    </row>
    <row r="54" spans="2:16" ht="18.75" customHeight="1" thickBot="1">
      <c r="B54" s="39" t="e">
        <f>予選結果（ドロー用）!#REF!</f>
        <v>#REF!</v>
      </c>
      <c r="C54" s="40" t="e">
        <f>予選結果（ドロー用）!#REF!</f>
        <v>#REF!</v>
      </c>
      <c r="D54" s="41" t="s">
        <v>26</v>
      </c>
      <c r="F54" s="159"/>
      <c r="G54" s="160" t="s">
        <v>24</v>
      </c>
      <c r="H54" s="160" t="s">
        <v>27</v>
      </c>
      <c r="I54" s="160"/>
      <c r="J54" s="161" t="s">
        <v>24</v>
      </c>
      <c r="K54" s="162">
        <v>25</v>
      </c>
      <c r="L54" s="159"/>
      <c r="M54" s="160" t="s">
        <v>24</v>
      </c>
      <c r="N54" s="160" t="s">
        <v>27</v>
      </c>
      <c r="O54" s="160"/>
      <c r="P54" s="161" t="s">
        <v>24</v>
      </c>
    </row>
    <row r="55" spans="2:16" ht="18.75" customHeight="1">
      <c r="B55" s="33" t="str">
        <f>'予選結果（ドロー用）'!F36</f>
        <v>立木　莉子②</v>
      </c>
      <c r="C55" s="34" t="str">
        <f>'予選結果（ドロー用）'!G36</f>
        <v>大垣南</v>
      </c>
      <c r="D55" s="35" t="s">
        <v>26</v>
      </c>
      <c r="F55" s="159"/>
      <c r="G55" s="160"/>
      <c r="H55" s="160"/>
      <c r="I55" s="160"/>
      <c r="J55" s="161"/>
      <c r="K55" s="162"/>
      <c r="L55" s="159"/>
      <c r="M55" s="160"/>
      <c r="N55" s="160"/>
      <c r="O55" s="160"/>
      <c r="P55" s="161"/>
    </row>
    <row r="56" spans="2:16" ht="18.75" customHeight="1">
      <c r="B56" s="25" t="str">
        <f>'予選結果（ドロー用）'!F39</f>
        <v>福田　　蒼②</v>
      </c>
      <c r="C56" s="8" t="str">
        <f>'予選結果（ドロー用）'!G39</f>
        <v>県岐阜商</v>
      </c>
      <c r="D56" s="26" t="s">
        <v>26</v>
      </c>
      <c r="F56" s="159"/>
      <c r="G56" s="160" t="s">
        <v>24</v>
      </c>
      <c r="H56" s="160" t="s">
        <v>27</v>
      </c>
      <c r="I56" s="160"/>
      <c r="J56" s="161" t="s">
        <v>24</v>
      </c>
      <c r="K56" s="162">
        <v>26</v>
      </c>
      <c r="L56" s="159"/>
      <c r="M56" s="160" t="s">
        <v>24</v>
      </c>
      <c r="N56" s="160" t="s">
        <v>27</v>
      </c>
      <c r="O56" s="160"/>
      <c r="P56" s="161" t="s">
        <v>24</v>
      </c>
    </row>
    <row r="57" spans="2:16" ht="18.75" customHeight="1" thickBot="1">
      <c r="B57" s="27" t="e">
        <f>予選結果（ドロー用）!#REF!</f>
        <v>#REF!</v>
      </c>
      <c r="C57" s="28" t="e">
        <f>予選結果（ドロー用）!#REF!</f>
        <v>#REF!</v>
      </c>
      <c r="D57" s="29" t="s">
        <v>26</v>
      </c>
      <c r="F57" s="159"/>
      <c r="G57" s="160"/>
      <c r="H57" s="160"/>
      <c r="I57" s="160"/>
      <c r="J57" s="161"/>
      <c r="K57" s="162"/>
      <c r="L57" s="159"/>
      <c r="M57" s="160"/>
      <c r="N57" s="160"/>
      <c r="O57" s="160"/>
      <c r="P57" s="161"/>
    </row>
    <row r="58" spans="8:14" ht="14.25" thickTop="1">
      <c r="H58" s="20"/>
      <c r="L58" s="7"/>
      <c r="N58" s="20"/>
    </row>
    <row r="59" ht="13.5">
      <c r="L59" s="7"/>
    </row>
    <row r="60" spans="8:14" ht="13.5">
      <c r="H60" s="20"/>
      <c r="L60" s="7"/>
      <c r="N60" s="20"/>
    </row>
  </sheetData>
  <sheetProtection/>
  <mergeCells count="291">
    <mergeCell ref="K38:K39"/>
    <mergeCell ref="K40:K41"/>
    <mergeCell ref="K42:K43"/>
    <mergeCell ref="K44:K45"/>
    <mergeCell ref="K56:K57"/>
    <mergeCell ref="K48:K49"/>
    <mergeCell ref="K50:K51"/>
    <mergeCell ref="K52:K53"/>
    <mergeCell ref="K54:K55"/>
    <mergeCell ref="K46:K47"/>
    <mergeCell ref="K36:K37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J8:J9"/>
    <mergeCell ref="K8:K9"/>
    <mergeCell ref="K34:K35"/>
    <mergeCell ref="K32:K33"/>
    <mergeCell ref="K10:K11"/>
    <mergeCell ref="K12:K13"/>
    <mergeCell ref="J12:J13"/>
    <mergeCell ref="J10:J11"/>
    <mergeCell ref="J14:J15"/>
    <mergeCell ref="F12:F13"/>
    <mergeCell ref="G12:G13"/>
    <mergeCell ref="I10:I11"/>
    <mergeCell ref="H12:H13"/>
    <mergeCell ref="I12:I13"/>
    <mergeCell ref="I8:I9"/>
    <mergeCell ref="F8:F9"/>
    <mergeCell ref="F10:F11"/>
    <mergeCell ref="G10:G11"/>
    <mergeCell ref="H10:H11"/>
    <mergeCell ref="F4:J5"/>
    <mergeCell ref="L4:P5"/>
    <mergeCell ref="F6:F7"/>
    <mergeCell ref="G6:G7"/>
    <mergeCell ref="H6:H7"/>
    <mergeCell ref="I6:I7"/>
    <mergeCell ref="J6:J7"/>
    <mergeCell ref="K6:K7"/>
    <mergeCell ref="O6:O7"/>
    <mergeCell ref="G8:G9"/>
    <mergeCell ref="H8:H9"/>
    <mergeCell ref="J16:J17"/>
    <mergeCell ref="F14:F15"/>
    <mergeCell ref="G14:G15"/>
    <mergeCell ref="H14:H15"/>
    <mergeCell ref="I14:I15"/>
    <mergeCell ref="F16:F17"/>
    <mergeCell ref="G16:G17"/>
    <mergeCell ref="H16:H17"/>
    <mergeCell ref="I16:I17"/>
    <mergeCell ref="J18:J19"/>
    <mergeCell ref="F20:F21"/>
    <mergeCell ref="G20:G21"/>
    <mergeCell ref="H20:H21"/>
    <mergeCell ref="I20:I21"/>
    <mergeCell ref="J20:J21"/>
    <mergeCell ref="F18:F19"/>
    <mergeCell ref="G18:G19"/>
    <mergeCell ref="H18:H19"/>
    <mergeCell ref="I18:I19"/>
    <mergeCell ref="J22:J23"/>
    <mergeCell ref="F24:F25"/>
    <mergeCell ref="G24:G25"/>
    <mergeCell ref="H24:H25"/>
    <mergeCell ref="I24:I25"/>
    <mergeCell ref="J24:J25"/>
    <mergeCell ref="F22:F23"/>
    <mergeCell ref="G22:G23"/>
    <mergeCell ref="H22:H23"/>
    <mergeCell ref="I22:I23"/>
    <mergeCell ref="J26:J27"/>
    <mergeCell ref="F28:F29"/>
    <mergeCell ref="G28:G29"/>
    <mergeCell ref="H28:H29"/>
    <mergeCell ref="I28:I29"/>
    <mergeCell ref="J28:J29"/>
    <mergeCell ref="F26:F27"/>
    <mergeCell ref="G26:G27"/>
    <mergeCell ref="H26:H27"/>
    <mergeCell ref="I26:I27"/>
    <mergeCell ref="J30:J31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4:J35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8:J39"/>
    <mergeCell ref="F40:F41"/>
    <mergeCell ref="G40:G41"/>
    <mergeCell ref="H40:H41"/>
    <mergeCell ref="I40:I41"/>
    <mergeCell ref="J40:J41"/>
    <mergeCell ref="F38:F39"/>
    <mergeCell ref="G38:G39"/>
    <mergeCell ref="H38:H39"/>
    <mergeCell ref="I38:I39"/>
    <mergeCell ref="J42:J43"/>
    <mergeCell ref="F44:F45"/>
    <mergeCell ref="G44:G45"/>
    <mergeCell ref="H44:H45"/>
    <mergeCell ref="I44:I45"/>
    <mergeCell ref="J44:J45"/>
    <mergeCell ref="F42:F43"/>
    <mergeCell ref="G42:G43"/>
    <mergeCell ref="H42:H43"/>
    <mergeCell ref="I42:I43"/>
    <mergeCell ref="J48:J49"/>
    <mergeCell ref="F46:F47"/>
    <mergeCell ref="G46:G47"/>
    <mergeCell ref="H46:H47"/>
    <mergeCell ref="I46:I47"/>
    <mergeCell ref="J46:J47"/>
    <mergeCell ref="F48:F49"/>
    <mergeCell ref="G48:G49"/>
    <mergeCell ref="H48:H49"/>
    <mergeCell ref="I48:I49"/>
    <mergeCell ref="J52:J53"/>
    <mergeCell ref="F50:F51"/>
    <mergeCell ref="G50:G51"/>
    <mergeCell ref="H50:H51"/>
    <mergeCell ref="I50:I51"/>
    <mergeCell ref="J50:J51"/>
    <mergeCell ref="F52:F53"/>
    <mergeCell ref="G52:G53"/>
    <mergeCell ref="H52:H53"/>
    <mergeCell ref="I52:I53"/>
    <mergeCell ref="J56:J57"/>
    <mergeCell ref="F54:F55"/>
    <mergeCell ref="G54:G55"/>
    <mergeCell ref="H54:H55"/>
    <mergeCell ref="J54:J55"/>
    <mergeCell ref="I54:I55"/>
    <mergeCell ref="F56:F57"/>
    <mergeCell ref="G56:G57"/>
    <mergeCell ref="H56:H57"/>
    <mergeCell ref="I56:I57"/>
    <mergeCell ref="P8:P9"/>
    <mergeCell ref="L6:L7"/>
    <mergeCell ref="M6:M7"/>
    <mergeCell ref="N6:N7"/>
    <mergeCell ref="P6:P7"/>
    <mergeCell ref="L8:L9"/>
    <mergeCell ref="M8:M9"/>
    <mergeCell ref="N8:N9"/>
    <mergeCell ref="O8:O9"/>
    <mergeCell ref="P10:P11"/>
    <mergeCell ref="L12:L13"/>
    <mergeCell ref="M12:M13"/>
    <mergeCell ref="N12:N13"/>
    <mergeCell ref="O12:O13"/>
    <mergeCell ref="P12:P13"/>
    <mergeCell ref="L10:L11"/>
    <mergeCell ref="M10:M11"/>
    <mergeCell ref="N10:N11"/>
    <mergeCell ref="O10:O11"/>
    <mergeCell ref="P14:P15"/>
    <mergeCell ref="L16:L17"/>
    <mergeCell ref="M16:M17"/>
    <mergeCell ref="N16:N17"/>
    <mergeCell ref="O16:O17"/>
    <mergeCell ref="P16:P17"/>
    <mergeCell ref="L14:L15"/>
    <mergeCell ref="M14:M15"/>
    <mergeCell ref="N14:N15"/>
    <mergeCell ref="O14:O15"/>
    <mergeCell ref="P18:P19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P22:P23"/>
    <mergeCell ref="L24:L25"/>
    <mergeCell ref="M24:M25"/>
    <mergeCell ref="N24:N25"/>
    <mergeCell ref="O24:O25"/>
    <mergeCell ref="P24:P25"/>
    <mergeCell ref="L22:L23"/>
    <mergeCell ref="M22:M23"/>
    <mergeCell ref="N22:N23"/>
    <mergeCell ref="O22:O23"/>
    <mergeCell ref="P26:P27"/>
    <mergeCell ref="L28:L29"/>
    <mergeCell ref="M28:M29"/>
    <mergeCell ref="N28:N29"/>
    <mergeCell ref="O28:O29"/>
    <mergeCell ref="P28:P29"/>
    <mergeCell ref="L26:L27"/>
    <mergeCell ref="M26:M27"/>
    <mergeCell ref="N26:N27"/>
    <mergeCell ref="O26:O27"/>
    <mergeCell ref="P30:P31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34:P35"/>
    <mergeCell ref="L36:L37"/>
    <mergeCell ref="M36:M37"/>
    <mergeCell ref="N36:N37"/>
    <mergeCell ref="O36:O37"/>
    <mergeCell ref="P36:P37"/>
    <mergeCell ref="L34:L35"/>
    <mergeCell ref="M34:M35"/>
    <mergeCell ref="N34:N35"/>
    <mergeCell ref="O34:O35"/>
    <mergeCell ref="P38:P39"/>
    <mergeCell ref="L40:L41"/>
    <mergeCell ref="M40:M41"/>
    <mergeCell ref="N40:N41"/>
    <mergeCell ref="O40:O41"/>
    <mergeCell ref="P40:P41"/>
    <mergeCell ref="L38:L39"/>
    <mergeCell ref="M38:M39"/>
    <mergeCell ref="N38:N39"/>
    <mergeCell ref="O38:O39"/>
    <mergeCell ref="O44:O45"/>
    <mergeCell ref="P44:P45"/>
    <mergeCell ref="L42:L43"/>
    <mergeCell ref="M42:M43"/>
    <mergeCell ref="N42:N43"/>
    <mergeCell ref="O42:O43"/>
    <mergeCell ref="L56:L57"/>
    <mergeCell ref="P54:P55"/>
    <mergeCell ref="O50:O51"/>
    <mergeCell ref="P46:P47"/>
    <mergeCell ref="L48:L49"/>
    <mergeCell ref="M48:M49"/>
    <mergeCell ref="N48:N49"/>
    <mergeCell ref="O48:O49"/>
    <mergeCell ref="P48:P49"/>
    <mergeCell ref="O46:O47"/>
    <mergeCell ref="L50:L51"/>
    <mergeCell ref="M50:M51"/>
    <mergeCell ref="P42:P43"/>
    <mergeCell ref="L44:L45"/>
    <mergeCell ref="L54:L55"/>
    <mergeCell ref="M54:M55"/>
    <mergeCell ref="N54:N55"/>
    <mergeCell ref="O54:O55"/>
    <mergeCell ref="M44:M45"/>
    <mergeCell ref="N44:N45"/>
    <mergeCell ref="L52:L53"/>
    <mergeCell ref="M52:M53"/>
    <mergeCell ref="L46:L47"/>
    <mergeCell ref="M46:M47"/>
    <mergeCell ref="N50:N51"/>
    <mergeCell ref="B2:D2"/>
    <mergeCell ref="B30:D30"/>
    <mergeCell ref="F2:P2"/>
    <mergeCell ref="P50:P51"/>
    <mergeCell ref="N46:N47"/>
    <mergeCell ref="N52:N53"/>
    <mergeCell ref="O52:O53"/>
    <mergeCell ref="P52:P53"/>
    <mergeCell ref="M56:M57"/>
    <mergeCell ref="N56:N57"/>
    <mergeCell ref="O56:O57"/>
    <mergeCell ref="P56:P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高体連テニス部会</cp:lastModifiedBy>
  <cp:lastPrinted>2021-08-11T07:03:44Z</cp:lastPrinted>
  <dcterms:created xsi:type="dcterms:W3CDTF">2001-11-23T23:26:09Z</dcterms:created>
  <dcterms:modified xsi:type="dcterms:W3CDTF">2021-08-11T12:50:39Z</dcterms:modified>
  <cp:category/>
  <cp:version/>
  <cp:contentType/>
  <cp:contentStatus/>
</cp:coreProperties>
</file>