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高体連テニス部会\Desktop\高体連テニス部\R4 高体連\R4 IH\"/>
    </mc:Choice>
  </mc:AlternateContent>
  <bookViews>
    <workbookView xWindow="0" yWindow="0" windowWidth="20490" windowHeight="7770" activeTab="4"/>
  </bookViews>
  <sheets>
    <sheet name="男子Ｓ" sheetId="32" r:id="rId1"/>
    <sheet name="女子Ｓ" sheetId="33" r:id="rId2"/>
    <sheet name="男子Ｄ" sheetId="30" r:id="rId3"/>
    <sheet name="女子Ｄ" sheetId="31" r:id="rId4"/>
    <sheet name="男子S結果" sheetId="28" r:id="rId5"/>
    <sheet name="女子S結果" sheetId="29" r:id="rId6"/>
    <sheet name="男子D結果" sheetId="26" r:id="rId7"/>
    <sheet name="女子D結果" sheetId="27" r:id="rId8"/>
    <sheet name="データ" sheetId="19" r:id="rId9"/>
    <sheet name="団体男女" sheetId="13" r:id="rId10"/>
    <sheet name="団体名簿" sheetId="17" r:id="rId11"/>
    <sheet name="勝ち上がりS" sheetId="20" r:id="rId12"/>
    <sheet name="勝ち上がりD" sheetId="21" r:id="rId13"/>
    <sheet name="学校データ" sheetId="18" r:id="rId14"/>
  </sheets>
  <externalReferences>
    <externalReference r:id="rId15"/>
    <externalReference r:id="rId16"/>
  </externalReferences>
  <definedNames>
    <definedName name="_xlnm._FilterDatabase" localSheetId="8" hidden="1">データ!#REF!</definedName>
    <definedName name="_xlnm.Print_Area" localSheetId="8">データ!$A$3:$AB$26</definedName>
    <definedName name="_xlnm.Print_Area" localSheetId="3">女子Ｄ!$A$1:$R$34</definedName>
    <definedName name="_xlnm.Print_Area" localSheetId="7">女子D結果!$B$1:$S$32</definedName>
    <definedName name="_xlnm.Print_Area" localSheetId="1">女子Ｓ!$A$1:$R$56</definedName>
    <definedName name="_xlnm.Print_Area" localSheetId="5">女子S結果!$A$1:$T$48</definedName>
    <definedName name="_xlnm.Print_Area" localSheetId="9">団体男女!$B$1:$Q$62</definedName>
    <definedName name="_xlnm.Print_Area" localSheetId="10">団体名簿!$A$1:$J$47</definedName>
    <definedName name="_xlnm.Print_Area" localSheetId="2">男子Ｄ!$A$1:$R$34</definedName>
    <definedName name="_xlnm.Print_Area" localSheetId="6">男子D結果!$B$1:$S$32</definedName>
    <definedName name="_xlnm.Print_Area" localSheetId="0">男子Ｓ!$A$1:$R$56</definedName>
    <definedName name="_xlnm.Print_Area" localSheetId="4">男子S結果!$A$1:$T$48</definedName>
    <definedName name="_xlnm.Print_Area" hidden="1">#REF!</definedName>
    <definedName name="会場" localSheetId="3">#REF!</definedName>
    <definedName name="会場" localSheetId="1">#REF!</definedName>
    <definedName name="会場" localSheetId="2">#REF!</definedName>
    <definedName name="会場" localSheetId="0">#REF!</definedName>
    <definedName name="会場">#REF!</definedName>
    <definedName name="学校名" localSheetId="3">#REF!</definedName>
    <definedName name="学校名" localSheetId="1">#REF!</definedName>
    <definedName name="学校名" localSheetId="2">#REF!</definedName>
    <definedName name="学校名" localSheetId="0">#REF!</definedName>
    <definedName name="学校名">#REF!</definedName>
    <definedName name="選手名" localSheetId="3">#REF!</definedName>
    <definedName name="選手名" localSheetId="1">#REF!</definedName>
    <definedName name="選手名" localSheetId="2">#REF!</definedName>
    <definedName name="選手名" localSheetId="0">#REF!</definedName>
    <definedName name="選手名">#REF!</definedName>
    <definedName name="単女">[1]辞書!$B$11:$J$225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3" l="1"/>
  <c r="B1" i="31"/>
  <c r="B1" i="30"/>
  <c r="E4" i="19" l="1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3" i="19"/>
  <c r="C3" i="19" s="1"/>
  <c r="L4" i="19" l="1"/>
  <c r="M4" i="19"/>
  <c r="N4" i="19"/>
  <c r="L5" i="19"/>
  <c r="M5" i="19"/>
  <c r="N5" i="19"/>
  <c r="L6" i="19"/>
  <c r="M6" i="19"/>
  <c r="N6" i="19"/>
  <c r="L7" i="19"/>
  <c r="M7" i="19"/>
  <c r="N7" i="19"/>
  <c r="L8" i="19"/>
  <c r="M8" i="19"/>
  <c r="N8" i="19"/>
  <c r="L9" i="19"/>
  <c r="M9" i="19"/>
  <c r="N9" i="19"/>
  <c r="L10" i="19"/>
  <c r="M10" i="19"/>
  <c r="N10" i="19"/>
  <c r="L11" i="19"/>
  <c r="M11" i="19"/>
  <c r="N11" i="19"/>
  <c r="L12" i="19"/>
  <c r="M12" i="19"/>
  <c r="N12" i="19"/>
  <c r="L13" i="19"/>
  <c r="M13" i="19"/>
  <c r="N13" i="19"/>
  <c r="L14" i="19"/>
  <c r="M14" i="19"/>
  <c r="N14" i="19"/>
  <c r="L15" i="19"/>
  <c r="M15" i="19"/>
  <c r="N15" i="19"/>
  <c r="L16" i="19"/>
  <c r="M16" i="19"/>
  <c r="N16" i="19"/>
  <c r="L17" i="19"/>
  <c r="M17" i="19"/>
  <c r="N17" i="19"/>
  <c r="L18" i="19"/>
  <c r="M18" i="19"/>
  <c r="N18" i="19"/>
  <c r="L19" i="19"/>
  <c r="M19" i="19"/>
  <c r="N19" i="19"/>
  <c r="L20" i="19"/>
  <c r="M20" i="19"/>
  <c r="N20" i="19"/>
  <c r="L21" i="19"/>
  <c r="M21" i="19"/>
  <c r="N21" i="19"/>
  <c r="L22" i="19"/>
  <c r="M22" i="19"/>
  <c r="N22" i="19"/>
  <c r="L23" i="19"/>
  <c r="M23" i="19"/>
  <c r="N23" i="19"/>
  <c r="L24" i="19"/>
  <c r="M24" i="19"/>
  <c r="N24" i="19"/>
  <c r="L25" i="19"/>
  <c r="M25" i="19"/>
  <c r="N25" i="19"/>
  <c r="L26" i="19"/>
  <c r="M26" i="19"/>
  <c r="N26" i="19"/>
  <c r="M3" i="19"/>
  <c r="N3" i="19"/>
  <c r="L3" i="19"/>
  <c r="I3" i="19"/>
  <c r="J3" i="19"/>
  <c r="I4" i="19"/>
  <c r="J4" i="19"/>
  <c r="I5" i="19"/>
  <c r="J5" i="19"/>
  <c r="I6" i="19"/>
  <c r="J6" i="19"/>
  <c r="I7" i="19"/>
  <c r="J7" i="19"/>
  <c r="I8" i="19"/>
  <c r="J8" i="19"/>
  <c r="I9" i="19"/>
  <c r="J9" i="19"/>
  <c r="I10" i="19"/>
  <c r="J10" i="19"/>
  <c r="I11" i="19"/>
  <c r="J11" i="19"/>
  <c r="I12" i="19"/>
  <c r="J12" i="19"/>
  <c r="I13" i="19"/>
  <c r="J13" i="19"/>
  <c r="I14" i="19"/>
  <c r="J14" i="19"/>
  <c r="I15" i="19"/>
  <c r="J15" i="19"/>
  <c r="I16" i="19"/>
  <c r="J16" i="19"/>
  <c r="I17" i="19"/>
  <c r="J17" i="19"/>
  <c r="I18" i="19"/>
  <c r="J18" i="19"/>
  <c r="I19" i="19"/>
  <c r="J19" i="19"/>
  <c r="I20" i="19"/>
  <c r="J20" i="19"/>
  <c r="I21" i="19"/>
  <c r="J21" i="19"/>
  <c r="I22" i="19"/>
  <c r="J22" i="19"/>
  <c r="I23" i="19"/>
  <c r="J23" i="19"/>
  <c r="I24" i="19"/>
  <c r="J24" i="19"/>
  <c r="I25" i="19"/>
  <c r="J25" i="19"/>
  <c r="J26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3" i="19"/>
  <c r="I37" i="21" l="1"/>
  <c r="I38" i="21"/>
  <c r="I39" i="21"/>
  <c r="I40" i="21"/>
  <c r="I41" i="21"/>
  <c r="I4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I7" i="20" l="1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D17" i="20"/>
  <c r="D18" i="20"/>
  <c r="D19" i="20"/>
  <c r="D20" i="20"/>
  <c r="D21" i="20"/>
  <c r="D22" i="20"/>
  <c r="D23" i="20"/>
  <c r="D24" i="20"/>
  <c r="D25" i="20"/>
  <c r="D26" i="20"/>
  <c r="I6" i="20"/>
  <c r="I5" i="20"/>
  <c r="I4" i="20"/>
  <c r="I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3" i="20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3" i="21"/>
  <c r="O38" i="13" l="1"/>
  <c r="C40" i="13"/>
  <c r="C48" i="13"/>
  <c r="O46" i="13"/>
  <c r="O42" i="13"/>
  <c r="C54" i="13"/>
  <c r="C42" i="13"/>
  <c r="O44" i="13"/>
  <c r="C50" i="13"/>
  <c r="O40" i="13"/>
  <c r="O50" i="13"/>
  <c r="O36" i="13"/>
  <c r="O48" i="13"/>
  <c r="C46" i="13"/>
  <c r="C38" i="13"/>
  <c r="E3" i="19"/>
  <c r="F20" i="19"/>
  <c r="F21" i="19"/>
  <c r="F22" i="19"/>
  <c r="F17" i="19"/>
  <c r="P50" i="13" s="1"/>
  <c r="F16" i="19"/>
  <c r="F13" i="19"/>
  <c r="F12" i="19"/>
  <c r="F9" i="19"/>
  <c r="P42" i="13" s="1"/>
  <c r="F8" i="19"/>
  <c r="F5" i="19"/>
  <c r="D40" i="13" s="1"/>
  <c r="F4" i="19"/>
  <c r="O11" i="13"/>
  <c r="O21" i="13"/>
  <c r="C9" i="13"/>
  <c r="C17" i="13"/>
  <c r="C23" i="13"/>
  <c r="O7" i="13"/>
  <c r="C19" i="13"/>
  <c r="O13" i="13"/>
  <c r="O15" i="13"/>
  <c r="C13" i="13"/>
  <c r="O5" i="13"/>
  <c r="C15" i="13"/>
  <c r="O19" i="13"/>
  <c r="O9" i="13"/>
  <c r="C11" i="13"/>
  <c r="C7" i="13"/>
  <c r="C5" i="13"/>
  <c r="C21" i="13"/>
  <c r="O17" i="13"/>
  <c r="O23" i="13"/>
  <c r="D38" i="13" l="1"/>
  <c r="P44" i="13"/>
  <c r="D46" i="13"/>
  <c r="F7" i="19"/>
  <c r="D48" i="13" s="1"/>
  <c r="F3" i="19"/>
  <c r="D36" i="13" s="1"/>
  <c r="C36" i="13"/>
  <c r="T35" i="13"/>
  <c r="T36" i="13"/>
  <c r="T37" i="13"/>
  <c r="T38" i="13"/>
  <c r="P23" i="13"/>
  <c r="F18" i="19"/>
  <c r="D44" i="13" s="1"/>
  <c r="C44" i="13"/>
  <c r="F14" i="19"/>
  <c r="P52" i="13" s="1"/>
  <c r="O52" i="13"/>
  <c r="F10" i="19"/>
  <c r="P54" i="13" s="1"/>
  <c r="O54" i="13"/>
  <c r="F6" i="19"/>
  <c r="D52" i="13" s="1"/>
  <c r="C52" i="13"/>
  <c r="F15" i="19"/>
  <c r="P40" i="13" s="1"/>
  <c r="F11" i="19"/>
  <c r="D54" i="13" s="1"/>
  <c r="C17" i="19"/>
  <c r="C13" i="19"/>
  <c r="P9" i="13" s="1"/>
  <c r="C9" i="19"/>
  <c r="C5" i="19"/>
  <c r="C20" i="19"/>
  <c r="C16" i="19"/>
  <c r="D5" i="13" s="1"/>
  <c r="C12" i="19"/>
  <c r="C8" i="19"/>
  <c r="C4" i="19"/>
  <c r="C19" i="19"/>
  <c r="C15" i="19"/>
  <c r="C11" i="19"/>
  <c r="D15" i="13" s="1"/>
  <c r="C7" i="19"/>
  <c r="P13" i="13" s="1"/>
  <c r="T5" i="13"/>
  <c r="T6" i="13"/>
  <c r="T7" i="13"/>
  <c r="T8" i="13"/>
  <c r="C18" i="19"/>
  <c r="P17" i="13" s="1"/>
  <c r="C14" i="19"/>
  <c r="C10" i="19"/>
  <c r="C6" i="19"/>
  <c r="D19" i="13" s="1"/>
  <c r="F19" i="19"/>
  <c r="P36" i="13" s="1"/>
  <c r="C21" i="19"/>
  <c r="D9" i="13" s="1"/>
  <c r="C22" i="19"/>
  <c r="D17" i="13" s="1"/>
  <c r="N75" i="19"/>
  <c r="M75" i="19"/>
  <c r="AA22" i="19" s="1"/>
  <c r="L75" i="19"/>
  <c r="Z22" i="19" s="1"/>
  <c r="J75" i="19"/>
  <c r="I75" i="19"/>
  <c r="H75" i="19"/>
  <c r="S22" i="19" s="1"/>
  <c r="N74" i="19"/>
  <c r="AB22" i="19" s="1"/>
  <c r="M74" i="19"/>
  <c r="Y22" i="19" s="1"/>
  <c r="L74" i="19"/>
  <c r="J74" i="19"/>
  <c r="I74" i="19"/>
  <c r="R22" i="19" s="1"/>
  <c r="H74" i="19"/>
  <c r="Q22" i="19" s="1"/>
  <c r="N73" i="19"/>
  <c r="M73" i="19"/>
  <c r="AA21" i="19" s="1"/>
  <c r="L73" i="19"/>
  <c r="Z21" i="19" s="1"/>
  <c r="J73" i="19"/>
  <c r="I73" i="19"/>
  <c r="H73" i="19"/>
  <c r="S21" i="19" s="1"/>
  <c r="N72" i="19"/>
  <c r="AB21" i="19" s="1"/>
  <c r="M72" i="19"/>
  <c r="Y21" i="19" s="1"/>
  <c r="L72" i="19"/>
  <c r="J72" i="19"/>
  <c r="I72" i="19"/>
  <c r="R21" i="19" s="1"/>
  <c r="H72" i="19"/>
  <c r="Q21" i="19" s="1"/>
  <c r="N71" i="19"/>
  <c r="M71" i="19"/>
  <c r="AA20" i="19" s="1"/>
  <c r="L71" i="19"/>
  <c r="Z20" i="19" s="1"/>
  <c r="J71" i="19"/>
  <c r="I71" i="19"/>
  <c r="H71" i="19"/>
  <c r="S20" i="19" s="1"/>
  <c r="N70" i="19"/>
  <c r="AB20" i="19" s="1"/>
  <c r="M70" i="19"/>
  <c r="Y20" i="19" s="1"/>
  <c r="L70" i="19"/>
  <c r="J70" i="19"/>
  <c r="U20" i="19" s="1"/>
  <c r="I70" i="19"/>
  <c r="R20" i="19" s="1"/>
  <c r="H70" i="19"/>
  <c r="Q20" i="19" s="1"/>
  <c r="N69" i="19"/>
  <c r="M69" i="19"/>
  <c r="AA19" i="19" s="1"/>
  <c r="L69" i="19"/>
  <c r="Z19" i="19" s="1"/>
  <c r="J69" i="19"/>
  <c r="I69" i="19"/>
  <c r="H69" i="19"/>
  <c r="S19" i="19" s="1"/>
  <c r="N68" i="19"/>
  <c r="AB19" i="19" s="1"/>
  <c r="M68" i="19"/>
  <c r="Y19" i="19" s="1"/>
  <c r="L68" i="19"/>
  <c r="J68" i="19"/>
  <c r="U19" i="19" s="1"/>
  <c r="I68" i="19"/>
  <c r="R19" i="19" s="1"/>
  <c r="H68" i="19"/>
  <c r="Q19" i="19" s="1"/>
  <c r="N67" i="19"/>
  <c r="M67" i="19"/>
  <c r="AA18" i="19" s="1"/>
  <c r="L67" i="19"/>
  <c r="J67" i="19"/>
  <c r="I67" i="19"/>
  <c r="H67" i="19"/>
  <c r="S18" i="19" s="1"/>
  <c r="N66" i="19"/>
  <c r="AB18" i="19" s="1"/>
  <c r="M66" i="19"/>
  <c r="Y18" i="19" s="1"/>
  <c r="L66" i="19"/>
  <c r="J66" i="19"/>
  <c r="U18" i="19" s="1"/>
  <c r="I66" i="19"/>
  <c r="R18" i="19" s="1"/>
  <c r="H66" i="19"/>
  <c r="Q18" i="19" s="1"/>
  <c r="N65" i="19"/>
  <c r="M65" i="19"/>
  <c r="L65" i="19"/>
  <c r="Z17" i="19" s="1"/>
  <c r="J65" i="19"/>
  <c r="I65" i="19"/>
  <c r="H65" i="19"/>
  <c r="S17" i="19" s="1"/>
  <c r="N64" i="19"/>
  <c r="AB17" i="19" s="1"/>
  <c r="M64" i="19"/>
  <c r="Y17" i="19" s="1"/>
  <c r="L64" i="19"/>
  <c r="J64" i="19"/>
  <c r="U17" i="19" s="1"/>
  <c r="I64" i="19"/>
  <c r="R17" i="19" s="1"/>
  <c r="H64" i="19"/>
  <c r="Q17" i="19" s="1"/>
  <c r="N63" i="19"/>
  <c r="M63" i="19"/>
  <c r="AA16" i="19" s="1"/>
  <c r="L63" i="19"/>
  <c r="Z16" i="19" s="1"/>
  <c r="J63" i="19"/>
  <c r="I63" i="19"/>
  <c r="H63" i="19"/>
  <c r="S16" i="19" s="1"/>
  <c r="N62" i="19"/>
  <c r="AB16" i="19" s="1"/>
  <c r="M62" i="19"/>
  <c r="Y16" i="19" s="1"/>
  <c r="L62" i="19"/>
  <c r="J62" i="19"/>
  <c r="U16" i="19" s="1"/>
  <c r="I62" i="19"/>
  <c r="R16" i="19" s="1"/>
  <c r="H62" i="19"/>
  <c r="Q16" i="19" s="1"/>
  <c r="N61" i="19"/>
  <c r="M61" i="19"/>
  <c r="L61" i="19"/>
  <c r="Z15" i="19" s="1"/>
  <c r="J61" i="19"/>
  <c r="I61" i="19"/>
  <c r="H61" i="19"/>
  <c r="S15" i="19" s="1"/>
  <c r="N60" i="19"/>
  <c r="AB15" i="19" s="1"/>
  <c r="M60" i="19"/>
  <c r="Y15" i="19" s="1"/>
  <c r="L60" i="19"/>
  <c r="J60" i="19"/>
  <c r="U15" i="19" s="1"/>
  <c r="I60" i="19"/>
  <c r="R15" i="19" s="1"/>
  <c r="H60" i="19"/>
  <c r="Q15" i="19" s="1"/>
  <c r="N59" i="19"/>
  <c r="M59" i="19"/>
  <c r="AA14" i="19" s="1"/>
  <c r="L59" i="19"/>
  <c r="Z14" i="19" s="1"/>
  <c r="J59" i="19"/>
  <c r="I59" i="19"/>
  <c r="H59" i="19"/>
  <c r="S14" i="19" s="1"/>
  <c r="N58" i="19"/>
  <c r="AB14" i="19" s="1"/>
  <c r="M58" i="19"/>
  <c r="Y14" i="19" s="1"/>
  <c r="L58" i="19"/>
  <c r="J58" i="19"/>
  <c r="U14" i="19" s="1"/>
  <c r="I58" i="19"/>
  <c r="R14" i="19" s="1"/>
  <c r="H58" i="19"/>
  <c r="Q14" i="19" s="1"/>
  <c r="N57" i="19"/>
  <c r="M57" i="19"/>
  <c r="AA13" i="19" s="1"/>
  <c r="L57" i="19"/>
  <c r="Z13" i="19" s="1"/>
  <c r="J57" i="19"/>
  <c r="I57" i="19"/>
  <c r="H57" i="19"/>
  <c r="S13" i="19" s="1"/>
  <c r="N56" i="19"/>
  <c r="AB13" i="19" s="1"/>
  <c r="M56" i="19"/>
  <c r="Y13" i="19" s="1"/>
  <c r="L56" i="19"/>
  <c r="J56" i="19"/>
  <c r="U13" i="19" s="1"/>
  <c r="I56" i="19"/>
  <c r="R13" i="19" s="1"/>
  <c r="H56" i="19"/>
  <c r="Q13" i="19" s="1"/>
  <c r="N55" i="19"/>
  <c r="M55" i="19"/>
  <c r="AA12" i="19" s="1"/>
  <c r="L55" i="19"/>
  <c r="Z12" i="19" s="1"/>
  <c r="J55" i="19"/>
  <c r="I55" i="19"/>
  <c r="H55" i="19"/>
  <c r="S12" i="19" s="1"/>
  <c r="N54" i="19"/>
  <c r="AB12" i="19" s="1"/>
  <c r="M54" i="19"/>
  <c r="Y12" i="19" s="1"/>
  <c r="L54" i="19"/>
  <c r="J54" i="19"/>
  <c r="U12" i="19" s="1"/>
  <c r="I54" i="19"/>
  <c r="R12" i="19" s="1"/>
  <c r="H54" i="19"/>
  <c r="Q12" i="19" s="1"/>
  <c r="N53" i="19"/>
  <c r="M53" i="19"/>
  <c r="AA11" i="19" s="1"/>
  <c r="L53" i="19"/>
  <c r="Z11" i="19" s="1"/>
  <c r="J53" i="19"/>
  <c r="I53" i="19"/>
  <c r="H53" i="19"/>
  <c r="S11" i="19" s="1"/>
  <c r="N52" i="19"/>
  <c r="AB11" i="19" s="1"/>
  <c r="M52" i="19"/>
  <c r="Y11" i="19" s="1"/>
  <c r="L52" i="19"/>
  <c r="J52" i="19"/>
  <c r="U11" i="19" s="1"/>
  <c r="I52" i="19"/>
  <c r="R11" i="19" s="1"/>
  <c r="H52" i="19"/>
  <c r="Q11" i="19" s="1"/>
  <c r="N51" i="19"/>
  <c r="M51" i="19"/>
  <c r="AA10" i="19" s="1"/>
  <c r="L51" i="19"/>
  <c r="Z10" i="19" s="1"/>
  <c r="J51" i="19"/>
  <c r="I51" i="19"/>
  <c r="H51" i="19"/>
  <c r="S10" i="19" s="1"/>
  <c r="N50" i="19"/>
  <c r="AB10" i="19" s="1"/>
  <c r="M50" i="19"/>
  <c r="Y10" i="19" s="1"/>
  <c r="L50" i="19"/>
  <c r="J50" i="19"/>
  <c r="U10" i="19" s="1"/>
  <c r="I50" i="19"/>
  <c r="R10" i="19" s="1"/>
  <c r="H50" i="19"/>
  <c r="Q10" i="19" s="1"/>
  <c r="N49" i="19"/>
  <c r="M49" i="19"/>
  <c r="AA9" i="19" s="1"/>
  <c r="L49" i="19"/>
  <c r="Z9" i="19" s="1"/>
  <c r="J49" i="19"/>
  <c r="I49" i="19"/>
  <c r="H49" i="19"/>
  <c r="S9" i="19" s="1"/>
  <c r="N48" i="19"/>
  <c r="AB9" i="19" s="1"/>
  <c r="M48" i="19"/>
  <c r="Y9" i="19" s="1"/>
  <c r="L48" i="19"/>
  <c r="J48" i="19"/>
  <c r="I48" i="19"/>
  <c r="R9" i="19" s="1"/>
  <c r="H48" i="19"/>
  <c r="Q9" i="19" s="1"/>
  <c r="N47" i="19"/>
  <c r="M47" i="19"/>
  <c r="AA8" i="19" s="1"/>
  <c r="L47" i="19"/>
  <c r="Z8" i="19" s="1"/>
  <c r="J47" i="19"/>
  <c r="I47" i="19"/>
  <c r="H47" i="19"/>
  <c r="S8" i="19" s="1"/>
  <c r="N46" i="19"/>
  <c r="AB8" i="19" s="1"/>
  <c r="M46" i="19"/>
  <c r="Y8" i="19" s="1"/>
  <c r="L46" i="19"/>
  <c r="J46" i="19"/>
  <c r="U8" i="19" s="1"/>
  <c r="I46" i="19"/>
  <c r="R8" i="19" s="1"/>
  <c r="H46" i="19"/>
  <c r="Q8" i="19" s="1"/>
  <c r="N45" i="19"/>
  <c r="M45" i="19"/>
  <c r="AA7" i="19" s="1"/>
  <c r="L45" i="19"/>
  <c r="Z7" i="19" s="1"/>
  <c r="J45" i="19"/>
  <c r="I45" i="19"/>
  <c r="H45" i="19"/>
  <c r="S7" i="19" s="1"/>
  <c r="N44" i="19"/>
  <c r="AB7" i="19" s="1"/>
  <c r="M44" i="19"/>
  <c r="Y7" i="19" s="1"/>
  <c r="L44" i="19"/>
  <c r="J44" i="19"/>
  <c r="U7" i="19" s="1"/>
  <c r="I44" i="19"/>
  <c r="R7" i="19" s="1"/>
  <c r="H44" i="19"/>
  <c r="Q7" i="19" s="1"/>
  <c r="N43" i="19"/>
  <c r="M43" i="19"/>
  <c r="AA6" i="19" s="1"/>
  <c r="L43" i="19"/>
  <c r="Z6" i="19" s="1"/>
  <c r="J43" i="19"/>
  <c r="I43" i="19"/>
  <c r="H43" i="19"/>
  <c r="S6" i="19" s="1"/>
  <c r="N42" i="19"/>
  <c r="AB6" i="19" s="1"/>
  <c r="M42" i="19"/>
  <c r="Y6" i="19" s="1"/>
  <c r="L42" i="19"/>
  <c r="J42" i="19"/>
  <c r="U6" i="19" s="1"/>
  <c r="I42" i="19"/>
  <c r="R6" i="19" s="1"/>
  <c r="H42" i="19"/>
  <c r="Q6" i="19" s="1"/>
  <c r="N41" i="19"/>
  <c r="M41" i="19"/>
  <c r="AA5" i="19" s="1"/>
  <c r="L41" i="19"/>
  <c r="Z5" i="19" s="1"/>
  <c r="J41" i="19"/>
  <c r="I41" i="19"/>
  <c r="H41" i="19"/>
  <c r="S5" i="19" s="1"/>
  <c r="N40" i="19"/>
  <c r="AB5" i="19" s="1"/>
  <c r="M40" i="19"/>
  <c r="Y5" i="19" s="1"/>
  <c r="L40" i="19"/>
  <c r="J40" i="19"/>
  <c r="U5" i="19" s="1"/>
  <c r="I40" i="19"/>
  <c r="R5" i="19" s="1"/>
  <c r="H40" i="19"/>
  <c r="Q5" i="19" s="1"/>
  <c r="N39" i="19"/>
  <c r="M39" i="19"/>
  <c r="AA4" i="19" s="1"/>
  <c r="L39" i="19"/>
  <c r="Z4" i="19" s="1"/>
  <c r="J39" i="19"/>
  <c r="I39" i="19"/>
  <c r="H39" i="19"/>
  <c r="S4" i="19" s="1"/>
  <c r="N38" i="19"/>
  <c r="AB4" i="19" s="1"/>
  <c r="M38" i="19"/>
  <c r="Y4" i="19" s="1"/>
  <c r="L38" i="19"/>
  <c r="J38" i="19"/>
  <c r="U4" i="19" s="1"/>
  <c r="I38" i="19"/>
  <c r="R4" i="19" s="1"/>
  <c r="H38" i="19"/>
  <c r="Q4" i="19" s="1"/>
  <c r="N37" i="19"/>
  <c r="M37" i="19"/>
  <c r="AA3" i="19" s="1"/>
  <c r="L37" i="19"/>
  <c r="Z3" i="19" s="1"/>
  <c r="J37" i="19"/>
  <c r="I37" i="19"/>
  <c r="H37" i="19"/>
  <c r="S3" i="19" s="1"/>
  <c r="N36" i="19"/>
  <c r="AB3" i="19" s="1"/>
  <c r="M36" i="19"/>
  <c r="Y3" i="19" s="1"/>
  <c r="L36" i="19"/>
  <c r="J36" i="19"/>
  <c r="U3" i="19" s="1"/>
  <c r="I36" i="19"/>
  <c r="R3" i="19" s="1"/>
  <c r="H36" i="19"/>
  <c r="Q3" i="19" s="1"/>
  <c r="X22" i="19"/>
  <c r="U22" i="19"/>
  <c r="T22" i="19"/>
  <c r="X21" i="19"/>
  <c r="U21" i="19"/>
  <c r="T21" i="19"/>
  <c r="X20" i="19"/>
  <c r="T20" i="19"/>
  <c r="X19" i="19"/>
  <c r="T19" i="19"/>
  <c r="Z18" i="19"/>
  <c r="X18" i="19"/>
  <c r="T18" i="19"/>
  <c r="AA17" i="19"/>
  <c r="X17" i="19"/>
  <c r="T17" i="19"/>
  <c r="X16" i="19"/>
  <c r="T16" i="19"/>
  <c r="AA15" i="19"/>
  <c r="X15" i="19"/>
  <c r="T15" i="19"/>
  <c r="X14" i="19"/>
  <c r="T14" i="19"/>
  <c r="X13" i="19"/>
  <c r="T13" i="19"/>
  <c r="X12" i="19"/>
  <c r="T12" i="19"/>
  <c r="X11" i="19"/>
  <c r="T11" i="19"/>
  <c r="X10" i="19"/>
  <c r="T10" i="19"/>
  <c r="X9" i="19"/>
  <c r="U9" i="19"/>
  <c r="T9" i="19"/>
  <c r="X8" i="19"/>
  <c r="T8" i="19"/>
  <c r="X7" i="19"/>
  <c r="T7" i="19"/>
  <c r="X6" i="19"/>
  <c r="T6" i="19"/>
  <c r="X5" i="19"/>
  <c r="T5" i="19"/>
  <c r="X4" i="19"/>
  <c r="T4" i="19"/>
  <c r="X3" i="19"/>
  <c r="T3" i="19"/>
  <c r="D23" i="13" l="1"/>
  <c r="P48" i="13"/>
  <c r="D50" i="13"/>
  <c r="X36" i="13" s="1"/>
  <c r="P46" i="13"/>
  <c r="V38" i="13" s="1"/>
  <c r="D42" i="13"/>
  <c r="W36" i="13" s="1"/>
  <c r="P38" i="13"/>
  <c r="P11" i="13"/>
  <c r="D21" i="13"/>
  <c r="P21" i="13"/>
  <c r="P5" i="13"/>
  <c r="V8" i="13" s="1"/>
  <c r="P15" i="13"/>
  <c r="P7" i="13"/>
  <c r="D11" i="13"/>
  <c r="D7" i="13"/>
  <c r="U7" i="13" s="1"/>
  <c r="P19" i="13"/>
  <c r="D13" i="13"/>
  <c r="Z36" i="13"/>
  <c r="Y37" i="13"/>
  <c r="Y35" i="13"/>
  <c r="V37" i="13"/>
  <c r="Y38" i="13"/>
  <c r="Y36" i="13"/>
  <c r="X35" i="13"/>
  <c r="X37" i="13"/>
  <c r="U37" i="13"/>
  <c r="X7" i="13"/>
  <c r="Z6" i="13"/>
  <c r="W38" i="13" l="1"/>
  <c r="W37" i="13"/>
  <c r="U38" i="13"/>
  <c r="Z35" i="13"/>
  <c r="V35" i="13"/>
  <c r="X38" i="13"/>
  <c r="W7" i="13"/>
  <c r="V6" i="13"/>
  <c r="X8" i="13"/>
  <c r="Z8" i="13"/>
  <c r="X5" i="13"/>
  <c r="X6" i="13"/>
  <c r="U8" i="13"/>
  <c r="Y8" i="13"/>
  <c r="W35" i="13"/>
  <c r="U35" i="13"/>
  <c r="Z37" i="13"/>
  <c r="V36" i="13"/>
  <c r="Z38" i="13"/>
  <c r="U36" i="13"/>
  <c r="Z5" i="13"/>
  <c r="U5" i="13"/>
  <c r="Y6" i="13"/>
  <c r="W6" i="13"/>
  <c r="W5" i="13"/>
  <c r="Z7" i="13"/>
  <c r="V5" i="13"/>
  <c r="Y7" i="13"/>
  <c r="U6" i="13"/>
  <c r="Y5" i="13"/>
  <c r="W8" i="13"/>
  <c r="V7" i="13"/>
</calcChain>
</file>

<file path=xl/sharedStrings.xml><?xml version="1.0" encoding="utf-8"?>
<sst xmlns="http://schemas.openxmlformats.org/spreadsheetml/2006/main" count="2370" uniqueCount="809">
  <si>
    <t>【男　子　団　体】</t>
  </si>
  <si>
    <t>フィードイン・コンソレーション</t>
  </si>
  <si>
    <t>【女　子　団　体】</t>
  </si>
  <si>
    <t>　　　男　子　　　　団 体 戦 登 録 メ ン バ ー</t>
  </si>
  <si>
    <t>学校名</t>
  </si>
  <si>
    <t>監督名</t>
  </si>
  <si>
    <t>選　手　名</t>
  </si>
  <si>
    <t>岐阜</t>
  </si>
  <si>
    <t>　　　女　子　　　　団 体 戦 登 録 メ ン バ ー</t>
  </si>
  <si>
    <t>団体（男子）</t>
  </si>
  <si>
    <t>団体（女子）</t>
  </si>
  <si>
    <t>東濃</t>
  </si>
  <si>
    <t>岐阜</t>
    <rPh sb="0" eb="2">
      <t>ギフ</t>
    </rPh>
    <phoneticPr fontId="2"/>
  </si>
  <si>
    <t>加納</t>
    <rPh sb="0" eb="2">
      <t>カノウ</t>
    </rPh>
    <phoneticPr fontId="2"/>
  </si>
  <si>
    <t>郡上</t>
    <rPh sb="0" eb="2">
      <t>グジョウ</t>
    </rPh>
    <phoneticPr fontId="2"/>
  </si>
  <si>
    <t>麗澤瑞浪</t>
    <rPh sb="0" eb="2">
      <t>レイタク</t>
    </rPh>
    <rPh sb="2" eb="4">
      <t>ミズナミ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</si>
  <si>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</si>
  <si>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田中　聖子</t>
  </si>
  <si>
    <t>足立愉有子</t>
  </si>
  <si>
    <t>加茂</t>
    <rPh sb="0" eb="2">
      <t>カモ</t>
    </rPh>
    <phoneticPr fontId="2"/>
  </si>
  <si>
    <t>中津</t>
    <rPh sb="0" eb="2">
      <t>ナカツ</t>
    </rPh>
    <phoneticPr fontId="2"/>
  </si>
  <si>
    <t>恵那</t>
    <rPh sb="0" eb="2">
      <t>エナ</t>
    </rPh>
    <phoneticPr fontId="2"/>
  </si>
  <si>
    <t>各務原</t>
  </si>
  <si>
    <t>関</t>
  </si>
  <si>
    <t>郡上</t>
  </si>
  <si>
    <t>加茂</t>
  </si>
  <si>
    <t>武義</t>
  </si>
  <si>
    <t>可児</t>
  </si>
  <si>
    <t>関商工</t>
  </si>
  <si>
    <t>村井　独歩</t>
    <rPh sb="0" eb="2">
      <t>ムライ</t>
    </rPh>
    <rPh sb="3" eb="5">
      <t>ドクホ</t>
    </rPh>
    <phoneticPr fontId="15"/>
  </si>
  <si>
    <t>加藤　健司</t>
    <rPh sb="0" eb="2">
      <t>カトウ</t>
    </rPh>
    <rPh sb="3" eb="5">
      <t>ケンジ</t>
    </rPh>
    <phoneticPr fontId="16"/>
  </si>
  <si>
    <t>森　　有紀</t>
  </si>
  <si>
    <t>髙木　一輝</t>
  </si>
  <si>
    <t>田中　諭志</t>
  </si>
  <si>
    <t>可児</t>
    <rPh sb="0" eb="2">
      <t>カニ</t>
    </rPh>
    <phoneticPr fontId="2"/>
  </si>
  <si>
    <t>関</t>
    <rPh sb="0" eb="1">
      <t>セキ</t>
    </rPh>
    <phoneticPr fontId="2"/>
  </si>
  <si>
    <t>奥田　靖彦</t>
    <rPh sb="0" eb="2">
      <t>オクダ</t>
    </rPh>
    <rPh sb="3" eb="5">
      <t>ヤスヒコ</t>
    </rPh>
    <phoneticPr fontId="2"/>
  </si>
  <si>
    <t>武義</t>
    <rPh sb="0" eb="2">
      <t>ムギ</t>
    </rPh>
    <phoneticPr fontId="2"/>
  </si>
  <si>
    <t>麗澤瑞浪</t>
  </si>
  <si>
    <t>杉江　尚紀</t>
  </si>
  <si>
    <t>多治見北</t>
  </si>
  <si>
    <t>梨本　陽司</t>
  </si>
  <si>
    <t>杉本　龍司</t>
  </si>
  <si>
    <t>多治見</t>
  </si>
  <si>
    <t>森本　展健</t>
  </si>
  <si>
    <t>岐阜北</t>
  </si>
  <si>
    <t>岐阜総合</t>
    <rPh sb="0" eb="2">
      <t>ギフ</t>
    </rPh>
    <phoneticPr fontId="5"/>
  </si>
  <si>
    <t>岐阜城北</t>
    <rPh sb="0" eb="2">
      <t>ギフ</t>
    </rPh>
    <rPh sb="2" eb="4">
      <t>ジョウホク</t>
    </rPh>
    <phoneticPr fontId="5"/>
  </si>
  <si>
    <t>県岐阜商</t>
    <rPh sb="1" eb="3">
      <t>ギフ</t>
    </rPh>
    <phoneticPr fontId="5"/>
  </si>
  <si>
    <t>岐南工</t>
  </si>
  <si>
    <t>各務野</t>
    <rPh sb="0" eb="2">
      <t>カカム</t>
    </rPh>
    <rPh sb="2" eb="3">
      <t>ノ</t>
    </rPh>
    <phoneticPr fontId="5"/>
  </si>
  <si>
    <t>各務原西</t>
    <rPh sb="0" eb="3">
      <t>カカミガハラ</t>
    </rPh>
    <rPh sb="3" eb="4">
      <t>ニシ</t>
    </rPh>
    <phoneticPr fontId="5"/>
  </si>
  <si>
    <t>岐阜工</t>
  </si>
  <si>
    <t>市岐阜商</t>
    <rPh sb="1" eb="3">
      <t>ギフ</t>
    </rPh>
    <phoneticPr fontId="5"/>
  </si>
  <si>
    <t>岐阜東</t>
  </si>
  <si>
    <t>岐阜聖徳</t>
    <rPh sb="0" eb="2">
      <t>ギフ</t>
    </rPh>
    <rPh sb="2" eb="4">
      <t>ショウトク</t>
    </rPh>
    <phoneticPr fontId="5"/>
  </si>
  <si>
    <t>岐阜高専</t>
    <rPh sb="0" eb="2">
      <t>ギフ</t>
    </rPh>
    <rPh sb="2" eb="4">
      <t>コウセン</t>
    </rPh>
    <phoneticPr fontId="5"/>
  </si>
  <si>
    <t>大垣北</t>
  </si>
  <si>
    <t>大垣南</t>
  </si>
  <si>
    <t>大垣東</t>
  </si>
  <si>
    <t>大垣西</t>
  </si>
  <si>
    <t>不破</t>
    <rPh sb="0" eb="1">
      <t>フ</t>
    </rPh>
    <rPh sb="1" eb="2">
      <t>ヤブ</t>
    </rPh>
    <phoneticPr fontId="5"/>
  </si>
  <si>
    <t>海津明誠</t>
    <rPh sb="2" eb="3">
      <t>メイ</t>
    </rPh>
    <rPh sb="3" eb="4">
      <t>マコト</t>
    </rPh>
    <phoneticPr fontId="5"/>
  </si>
  <si>
    <t>郡上北</t>
  </si>
  <si>
    <t>関有知</t>
    <rPh sb="0" eb="1">
      <t>セキ</t>
    </rPh>
    <rPh sb="1" eb="2">
      <t>ユウ</t>
    </rPh>
    <rPh sb="2" eb="3">
      <t>シ</t>
    </rPh>
    <phoneticPr fontId="5"/>
  </si>
  <si>
    <t>加茂農</t>
  </si>
  <si>
    <t>八百津</t>
  </si>
  <si>
    <t>東濃実</t>
  </si>
  <si>
    <t>可児工</t>
  </si>
  <si>
    <t>帝京大可児</t>
    <rPh sb="3" eb="5">
      <t>カニ</t>
    </rPh>
    <phoneticPr fontId="5"/>
  </si>
  <si>
    <t>多治見北</t>
    <rPh sb="0" eb="3">
      <t>タジミ</t>
    </rPh>
    <phoneticPr fontId="5"/>
  </si>
  <si>
    <t>瑞浪</t>
    <rPh sb="0" eb="1">
      <t>ズイ</t>
    </rPh>
    <rPh sb="1" eb="2">
      <t>ナミ</t>
    </rPh>
    <phoneticPr fontId="5"/>
  </si>
  <si>
    <t>土岐紅陵</t>
    <rPh sb="0" eb="2">
      <t>トキ</t>
    </rPh>
    <phoneticPr fontId="5"/>
  </si>
  <si>
    <t>東濃フロ</t>
    <rPh sb="0" eb="2">
      <t>トウノウ</t>
    </rPh>
    <phoneticPr fontId="5"/>
  </si>
  <si>
    <t>恵那農</t>
  </si>
  <si>
    <t>恵那南</t>
    <rPh sb="0" eb="2">
      <t>エナ</t>
    </rPh>
    <rPh sb="2" eb="3">
      <t>ミナミ</t>
    </rPh>
    <phoneticPr fontId="5"/>
  </si>
  <si>
    <t>中津川工</t>
    <rPh sb="2" eb="3">
      <t>カワ</t>
    </rPh>
    <phoneticPr fontId="5"/>
  </si>
  <si>
    <t>中津恵北</t>
    <rPh sb="0" eb="2">
      <t>ナカツ</t>
    </rPh>
    <rPh sb="2" eb="3">
      <t>メグミ</t>
    </rPh>
    <rPh sb="3" eb="4">
      <t>キタ</t>
    </rPh>
    <phoneticPr fontId="5"/>
  </si>
  <si>
    <t>麗澤瑞浪</t>
    <rPh sb="2" eb="4">
      <t>ミズナミ</t>
    </rPh>
    <phoneticPr fontId="5"/>
  </si>
  <si>
    <t>聖マリア</t>
    <rPh sb="0" eb="1">
      <t>セイ</t>
    </rPh>
    <phoneticPr fontId="5"/>
  </si>
  <si>
    <t>富田</t>
    <rPh sb="0" eb="2">
      <t>トミタ</t>
    </rPh>
    <phoneticPr fontId="5"/>
  </si>
  <si>
    <t>加納</t>
  </si>
  <si>
    <t>山県</t>
  </si>
  <si>
    <t>済美</t>
  </si>
  <si>
    <t>清翔</t>
  </si>
  <si>
    <t>池田</t>
  </si>
  <si>
    <t>恵那</t>
  </si>
  <si>
    <t>中津</t>
  </si>
  <si>
    <t>坂下</t>
  </si>
  <si>
    <t>学校名</t>
    <rPh sb="0" eb="3">
      <t>ガッコウメイ</t>
    </rPh>
    <phoneticPr fontId="25"/>
  </si>
  <si>
    <t>地区</t>
    <rPh sb="0" eb="2">
      <t>チク</t>
    </rPh>
    <phoneticPr fontId="25"/>
  </si>
  <si>
    <t>通番</t>
    <rPh sb="0" eb="2">
      <t>ツウバン</t>
    </rPh>
    <phoneticPr fontId="25"/>
  </si>
  <si>
    <t>岐阜</t>
    <rPh sb="0" eb="2">
      <t>ギフ</t>
    </rPh>
    <phoneticPr fontId="25"/>
  </si>
  <si>
    <t>西濃</t>
    <rPh sb="0" eb="2">
      <t>セイノウ</t>
    </rPh>
    <phoneticPr fontId="25"/>
  </si>
  <si>
    <t>中濃</t>
    <rPh sb="0" eb="2">
      <t>チュウノウ</t>
    </rPh>
    <phoneticPr fontId="25"/>
  </si>
  <si>
    <t>東濃</t>
    <rPh sb="0" eb="2">
      <t>トウノウ</t>
    </rPh>
    <phoneticPr fontId="25"/>
  </si>
  <si>
    <t>男子Ｓ</t>
  </si>
  <si>
    <t>女子Ｓ</t>
  </si>
  <si>
    <t>男子D</t>
    <rPh sb="0" eb="2">
      <t>ダンシ</t>
    </rPh>
    <phoneticPr fontId="25"/>
  </si>
  <si>
    <t>女子D</t>
    <rPh sb="0" eb="2">
      <t>ジョシ</t>
    </rPh>
    <phoneticPr fontId="25"/>
  </si>
  <si>
    <t>男子Ｄ</t>
  </si>
  <si>
    <t>女子Ｄ</t>
  </si>
  <si>
    <t>麗澤瑞浪</t>
    <rPh sb="0" eb="4">
      <t>レイタクミズナミ</t>
    </rPh>
    <phoneticPr fontId="2"/>
  </si>
  <si>
    <t>県岐阜商</t>
    <rPh sb="0" eb="4">
      <t>ケンギフショウ</t>
    </rPh>
    <phoneticPr fontId="2"/>
  </si>
  <si>
    <t>宮本　雪凪</t>
    <rPh sb="0" eb="2">
      <t>ミヤモト</t>
    </rPh>
    <rPh sb="3" eb="4">
      <t>ユキ</t>
    </rPh>
    <rPh sb="4" eb="5">
      <t>ナギ</t>
    </rPh>
    <phoneticPr fontId="2"/>
  </si>
  <si>
    <t>有鹿　　桃</t>
    <rPh sb="0" eb="1">
      <t>アリ</t>
    </rPh>
    <rPh sb="1" eb="2">
      <t>シカ</t>
    </rPh>
    <rPh sb="4" eb="5">
      <t>モモ</t>
    </rPh>
    <phoneticPr fontId="2"/>
  </si>
  <si>
    <t>男子S</t>
    <rPh sb="0" eb="2">
      <t>ダンシ</t>
    </rPh>
    <phoneticPr fontId="25"/>
  </si>
  <si>
    <t>女子S</t>
    <rPh sb="0" eb="2">
      <t>ジョシ</t>
    </rPh>
    <phoneticPr fontId="25"/>
  </si>
  <si>
    <t>選手氏名</t>
    <rPh sb="0" eb="2">
      <t>センシュ</t>
    </rPh>
    <rPh sb="2" eb="4">
      <t>シメイ</t>
    </rPh>
    <phoneticPr fontId="28"/>
  </si>
  <si>
    <t>学年</t>
    <rPh sb="0" eb="2">
      <t>ガクネン</t>
    </rPh>
    <phoneticPr fontId="28"/>
  </si>
  <si>
    <t>学校名</t>
    <rPh sb="0" eb="3">
      <t>ガッコウメイ</t>
    </rPh>
    <phoneticPr fontId="28"/>
  </si>
  <si>
    <t>長村　礼菜</t>
  </si>
  <si>
    <t>木村　奏太</t>
  </si>
  <si>
    <t>三島梨央佳</t>
  </si>
  <si>
    <t>佐藤　柚凜</t>
  </si>
  <si>
    <t>大宮　胡春</t>
  </si>
  <si>
    <t>纐纈　晟留</t>
  </si>
  <si>
    <t>菅沼　慶太</t>
  </si>
  <si>
    <t>男子ラッキールーザー</t>
    <rPh sb="0" eb="2">
      <t>ダンシ</t>
    </rPh>
    <phoneticPr fontId="25"/>
  </si>
  <si>
    <t>女子ラッキールーザー</t>
    <rPh sb="0" eb="2">
      <t>ジョシ</t>
    </rPh>
    <phoneticPr fontId="25"/>
  </si>
  <si>
    <t>選手氏名</t>
    <rPh sb="0" eb="2">
      <t>センシュ</t>
    </rPh>
    <rPh sb="2" eb="4">
      <t>シメイ</t>
    </rPh>
    <phoneticPr fontId="25"/>
  </si>
  <si>
    <t>学年</t>
    <rPh sb="0" eb="2">
      <t>ガクネン</t>
    </rPh>
    <phoneticPr fontId="25"/>
  </si>
  <si>
    <t>辻　　真歩</t>
  </si>
  <si>
    <t>高垣　　柊</t>
  </si>
  <si>
    <t>渡邊　夢菜</t>
  </si>
  <si>
    <t>東濃実</t>
    <rPh sb="0" eb="2">
      <t>トウノウ</t>
    </rPh>
    <rPh sb="2" eb="3">
      <t>ジツ</t>
    </rPh>
    <phoneticPr fontId="2"/>
  </si>
  <si>
    <t>可児工</t>
    <rPh sb="0" eb="2">
      <t>カニ</t>
    </rPh>
    <rPh sb="2" eb="3">
      <t>コウ</t>
    </rPh>
    <phoneticPr fontId="2"/>
  </si>
  <si>
    <t>大西　結菜</t>
  </si>
  <si>
    <t>【男　子　シ　ン　グ　ル　ス】</t>
  </si>
  <si>
    <t>３位決定戦</t>
  </si>
  <si>
    <t>５位決定戦</t>
  </si>
  <si>
    <t>７位決定戦</t>
  </si>
  <si>
    <t>【男　子　ダ　ブ　ル　ス】</t>
  </si>
  <si>
    <t>地区</t>
    <rPh sb="0" eb="2">
      <t>チク</t>
    </rPh>
    <phoneticPr fontId="25"/>
  </si>
  <si>
    <t>中津川工</t>
    <rPh sb="0" eb="3">
      <t>ナカツガワ</t>
    </rPh>
    <rPh sb="3" eb="4">
      <t>コウ</t>
    </rPh>
    <phoneticPr fontId="2"/>
  </si>
  <si>
    <t/>
  </si>
  <si>
    <t>戸田　快生</t>
  </si>
  <si>
    <t>秋山　明曖</t>
  </si>
  <si>
    <t>児山　月渚</t>
  </si>
  <si>
    <t>古屋　良祐</t>
  </si>
  <si>
    <t>山田　奈々</t>
  </si>
  <si>
    <t>瑞浪</t>
    <rPh sb="0" eb="2">
      <t>ミズナミ</t>
    </rPh>
    <phoneticPr fontId="2"/>
  </si>
  <si>
    <t>橋詰　直隼</t>
  </si>
  <si>
    <t>加藤稀星梨</t>
  </si>
  <si>
    <t>酒井　萌依</t>
  </si>
  <si>
    <t>高田　朋弥</t>
    <rPh sb="0" eb="2">
      <t>タカダ</t>
    </rPh>
    <rPh sb="3" eb="4">
      <t>トモ</t>
    </rPh>
    <rPh sb="4" eb="5">
      <t>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</si>
  <si>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</si>
  <si>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各務原西</t>
    <rPh sb="0" eb="4">
      <t>カカミハラニシ</t>
    </rPh>
    <phoneticPr fontId="2"/>
  </si>
  <si>
    <t>川田　駿実</t>
    <rPh sb="0" eb="2">
      <t>カワダ</t>
    </rPh>
    <rPh sb="3" eb="5">
      <t>シュンミ</t>
    </rPh>
    <phoneticPr fontId="2"/>
  </si>
  <si>
    <t>村田　英夢</t>
    <rPh sb="0" eb="2">
      <t>ムラタ</t>
    </rPh>
    <rPh sb="3" eb="5">
      <t>エイム</t>
    </rPh>
    <phoneticPr fontId="2"/>
  </si>
  <si>
    <t>淺野　洸司</t>
    <rPh sb="0" eb="2">
      <t>アサノ</t>
    </rPh>
    <rPh sb="3" eb="4">
      <t>コウ</t>
    </rPh>
    <rPh sb="4" eb="5">
      <t>ツカサ</t>
    </rPh>
    <phoneticPr fontId="2"/>
  </si>
  <si>
    <t>岩井　雄大</t>
    <rPh sb="0" eb="2">
      <t>イワイ</t>
    </rPh>
    <rPh sb="3" eb="5">
      <t>ユウダイ</t>
    </rPh>
    <phoneticPr fontId="2"/>
  </si>
  <si>
    <t>石埜　光輝</t>
    <rPh sb="0" eb="2">
      <t>イシノ</t>
    </rPh>
    <rPh sb="3" eb="5">
      <t>コウキ</t>
    </rPh>
    <phoneticPr fontId="2"/>
  </si>
  <si>
    <t>可児　優希</t>
    <rPh sb="0" eb="2">
      <t>カニ</t>
    </rPh>
    <rPh sb="3" eb="5">
      <t>ユウキ</t>
    </rPh>
    <phoneticPr fontId="2"/>
  </si>
  <si>
    <t>豊吉　柊人</t>
    <rPh sb="0" eb="2">
      <t>トヨシ</t>
    </rPh>
    <rPh sb="3" eb="5">
      <t>シュウト</t>
    </rPh>
    <phoneticPr fontId="2"/>
  </si>
  <si>
    <t>森島　哲太</t>
    <rPh sb="0" eb="2">
      <t>モリシマ</t>
    </rPh>
    <rPh sb="3" eb="5">
      <t>テツタ</t>
    </rPh>
    <phoneticPr fontId="2"/>
  </si>
  <si>
    <t>後藤　希生</t>
    <rPh sb="0" eb="2">
      <t>ゴトウ</t>
    </rPh>
    <rPh sb="3" eb="5">
      <t>キセイ</t>
    </rPh>
    <phoneticPr fontId="2"/>
  </si>
  <si>
    <t>小川　拳斗</t>
    <rPh sb="0" eb="2">
      <t>オガワ</t>
    </rPh>
    <rPh sb="3" eb="5">
      <t>ケント</t>
    </rPh>
    <phoneticPr fontId="2"/>
  </si>
  <si>
    <t>間宮　万結</t>
    <rPh sb="0" eb="2">
      <t>マミヤ</t>
    </rPh>
    <rPh sb="3" eb="5">
      <t>マユ</t>
    </rPh>
    <phoneticPr fontId="2"/>
  </si>
  <si>
    <t>有鹿　　桃</t>
    <rPh sb="0" eb="2">
      <t>アリシカ</t>
    </rPh>
    <rPh sb="4" eb="5">
      <t>モモ</t>
    </rPh>
    <phoneticPr fontId="2"/>
  </si>
  <si>
    <t>半田　茜子</t>
    <rPh sb="0" eb="2">
      <t>ハンダ</t>
    </rPh>
    <rPh sb="3" eb="5">
      <t>アカネコ</t>
    </rPh>
    <phoneticPr fontId="2"/>
  </si>
  <si>
    <t>三本　紗衣</t>
    <rPh sb="0" eb="2">
      <t>ミモト</t>
    </rPh>
    <rPh sb="3" eb="4">
      <t>サ</t>
    </rPh>
    <rPh sb="4" eb="5">
      <t>イ</t>
    </rPh>
    <phoneticPr fontId="2"/>
  </si>
  <si>
    <t>林　　香那</t>
    <rPh sb="0" eb="1">
      <t>ハヤシ</t>
    </rPh>
    <rPh sb="3" eb="5">
      <t>カナ</t>
    </rPh>
    <phoneticPr fontId="2"/>
  </si>
  <si>
    <t>向山　実来</t>
    <rPh sb="0" eb="2">
      <t>ムコヤマ</t>
    </rPh>
    <rPh sb="3" eb="4">
      <t>ミ</t>
    </rPh>
    <rPh sb="4" eb="5">
      <t>ク</t>
    </rPh>
    <phoneticPr fontId="2"/>
  </si>
  <si>
    <t>大垣南</t>
    <rPh sb="0" eb="3">
      <t>オオガキミナミ</t>
    </rPh>
    <phoneticPr fontId="2"/>
  </si>
  <si>
    <t>間宮　万結</t>
    <rPh sb="0" eb="2">
      <t>マミヤ</t>
    </rPh>
    <rPh sb="3" eb="4">
      <t>マン</t>
    </rPh>
    <rPh sb="4" eb="5">
      <t>ユイ</t>
    </rPh>
    <phoneticPr fontId="2"/>
  </si>
  <si>
    <t>石井　　晶</t>
    <rPh sb="0" eb="2">
      <t>イシイ</t>
    </rPh>
    <rPh sb="4" eb="5">
      <t>アキラ</t>
    </rPh>
    <phoneticPr fontId="2"/>
  </si>
  <si>
    <t>足立　莉子</t>
    <rPh sb="0" eb="2">
      <t>アダチ</t>
    </rPh>
    <rPh sb="3" eb="5">
      <t>リコ</t>
    </rPh>
    <phoneticPr fontId="2"/>
  </si>
  <si>
    <t>近藤　陽太</t>
  </si>
  <si>
    <t>小野木笑花</t>
  </si>
  <si>
    <t>橋本　京香</t>
  </si>
  <si>
    <t>五十川　貢</t>
  </si>
  <si>
    <t>岐阜北</t>
    <rPh sb="0" eb="3">
      <t>ギフキタ</t>
    </rPh>
    <phoneticPr fontId="2"/>
  </si>
  <si>
    <t>大垣南</t>
    <rPh sb="0" eb="2">
      <t>オオガキ</t>
    </rPh>
    <rPh sb="2" eb="3">
      <t>ミナミ</t>
    </rPh>
    <phoneticPr fontId="2"/>
  </si>
  <si>
    <t>大垣東</t>
    <rPh sb="0" eb="2">
      <t>オオガキ</t>
    </rPh>
    <rPh sb="2" eb="3">
      <t>ヒガシ</t>
    </rPh>
    <phoneticPr fontId="2"/>
  </si>
  <si>
    <t>大垣北</t>
    <rPh sb="0" eb="3">
      <t>オオガキキタ</t>
    </rPh>
    <phoneticPr fontId="2"/>
  </si>
  <si>
    <t>橋本　拓也</t>
  </si>
  <si>
    <t>関商工</t>
    <rPh sb="0" eb="3">
      <t>セキショウコウ</t>
    </rPh>
    <phoneticPr fontId="2"/>
  </si>
  <si>
    <t>①</t>
  </si>
  <si>
    <t>②</t>
  </si>
  <si>
    <t>③</t>
  </si>
  <si>
    <t>【女　子　シ　ン　グ　ル　ス】</t>
  </si>
  <si>
    <t>【女　子　ダ　ブ　ル　ス】</t>
  </si>
  <si>
    <t>瑞浪</t>
  </si>
  <si>
    <t>宮本　佳澄</t>
  </si>
  <si>
    <t>③</t>
    <phoneticPr fontId="25"/>
  </si>
  <si>
    <t>②</t>
    <phoneticPr fontId="25"/>
  </si>
  <si>
    <t>①</t>
    <phoneticPr fontId="25"/>
  </si>
  <si>
    <t>地区</t>
    <rPh sb="0" eb="2">
      <t>チク</t>
    </rPh>
    <phoneticPr fontId="25"/>
  </si>
  <si>
    <t>岐阜</t>
    <rPh sb="0" eb="2">
      <t>ギフ</t>
    </rPh>
    <phoneticPr fontId="25"/>
  </si>
  <si>
    <t>西濃</t>
    <rPh sb="0" eb="2">
      <t>セイノウ</t>
    </rPh>
    <phoneticPr fontId="25"/>
  </si>
  <si>
    <t>中濃</t>
    <rPh sb="0" eb="2">
      <t>チュウノウ</t>
    </rPh>
    <phoneticPr fontId="25"/>
  </si>
  <si>
    <t>東濃</t>
    <rPh sb="0" eb="2">
      <t>トウノウ</t>
    </rPh>
    <phoneticPr fontId="25"/>
  </si>
  <si>
    <t>カウント</t>
    <phoneticPr fontId="25"/>
  </si>
  <si>
    <t>1～10</t>
    <phoneticPr fontId="25"/>
  </si>
  <si>
    <t>11～20</t>
    <phoneticPr fontId="25"/>
  </si>
  <si>
    <t>1～5</t>
    <phoneticPr fontId="25"/>
  </si>
  <si>
    <t>6～10</t>
    <phoneticPr fontId="25"/>
  </si>
  <si>
    <t>11～15</t>
    <phoneticPr fontId="25"/>
  </si>
  <si>
    <t>16～20</t>
    <phoneticPr fontId="25"/>
  </si>
  <si>
    <t>＜男子ダブルス＞</t>
    <rPh sb="1" eb="3">
      <t>ダンシ</t>
    </rPh>
    <phoneticPr fontId="25"/>
  </si>
  <si>
    <t>県岐阜商</t>
  </si>
  <si>
    <t>6-2</t>
    <phoneticPr fontId="39"/>
  </si>
  <si>
    <t>３位決定戦</t>
    <rPh sb="1" eb="2">
      <t>イ</t>
    </rPh>
    <rPh sb="2" eb="5">
      <t>ケッテイセン</t>
    </rPh>
    <phoneticPr fontId="42"/>
  </si>
  <si>
    <t>12</t>
    <phoneticPr fontId="39"/>
  </si>
  <si>
    <t>準優勝</t>
    <rPh sb="0" eb="3">
      <t>ジュンユウショウ</t>
    </rPh>
    <phoneticPr fontId="39"/>
  </si>
  <si>
    <t>＜女子ダブルス＞</t>
    <rPh sb="1" eb="3">
      <t>ジョシ</t>
    </rPh>
    <phoneticPr fontId="25"/>
  </si>
  <si>
    <t>24</t>
    <phoneticPr fontId="39"/>
  </si>
  <si>
    <t>岩井　雄大</t>
  </si>
  <si>
    <t>藤井　良太</t>
  </si>
  <si>
    <t>可児　優希</t>
  </si>
  <si>
    <t>後藤　希生</t>
  </si>
  <si>
    <t>小川　拳斗</t>
  </si>
  <si>
    <t>高田　朋弥</t>
  </si>
  <si>
    <t>長縄　達也</t>
  </si>
  <si>
    <t>廣瀬　　仲</t>
  </si>
  <si>
    <t>座馬　　陸</t>
  </si>
  <si>
    <t>富成　弘貴</t>
  </si>
  <si>
    <t>森島　哲太</t>
  </si>
  <si>
    <t>福田　　蒼</t>
  </si>
  <si>
    <t>大野　　鈴</t>
  </si>
  <si>
    <t>久世　一姫</t>
  </si>
  <si>
    <t>岡田　陽愛</t>
  </si>
  <si>
    <t>岡田　和奏</t>
  </si>
  <si>
    <t>林　　菜那</t>
  </si>
  <si>
    <t>宗宮　　遥</t>
  </si>
  <si>
    <t>杉山　七菜</t>
  </si>
  <si>
    <t>林　　香那</t>
  </si>
  <si>
    <t>＜男子シングルス＞</t>
    <rPh sb="1" eb="3">
      <t>ダンシ</t>
    </rPh>
    <phoneticPr fontId="25"/>
  </si>
  <si>
    <t>フィードイン・コンソレーション</t>
    <phoneticPr fontId="42"/>
  </si>
  <si>
    <t>５位決定戦</t>
    <rPh sb="1" eb="2">
      <t>イ</t>
    </rPh>
    <rPh sb="2" eb="5">
      <t>ケッテイセン</t>
    </rPh>
    <phoneticPr fontId="42"/>
  </si>
  <si>
    <t>７位決定戦</t>
    <rPh sb="1" eb="2">
      <t>イ</t>
    </rPh>
    <rPh sb="2" eb="5">
      <t>ケッテイセン</t>
    </rPh>
    <phoneticPr fontId="42"/>
  </si>
  <si>
    <t>準優勝</t>
    <rPh sb="0" eb="3">
      <t>ジュンユウショウ</t>
    </rPh>
    <phoneticPr fontId="42"/>
  </si>
  <si>
    <t>＜女子シングルス＞</t>
    <rPh sb="1" eb="3">
      <t>ジョシ</t>
    </rPh>
    <phoneticPr fontId="25"/>
  </si>
  <si>
    <t>桃山　　晃</t>
  </si>
  <si>
    <t>第７０回 岐阜県高等学校総合体育大会テニス競技</t>
    <phoneticPr fontId="25"/>
  </si>
  <si>
    <t>古田　陽暉</t>
  </si>
  <si>
    <t>長屋　侑成</t>
  </si>
  <si>
    <t>栩川　湧貴</t>
  </si>
  <si>
    <t>安田　大剛</t>
  </si>
  <si>
    <t>山田　佳生</t>
  </si>
  <si>
    <t>竹中　　匠</t>
  </si>
  <si>
    <t>加藤　樹真</t>
  </si>
  <si>
    <t>長縄　逹也</t>
  </si>
  <si>
    <t>加藤　佑真</t>
  </si>
  <si>
    <t>武田　幸弥</t>
  </si>
  <si>
    <t>古田　　蓮</t>
  </si>
  <si>
    <t>新田　元椰</t>
  </si>
  <si>
    <t>川島　健慎</t>
  </si>
  <si>
    <t>長島　一朔</t>
  </si>
  <si>
    <t>ストゥーラ　ルーク　匠</t>
  </si>
  <si>
    <t>大西　悠斗</t>
  </si>
  <si>
    <t>安藤　駿佑</t>
  </si>
  <si>
    <t>大畑遥之介</t>
  </si>
  <si>
    <t>足立　雄哉</t>
  </si>
  <si>
    <t>松本　温司</t>
  </si>
  <si>
    <t>清野　皓貴</t>
  </si>
  <si>
    <t>深尾　風月</t>
  </si>
  <si>
    <t>矢内　大祐</t>
  </si>
  <si>
    <t>木股直太郎</t>
  </si>
  <si>
    <t>棚橋　佑弥</t>
  </si>
  <si>
    <t>長田虎汰郎</t>
  </si>
  <si>
    <t>塩崎　一護</t>
  </si>
  <si>
    <t>井藤　渉太</t>
  </si>
  <si>
    <t>堀田　寛人</t>
  </si>
  <si>
    <t>平田　瑛都</t>
  </si>
  <si>
    <t>伊藤　静香</t>
  </si>
  <si>
    <t>横山　優莉</t>
  </si>
  <si>
    <t>澤田　実里</t>
  </si>
  <si>
    <t>常冨　愛菜</t>
  </si>
  <si>
    <t>亀山　紗希</t>
  </si>
  <si>
    <t>兼松　留梨</t>
  </si>
  <si>
    <t>尾崎　果林</t>
  </si>
  <si>
    <t>板津奈菜可</t>
  </si>
  <si>
    <t>田中　愛美</t>
  </si>
  <si>
    <t>宮下野乃子</t>
  </si>
  <si>
    <t>向山　莉央</t>
  </si>
  <si>
    <t>池戸　来望</t>
  </si>
  <si>
    <t>村山　瑚都</t>
  </si>
  <si>
    <t>酒井　菜帆</t>
  </si>
  <si>
    <t>本田　さと</t>
  </si>
  <si>
    <t>上野　愛依</t>
  </si>
  <si>
    <t>佐野　愛鈴</t>
  </si>
  <si>
    <t>藤田　夏遥</t>
  </si>
  <si>
    <t>大野　　暖</t>
  </si>
  <si>
    <t>小泉　果子</t>
  </si>
  <si>
    <t>安藤　毬里</t>
  </si>
  <si>
    <t>堀　　みう</t>
  </si>
  <si>
    <t>谷田　万奈</t>
  </si>
  <si>
    <t>白橋　乃詠</t>
  </si>
  <si>
    <t>今井　心音</t>
  </si>
  <si>
    <t>木股　弥子</t>
  </si>
  <si>
    <t>華井　実咲</t>
  </si>
  <si>
    <t>三島　黎空</t>
  </si>
  <si>
    <t>太宰　智海</t>
  </si>
  <si>
    <t>工藤　朱音</t>
  </si>
  <si>
    <t>片岡　心菜</t>
  </si>
  <si>
    <t>鈴木　蒼依</t>
  </si>
  <si>
    <t>安田　実央</t>
  </si>
  <si>
    <t>笠井　祐樹</t>
  </si>
  <si>
    <t>松岡　颯志</t>
  </si>
  <si>
    <t>廣瀬  　仲</t>
  </si>
  <si>
    <t>赤堀　佑真</t>
  </si>
  <si>
    <t>水谷　隼人</t>
  </si>
  <si>
    <t>丹羽　駿介</t>
  </si>
  <si>
    <t>日下部峻希</t>
  </si>
  <si>
    <t>第７０回岐阜県高等学校総合体育大会テニス競技　兼　全国・東海高校総体テニス競技岐阜県予選会</t>
    <rPh sb="0" eb="1">
      <t>ダイ</t>
    </rPh>
    <rPh sb="3" eb="4">
      <t>カイ</t>
    </rPh>
    <rPh sb="4" eb="7">
      <t>ギフケン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20" eb="22">
      <t>キョウギ</t>
    </rPh>
    <rPh sb="23" eb="24">
      <t>ケン</t>
    </rPh>
    <rPh sb="25" eb="27">
      <t>ゼンコク</t>
    </rPh>
    <rPh sb="28" eb="30">
      <t>トウカイ</t>
    </rPh>
    <rPh sb="30" eb="32">
      <t>コウコウ</t>
    </rPh>
    <rPh sb="32" eb="34">
      <t>ソウタイ</t>
    </rPh>
    <rPh sb="37" eb="39">
      <t>キョウギ</t>
    </rPh>
    <rPh sb="39" eb="42">
      <t>ギフケン</t>
    </rPh>
    <rPh sb="42" eb="45">
      <t>ヨセンカイ</t>
    </rPh>
    <phoneticPr fontId="25"/>
  </si>
  <si>
    <t>6-2</t>
    <phoneticPr fontId="25"/>
  </si>
  <si>
    <t>6-4</t>
    <phoneticPr fontId="25"/>
  </si>
  <si>
    <t>6-1</t>
    <phoneticPr fontId="25"/>
  </si>
  <si>
    <t>7-5</t>
    <phoneticPr fontId="25"/>
  </si>
  <si>
    <t>6-0</t>
    <phoneticPr fontId="25"/>
  </si>
  <si>
    <t>6-3</t>
    <phoneticPr fontId="25"/>
  </si>
  <si>
    <t>w.o.</t>
    <phoneticPr fontId="25"/>
  </si>
  <si>
    <t>7-6(5)</t>
    <phoneticPr fontId="25"/>
  </si>
  <si>
    <t>関</t>
    <rPh sb="0" eb="1">
      <t>セキ</t>
    </rPh>
    <phoneticPr fontId="28"/>
  </si>
  <si>
    <t>中濃</t>
  </si>
  <si>
    <t>林　　香那③</t>
  </si>
  <si>
    <t>三島梨央佳③</t>
    <rPh sb="0" eb="2">
      <t>ミシマ</t>
    </rPh>
    <rPh sb="2" eb="3">
      <t>ナシ</t>
    </rPh>
    <rPh sb="3" eb="4">
      <t>オウ</t>
    </rPh>
    <rPh sb="4" eb="5">
      <t>ヨシ</t>
    </rPh>
    <phoneticPr fontId="2"/>
  </si>
  <si>
    <t>長村　礼菜③</t>
    <rPh sb="0" eb="2">
      <t>ナガムラ</t>
    </rPh>
    <rPh sb="3" eb="5">
      <t>レイナ</t>
    </rPh>
    <phoneticPr fontId="2"/>
  </si>
  <si>
    <t>三島　黎空②</t>
    <rPh sb="0" eb="2">
      <t>ミシマ</t>
    </rPh>
    <rPh sb="3" eb="4">
      <t>レイ</t>
    </rPh>
    <rPh sb="4" eb="5">
      <t>ソラ</t>
    </rPh>
    <phoneticPr fontId="2"/>
  </si>
  <si>
    <t>大西　結菜③</t>
    <rPh sb="0" eb="2">
      <t>オオニシ</t>
    </rPh>
    <rPh sb="3" eb="5">
      <t>ユウナ</t>
    </rPh>
    <phoneticPr fontId="2"/>
  </si>
  <si>
    <t>東濃実</t>
    <rPh sb="0" eb="2">
      <t>トウノウ</t>
    </rPh>
    <rPh sb="2" eb="3">
      <t>ジツ</t>
    </rPh>
    <phoneticPr fontId="28"/>
  </si>
  <si>
    <t>山木田雅明</t>
    <rPh sb="0" eb="1">
      <t>ヤマ</t>
    </rPh>
    <rPh sb="1" eb="2">
      <t>キ</t>
    </rPh>
    <rPh sb="2" eb="3">
      <t>タ</t>
    </rPh>
    <rPh sb="3" eb="5">
      <t>マサアキ</t>
    </rPh>
    <phoneticPr fontId="2"/>
  </si>
  <si>
    <t>佐藤　柚凜③</t>
    <rPh sb="0" eb="2">
      <t>サトウ</t>
    </rPh>
    <rPh sb="3" eb="4">
      <t>ユズ</t>
    </rPh>
    <rPh sb="4" eb="5">
      <t>リン</t>
    </rPh>
    <phoneticPr fontId="2"/>
  </si>
  <si>
    <t>渡邊　夢菜③</t>
    <rPh sb="0" eb="2">
      <t>ワタナベ</t>
    </rPh>
    <rPh sb="3" eb="5">
      <t>ユメナ</t>
    </rPh>
    <phoneticPr fontId="2"/>
  </si>
  <si>
    <t>秋山　明曖②</t>
  </si>
  <si>
    <t>林　　里瑚③</t>
    <rPh sb="0" eb="1">
      <t>ハヤシ</t>
    </rPh>
    <rPh sb="3" eb="4">
      <t>サト</t>
    </rPh>
    <rPh sb="4" eb="5">
      <t>コ</t>
    </rPh>
    <phoneticPr fontId="2"/>
  </si>
  <si>
    <t>橋本　　葵③</t>
    <rPh sb="0" eb="2">
      <t>ハシモト</t>
    </rPh>
    <rPh sb="4" eb="5">
      <t>アオイ</t>
    </rPh>
    <phoneticPr fontId="2"/>
  </si>
  <si>
    <t>加茂</t>
    <rPh sb="0" eb="2">
      <t>カモ</t>
    </rPh>
    <phoneticPr fontId="28"/>
  </si>
  <si>
    <t>門　　有宏</t>
    <rPh sb="0" eb="1">
      <t>モン</t>
    </rPh>
    <rPh sb="3" eb="4">
      <t>ア</t>
    </rPh>
    <rPh sb="4" eb="5">
      <t>ヒロ</t>
    </rPh>
    <phoneticPr fontId="2"/>
  </si>
  <si>
    <t>辻　　真歩③</t>
    <rPh sb="0" eb="1">
      <t>ツジ</t>
    </rPh>
    <rPh sb="3" eb="5">
      <t>マホ</t>
    </rPh>
    <phoneticPr fontId="2"/>
  </si>
  <si>
    <t>九曜　里菜③</t>
    <rPh sb="0" eb="2">
      <t>クヨウ</t>
    </rPh>
    <rPh sb="3" eb="5">
      <t>リナ</t>
    </rPh>
    <phoneticPr fontId="2"/>
  </si>
  <si>
    <t>藤田　真名③</t>
    <rPh sb="0" eb="2">
      <t>フジタ</t>
    </rPh>
    <rPh sb="3" eb="5">
      <t>マナ</t>
    </rPh>
    <phoneticPr fontId="2"/>
  </si>
  <si>
    <t>森高　　栞③</t>
    <rPh sb="0" eb="2">
      <t>モリタカ</t>
    </rPh>
    <rPh sb="4" eb="5">
      <t>シオリ</t>
    </rPh>
    <phoneticPr fontId="2"/>
  </si>
  <si>
    <t>佐伯　凛咲③</t>
    <rPh sb="0" eb="2">
      <t>サエキ</t>
    </rPh>
    <rPh sb="3" eb="4">
      <t>リン</t>
    </rPh>
    <rPh sb="4" eb="5">
      <t>サ</t>
    </rPh>
    <phoneticPr fontId="2"/>
  </si>
  <si>
    <t>関商工</t>
    <rPh sb="0" eb="3">
      <t>セキショウコウ</t>
    </rPh>
    <phoneticPr fontId="28"/>
  </si>
  <si>
    <t>白井　靖彦</t>
    <rPh sb="0" eb="2">
      <t>シライ</t>
    </rPh>
    <rPh sb="3" eb="5">
      <t>ヤスヒコ</t>
    </rPh>
    <phoneticPr fontId="2"/>
  </si>
  <si>
    <t>板津奈菜可②</t>
    <rPh sb="0" eb="2">
      <t>イタヅ</t>
    </rPh>
    <rPh sb="2" eb="3">
      <t>ナ</t>
    </rPh>
    <rPh sb="3" eb="4">
      <t>ナ</t>
    </rPh>
    <rPh sb="4" eb="5">
      <t>カ</t>
    </rPh>
    <phoneticPr fontId="2"/>
  </si>
  <si>
    <t>兼松　留梨②</t>
    <rPh sb="0" eb="2">
      <t>カネマツ</t>
    </rPh>
    <rPh sb="3" eb="5">
      <t>ルリ</t>
    </rPh>
    <phoneticPr fontId="2"/>
  </si>
  <si>
    <t>片岡　心菜①</t>
    <rPh sb="0" eb="2">
      <t>カタオカ</t>
    </rPh>
    <rPh sb="3" eb="5">
      <t>ココナ</t>
    </rPh>
    <phoneticPr fontId="2"/>
  </si>
  <si>
    <t>古岡　真依③</t>
    <rPh sb="0" eb="2">
      <t>フルオカ</t>
    </rPh>
    <rPh sb="3" eb="5">
      <t>マイ</t>
    </rPh>
    <phoneticPr fontId="2"/>
  </si>
  <si>
    <t>江尾　沙南③</t>
    <rPh sb="0" eb="2">
      <t>エオ</t>
    </rPh>
    <rPh sb="3" eb="4">
      <t>サ</t>
    </rPh>
    <rPh sb="4" eb="5">
      <t>ミナミ</t>
    </rPh>
    <phoneticPr fontId="2"/>
  </si>
  <si>
    <t>郡上</t>
    <rPh sb="0" eb="2">
      <t>グジョウ</t>
    </rPh>
    <phoneticPr fontId="28"/>
  </si>
  <si>
    <t>大塚　志暉</t>
    <rPh sb="0" eb="2">
      <t>オオツカ</t>
    </rPh>
    <rPh sb="3" eb="4">
      <t>シ</t>
    </rPh>
    <rPh sb="4" eb="5">
      <t>カガヤク</t>
    </rPh>
    <phoneticPr fontId="2"/>
  </si>
  <si>
    <t>上野　愛依③</t>
    <rPh sb="0" eb="2">
      <t>ウエノ</t>
    </rPh>
    <rPh sb="3" eb="4">
      <t>アイ</t>
    </rPh>
    <rPh sb="4" eb="5">
      <t>イ</t>
    </rPh>
    <phoneticPr fontId="2"/>
  </si>
  <si>
    <t>馬場　咲帆③</t>
    <rPh sb="0" eb="2">
      <t>ババ</t>
    </rPh>
    <rPh sb="3" eb="4">
      <t>サ</t>
    </rPh>
    <rPh sb="4" eb="5">
      <t>ホ</t>
    </rPh>
    <phoneticPr fontId="2"/>
  </si>
  <si>
    <t>藤田　夏遥①</t>
    <rPh sb="0" eb="2">
      <t>フジタ</t>
    </rPh>
    <rPh sb="3" eb="4">
      <t>ナツ</t>
    </rPh>
    <rPh sb="4" eb="5">
      <t>ハルカ</t>
    </rPh>
    <phoneticPr fontId="2"/>
  </si>
  <si>
    <t>森　菜々香②</t>
    <rPh sb="0" eb="1">
      <t>モリ</t>
    </rPh>
    <rPh sb="2" eb="5">
      <t>ナナカ</t>
    </rPh>
    <phoneticPr fontId="2"/>
  </si>
  <si>
    <t>山口　智穂②</t>
    <rPh sb="0" eb="2">
      <t>ヤマグチ</t>
    </rPh>
    <rPh sb="3" eb="4">
      <t>トモ</t>
    </rPh>
    <rPh sb="4" eb="5">
      <t>ホ</t>
    </rPh>
    <phoneticPr fontId="2"/>
  </si>
  <si>
    <t>可児</t>
    <rPh sb="0" eb="2">
      <t>カニ</t>
    </rPh>
    <phoneticPr fontId="28"/>
  </si>
  <si>
    <t>山下由香理</t>
    <rPh sb="0" eb="2">
      <t>ヤマシタ</t>
    </rPh>
    <rPh sb="2" eb="4">
      <t>ユカ</t>
    </rPh>
    <rPh sb="4" eb="5">
      <t>リ</t>
    </rPh>
    <phoneticPr fontId="2"/>
  </si>
  <si>
    <t>吉田　真子③</t>
    <rPh sb="0" eb="2">
      <t>ヨシダ</t>
    </rPh>
    <rPh sb="3" eb="5">
      <t>マコ</t>
    </rPh>
    <phoneticPr fontId="2"/>
  </si>
  <si>
    <t>爲永　菜帆③</t>
    <rPh sb="0" eb="1">
      <t>タメ</t>
    </rPh>
    <phoneticPr fontId="5"/>
  </si>
  <si>
    <t>梅田　女羽③</t>
  </si>
  <si>
    <t>鈴木　美奈②</t>
  </si>
  <si>
    <t>堀﨑　　愛②</t>
  </si>
  <si>
    <t>武義</t>
    <rPh sb="0" eb="2">
      <t>タケヨシ</t>
    </rPh>
    <phoneticPr fontId="28"/>
  </si>
  <si>
    <t>川瀬　竜一</t>
    <rPh sb="0" eb="2">
      <t>カワセ</t>
    </rPh>
    <rPh sb="3" eb="5">
      <t>リュウイチ</t>
    </rPh>
    <phoneticPr fontId="2"/>
  </si>
  <si>
    <t>辻　　涼花③</t>
    <rPh sb="0" eb="1">
      <t>ツジ</t>
    </rPh>
    <rPh sb="3" eb="5">
      <t>スズカ</t>
    </rPh>
    <phoneticPr fontId="2"/>
  </si>
  <si>
    <t>内木　結彩③</t>
    <rPh sb="0" eb="2">
      <t>ナイキ</t>
    </rPh>
    <rPh sb="3" eb="4">
      <t>ケツ</t>
    </rPh>
    <rPh sb="4" eb="5">
      <t>アヤ</t>
    </rPh>
    <phoneticPr fontId="2"/>
  </si>
  <si>
    <t>河合　琴未③</t>
    <rPh sb="0" eb="2">
      <t>カワイ</t>
    </rPh>
    <rPh sb="3" eb="4">
      <t>コト</t>
    </rPh>
    <rPh sb="4" eb="5">
      <t>ミ</t>
    </rPh>
    <phoneticPr fontId="2"/>
  </si>
  <si>
    <t>佐藤　瑠珂③</t>
    <rPh sb="0" eb="2">
      <t>サトウ</t>
    </rPh>
    <rPh sb="3" eb="4">
      <t>ル</t>
    </rPh>
    <rPh sb="4" eb="5">
      <t>カ</t>
    </rPh>
    <phoneticPr fontId="2"/>
  </si>
  <si>
    <t>村上　莉央③</t>
    <rPh sb="0" eb="2">
      <t>ムラカミ</t>
    </rPh>
    <rPh sb="3" eb="5">
      <t>リオ</t>
    </rPh>
    <phoneticPr fontId="2"/>
  </si>
  <si>
    <t>山田　奈々②</t>
  </si>
  <si>
    <t>堀田　青良③</t>
  </si>
  <si>
    <t>工藤　朱音①</t>
  </si>
  <si>
    <t>酒井　萌依③</t>
  </si>
  <si>
    <t>安江　夏鈴③</t>
  </si>
  <si>
    <t>堀　　綾夏</t>
  </si>
  <si>
    <t>加藤稀星梨③</t>
  </si>
  <si>
    <t>宮本　佳澄③</t>
  </si>
  <si>
    <t>波多野莉乃②</t>
  </si>
  <si>
    <t>西谷安優美③</t>
  </si>
  <si>
    <t>奥村菜々星②</t>
  </si>
  <si>
    <t>大垣南</t>
    <rPh sb="0" eb="2">
      <t>オオガキ</t>
    </rPh>
    <rPh sb="2" eb="3">
      <t>ミナミ</t>
    </rPh>
    <phoneticPr fontId="25"/>
  </si>
  <si>
    <t>西濃</t>
  </si>
  <si>
    <t>桐山　茂寛</t>
  </si>
  <si>
    <t>小野木笑花③</t>
    <rPh sb="0" eb="3">
      <t>オノギ</t>
    </rPh>
    <rPh sb="3" eb="5">
      <t>ショウハナ</t>
    </rPh>
    <phoneticPr fontId="16"/>
  </si>
  <si>
    <t>太宰　智海②</t>
    <rPh sb="0" eb="2">
      <t>ダザイ</t>
    </rPh>
    <rPh sb="3" eb="5">
      <t>チウミ</t>
    </rPh>
    <phoneticPr fontId="16"/>
  </si>
  <si>
    <t>立木　莉子③</t>
    <rPh sb="0" eb="2">
      <t>タチキ</t>
    </rPh>
    <rPh sb="3" eb="4">
      <t>マリ</t>
    </rPh>
    <rPh sb="4" eb="5">
      <t>コ</t>
    </rPh>
    <phoneticPr fontId="16"/>
  </si>
  <si>
    <t>佐藤さらさ③</t>
    <rPh sb="0" eb="2">
      <t>サトウ</t>
    </rPh>
    <phoneticPr fontId="16"/>
  </si>
  <si>
    <t>大倉　知佳②</t>
    <rPh sb="0" eb="2">
      <t>オオクラ</t>
    </rPh>
    <rPh sb="3" eb="5">
      <t>チカ</t>
    </rPh>
    <phoneticPr fontId="16"/>
  </si>
  <si>
    <t>大垣東</t>
    <rPh sb="0" eb="2">
      <t>オオガキ</t>
    </rPh>
    <rPh sb="2" eb="3">
      <t>ヒガシ</t>
    </rPh>
    <phoneticPr fontId="25"/>
  </si>
  <si>
    <t>日比　紀隆</t>
  </si>
  <si>
    <t>橋本　京香③</t>
  </si>
  <si>
    <t>安田　実央③</t>
  </si>
  <si>
    <t>佐々木あさひ③</t>
  </si>
  <si>
    <t>今井　七海③</t>
  </si>
  <si>
    <t>淺野紗也香③</t>
  </si>
  <si>
    <t>大垣北</t>
    <rPh sb="0" eb="2">
      <t>オオガキ</t>
    </rPh>
    <rPh sb="2" eb="3">
      <t>キタ</t>
    </rPh>
    <phoneticPr fontId="25"/>
  </si>
  <si>
    <t>木村　朱里③</t>
  </si>
  <si>
    <t>田中　愛美②</t>
  </si>
  <si>
    <t>安藤　毬里③</t>
  </si>
  <si>
    <t>宮下野乃子②</t>
  </si>
  <si>
    <t>谷田　万奈③</t>
  </si>
  <si>
    <t>土本　幸司</t>
    <rPh sb="0" eb="2">
      <t>ツチモト</t>
    </rPh>
    <rPh sb="3" eb="5">
      <t>コウジ</t>
    </rPh>
    <phoneticPr fontId="15"/>
  </si>
  <si>
    <t>久世　一姫③</t>
  </si>
  <si>
    <t>佐野　愛鈴①</t>
  </si>
  <si>
    <t>大野　　鈴③</t>
  </si>
  <si>
    <t>向山　莉央①</t>
  </si>
  <si>
    <t>池戸　来望①</t>
  </si>
  <si>
    <t>深尾　初音③</t>
  </si>
  <si>
    <t>立木　結子③</t>
  </si>
  <si>
    <t>倉内　咲瑛③</t>
  </si>
  <si>
    <t>桒原　　翠③</t>
  </si>
  <si>
    <t>大橋ひなた③</t>
  </si>
  <si>
    <t>各務原</t>
    <rPh sb="0" eb="3">
      <t>カカミハラ</t>
    </rPh>
    <phoneticPr fontId="2"/>
  </si>
  <si>
    <t>藤原　章子</t>
    <rPh sb="0" eb="2">
      <t>フジワラ</t>
    </rPh>
    <rPh sb="3" eb="5">
      <t>アキコ</t>
    </rPh>
    <phoneticPr fontId="16"/>
  </si>
  <si>
    <t>澤田　実里③</t>
  </si>
  <si>
    <t>常冨　愛菜②</t>
  </si>
  <si>
    <t>小池　絢女③</t>
  </si>
  <si>
    <t>成瀬　結彩③</t>
  </si>
  <si>
    <t>今尾　陽奈②</t>
  </si>
  <si>
    <t>清水　有奏③</t>
  </si>
  <si>
    <t>藤橋　　舞③</t>
  </si>
  <si>
    <t>中島　凜乃③</t>
  </si>
  <si>
    <t>大谷　一花③</t>
  </si>
  <si>
    <t>大戸　日葵②</t>
  </si>
  <si>
    <t>白橋　乃詠①</t>
  </si>
  <si>
    <t>木股　弥子①</t>
  </si>
  <si>
    <t>尾崎　果林③</t>
  </si>
  <si>
    <t>亀山　紗希①</t>
  </si>
  <si>
    <t>古田　暖乃②</t>
  </si>
  <si>
    <t>岡田　和奏③</t>
  </si>
  <si>
    <t>横山　優莉②</t>
  </si>
  <si>
    <t>森　さくら③</t>
  </si>
  <si>
    <t>横山　凜帆②</t>
  </si>
  <si>
    <t>澤　ゆき乃③</t>
  </si>
  <si>
    <t>岐阜東</t>
    <rPh sb="0" eb="3">
      <t>ギフヒガシ</t>
    </rPh>
    <phoneticPr fontId="2"/>
  </si>
  <si>
    <t>長屋　佳裕</t>
    <rPh sb="0" eb="2">
      <t>ナガヤ</t>
    </rPh>
    <rPh sb="3" eb="4">
      <t>ヨシ</t>
    </rPh>
    <rPh sb="4" eb="5">
      <t>ヒロ</t>
    </rPh>
    <phoneticPr fontId="15"/>
  </si>
  <si>
    <t>片岡　新菜②</t>
  </si>
  <si>
    <t>竹内　晴香③</t>
  </si>
  <si>
    <t>土本　萌絵②</t>
  </si>
  <si>
    <t>花村　祐奈②</t>
  </si>
  <si>
    <t>河本　友菜③</t>
  </si>
  <si>
    <t>岐阜総合</t>
    <rPh sb="0" eb="4">
      <t>ギフソウゴウ</t>
    </rPh>
    <phoneticPr fontId="2"/>
  </si>
  <si>
    <t>市橋　昌樹</t>
  </si>
  <si>
    <t>遠藤ひかり③</t>
  </si>
  <si>
    <t>山内　彩葵③</t>
  </si>
  <si>
    <t>金森　若菜③</t>
  </si>
  <si>
    <t>太田　芽依③</t>
  </si>
  <si>
    <t>伊藤　莉子③</t>
  </si>
  <si>
    <t>長谷部敦也</t>
    <rPh sb="0" eb="3">
      <t>ハセベ</t>
    </rPh>
    <rPh sb="3" eb="5">
      <t>アツヤ</t>
    </rPh>
    <phoneticPr fontId="2"/>
  </si>
  <si>
    <t>川島　健慎③</t>
    <rPh sb="0" eb="2">
      <t>カワシマ</t>
    </rPh>
    <rPh sb="3" eb="4">
      <t>ケン</t>
    </rPh>
    <rPh sb="4" eb="5">
      <t>シン</t>
    </rPh>
    <phoneticPr fontId="2"/>
  </si>
  <si>
    <t>長島　一朔②</t>
    <rPh sb="0" eb="2">
      <t>ナガシマ</t>
    </rPh>
    <rPh sb="3" eb="4">
      <t>イチ</t>
    </rPh>
    <rPh sb="4" eb="5">
      <t>サク</t>
    </rPh>
    <phoneticPr fontId="2"/>
  </si>
  <si>
    <t>堀田　寛人③</t>
    <rPh sb="0" eb="2">
      <t>ホッタ</t>
    </rPh>
    <rPh sb="3" eb="5">
      <t>ヒロト</t>
    </rPh>
    <phoneticPr fontId="2"/>
  </si>
  <si>
    <t>足立　雄哉②</t>
    <rPh sb="0" eb="2">
      <t>アダチ</t>
    </rPh>
    <rPh sb="3" eb="5">
      <t>ユウヤ</t>
    </rPh>
    <phoneticPr fontId="2"/>
  </si>
  <si>
    <t>板垣　陽遥②</t>
    <rPh sb="0" eb="2">
      <t>イタガキ</t>
    </rPh>
    <rPh sb="3" eb="4">
      <t>ハル</t>
    </rPh>
    <rPh sb="4" eb="5">
      <t>ハル</t>
    </rPh>
    <phoneticPr fontId="2"/>
  </si>
  <si>
    <t>瀧　　晃成</t>
    <rPh sb="0" eb="1">
      <t>タキ</t>
    </rPh>
    <rPh sb="3" eb="5">
      <t>コウセイ</t>
    </rPh>
    <phoneticPr fontId="2"/>
  </si>
  <si>
    <t>戸田　快生②</t>
    <rPh sb="0" eb="2">
      <t>トダ</t>
    </rPh>
    <rPh sb="3" eb="4">
      <t>カイ</t>
    </rPh>
    <rPh sb="4" eb="5">
      <t>イ</t>
    </rPh>
    <phoneticPr fontId="2"/>
  </si>
  <si>
    <t>大畑遥之介①</t>
    <rPh sb="0" eb="2">
      <t>オオハタ</t>
    </rPh>
    <rPh sb="2" eb="3">
      <t>ハル</t>
    </rPh>
    <rPh sb="3" eb="4">
      <t>ノ</t>
    </rPh>
    <rPh sb="4" eb="5">
      <t>スケ</t>
    </rPh>
    <phoneticPr fontId="2"/>
  </si>
  <si>
    <t>山田　佳生③</t>
    <rPh sb="0" eb="2">
      <t>ヤマダ</t>
    </rPh>
    <rPh sb="3" eb="4">
      <t>ヨシ</t>
    </rPh>
    <rPh sb="4" eb="5">
      <t>イ</t>
    </rPh>
    <phoneticPr fontId="2"/>
  </si>
  <si>
    <t>高垣　　柊③</t>
    <rPh sb="0" eb="2">
      <t>タカガキ</t>
    </rPh>
    <rPh sb="4" eb="5">
      <t>シュウ</t>
    </rPh>
    <phoneticPr fontId="2"/>
  </si>
  <si>
    <t>入木田颯登①</t>
    <rPh sb="0" eb="1">
      <t>ニュウ</t>
    </rPh>
    <rPh sb="1" eb="2">
      <t>キ</t>
    </rPh>
    <rPh sb="2" eb="3">
      <t>タ</t>
    </rPh>
    <rPh sb="3" eb="4">
      <t>ソウ</t>
    </rPh>
    <rPh sb="4" eb="5">
      <t>ノボル</t>
    </rPh>
    <phoneticPr fontId="2"/>
  </si>
  <si>
    <t>日比　　昌</t>
    <rPh sb="0" eb="2">
      <t>ヒビ</t>
    </rPh>
    <rPh sb="4" eb="5">
      <t>アキラ</t>
    </rPh>
    <phoneticPr fontId="2"/>
  </si>
  <si>
    <t>木村　奏太③</t>
    <rPh sb="0" eb="2">
      <t>キムラ</t>
    </rPh>
    <rPh sb="3" eb="5">
      <t>ソウタ</t>
    </rPh>
    <phoneticPr fontId="2"/>
  </si>
  <si>
    <t>橋本　拓也②</t>
    <rPh sb="0" eb="2">
      <t>ハシモト</t>
    </rPh>
    <rPh sb="3" eb="5">
      <t>タクヤ</t>
    </rPh>
    <phoneticPr fontId="2"/>
  </si>
  <si>
    <t>井藤　渉太③</t>
    <rPh sb="0" eb="2">
      <t>イトウ</t>
    </rPh>
    <rPh sb="3" eb="5">
      <t>ショウタ</t>
    </rPh>
    <phoneticPr fontId="2"/>
  </si>
  <si>
    <t>塩崎　拓真③</t>
    <rPh sb="0" eb="2">
      <t>シオザキ</t>
    </rPh>
    <rPh sb="3" eb="5">
      <t>タクマ</t>
    </rPh>
    <phoneticPr fontId="2"/>
  </si>
  <si>
    <t>池野　平汰③</t>
    <rPh sb="0" eb="1">
      <t>イケ</t>
    </rPh>
    <rPh sb="1" eb="2">
      <t>ノ</t>
    </rPh>
    <rPh sb="3" eb="4">
      <t>ヒラ</t>
    </rPh>
    <rPh sb="4" eb="5">
      <t>タ</t>
    </rPh>
    <phoneticPr fontId="2"/>
  </si>
  <si>
    <t>五十川竣哉</t>
    <rPh sb="0" eb="3">
      <t>イソガワ</t>
    </rPh>
    <rPh sb="3" eb="4">
      <t>シュン</t>
    </rPh>
    <rPh sb="4" eb="5">
      <t>ヤ</t>
    </rPh>
    <phoneticPr fontId="2"/>
  </si>
  <si>
    <t>古川　峻也③</t>
    <rPh sb="0" eb="2">
      <t>フルカワ</t>
    </rPh>
    <rPh sb="3" eb="5">
      <t>シュンヤ</t>
    </rPh>
    <phoneticPr fontId="2"/>
  </si>
  <si>
    <t>上村　祥喜③</t>
    <rPh sb="0" eb="2">
      <t>カミムラ</t>
    </rPh>
    <rPh sb="3" eb="4">
      <t>ショウ</t>
    </rPh>
    <rPh sb="4" eb="5">
      <t>キ</t>
    </rPh>
    <phoneticPr fontId="2"/>
  </si>
  <si>
    <t>大竹　勇輝③</t>
    <rPh sb="0" eb="2">
      <t>オオタケ</t>
    </rPh>
    <rPh sb="3" eb="4">
      <t>ユウ</t>
    </rPh>
    <rPh sb="4" eb="5">
      <t>キ</t>
    </rPh>
    <phoneticPr fontId="2"/>
  </si>
  <si>
    <t>松田　大和③</t>
    <rPh sb="0" eb="2">
      <t>マツダ</t>
    </rPh>
    <rPh sb="3" eb="5">
      <t>ヤマト</t>
    </rPh>
    <phoneticPr fontId="2"/>
  </si>
  <si>
    <t>福田　純惟③</t>
    <rPh sb="0" eb="2">
      <t>フクダ</t>
    </rPh>
    <rPh sb="3" eb="4">
      <t>ジュン</t>
    </rPh>
    <rPh sb="4" eb="5">
      <t>ノブ</t>
    </rPh>
    <phoneticPr fontId="2"/>
  </si>
  <si>
    <t>野田　泰宏</t>
    <rPh sb="0" eb="2">
      <t>ノダ</t>
    </rPh>
    <rPh sb="3" eb="5">
      <t>ヤスヒロ</t>
    </rPh>
    <phoneticPr fontId="2"/>
  </si>
  <si>
    <t>赤堀　佑真③</t>
    <rPh sb="0" eb="2">
      <t>アカホリ</t>
    </rPh>
    <rPh sb="3" eb="5">
      <t>ユウマ</t>
    </rPh>
    <phoneticPr fontId="2"/>
  </si>
  <si>
    <t>古田　俊輔③</t>
    <rPh sb="0" eb="2">
      <t>フルタ</t>
    </rPh>
    <rPh sb="3" eb="5">
      <t>シュンスケ</t>
    </rPh>
    <phoneticPr fontId="2"/>
  </si>
  <si>
    <t>佐々木雅輝③</t>
    <rPh sb="0" eb="3">
      <t>ササキ</t>
    </rPh>
    <rPh sb="3" eb="5">
      <t>マサキ</t>
    </rPh>
    <phoneticPr fontId="2"/>
  </si>
  <si>
    <t>中島　快斗②</t>
    <rPh sb="0" eb="2">
      <t>ナカシマ</t>
    </rPh>
    <rPh sb="3" eb="5">
      <t>カイト</t>
    </rPh>
    <phoneticPr fontId="2"/>
  </si>
  <si>
    <t>坪井　友哉②</t>
    <rPh sb="0" eb="2">
      <t>ツボイ</t>
    </rPh>
    <rPh sb="3" eb="5">
      <t>トモヤ</t>
    </rPh>
    <phoneticPr fontId="2"/>
  </si>
  <si>
    <t>大垣西</t>
    <rPh sb="0" eb="2">
      <t>オオガキ</t>
    </rPh>
    <rPh sb="2" eb="3">
      <t>ニシ</t>
    </rPh>
    <phoneticPr fontId="25"/>
  </si>
  <si>
    <t>大野　　直</t>
  </si>
  <si>
    <t>小川丈十史③</t>
  </si>
  <si>
    <t>栗本　涼汰③</t>
  </si>
  <si>
    <t>木村　謠斗②</t>
  </si>
  <si>
    <t>野村　壮矢③</t>
  </si>
  <si>
    <t>小林　　悠②</t>
  </si>
  <si>
    <t>杉山登志郎</t>
  </si>
  <si>
    <t>近藤　陽太②</t>
    <rPh sb="0" eb="2">
      <t>コンドウ</t>
    </rPh>
    <rPh sb="3" eb="5">
      <t>ヨウタ</t>
    </rPh>
    <phoneticPr fontId="16"/>
  </si>
  <si>
    <t>古田　陽暉③</t>
    <rPh sb="0" eb="2">
      <t>フルタ</t>
    </rPh>
    <rPh sb="3" eb="4">
      <t>ヨウ</t>
    </rPh>
    <rPh sb="4" eb="5">
      <t>カガヤ</t>
    </rPh>
    <phoneticPr fontId="16"/>
  </si>
  <si>
    <t>大西　悠斗③</t>
    <rPh sb="0" eb="2">
      <t>オオニシ</t>
    </rPh>
    <rPh sb="3" eb="5">
      <t>ハルト</t>
    </rPh>
    <phoneticPr fontId="16"/>
  </si>
  <si>
    <t>安藤　駿佑②</t>
    <rPh sb="0" eb="2">
      <t>アンドウ</t>
    </rPh>
    <rPh sb="3" eb="4">
      <t>シュン</t>
    </rPh>
    <rPh sb="4" eb="5">
      <t>スケ</t>
    </rPh>
    <phoneticPr fontId="16"/>
  </si>
  <si>
    <r>
      <t>長屋　</t>
    </r>
    <r>
      <rPr>
        <sz val="11"/>
        <rFont val="Microsoft YaHei"/>
        <family val="2"/>
      </rPr>
      <t>侑成</t>
    </r>
    <r>
      <rPr>
        <sz val="11"/>
        <rFont val="HG丸ｺﾞｼｯｸM-PRO"/>
        <family val="3"/>
        <charset val="128"/>
      </rPr>
      <t>②</t>
    </r>
    <rPh sb="0" eb="2">
      <t>ナガヤ</t>
    </rPh>
    <rPh sb="3" eb="4">
      <t>ユウ</t>
    </rPh>
    <rPh sb="4" eb="5">
      <t>シゲル</t>
    </rPh>
    <phoneticPr fontId="16"/>
  </si>
  <si>
    <t>麗澤瑞浪</t>
    <rPh sb="0" eb="4">
      <t>レイタクミズナミ</t>
    </rPh>
    <phoneticPr fontId="28"/>
  </si>
  <si>
    <t>岩井　雄大③</t>
  </si>
  <si>
    <t>森島　哲太③</t>
  </si>
  <si>
    <t>桃山　　晃②</t>
  </si>
  <si>
    <t>古屋　良祐②</t>
  </si>
  <si>
    <t>菅沼　慶太③</t>
  </si>
  <si>
    <t>恵那</t>
    <rPh sb="0" eb="2">
      <t>エナ</t>
    </rPh>
    <phoneticPr fontId="28"/>
  </si>
  <si>
    <t>井上雄一郎</t>
  </si>
  <si>
    <t>橋詰　直隼②</t>
  </si>
  <si>
    <t>新田　元椰②</t>
  </si>
  <si>
    <t>岡田　琉聖③</t>
  </si>
  <si>
    <t>青山　　海③</t>
  </si>
  <si>
    <t>成瀬伸太郎③</t>
  </si>
  <si>
    <t>中津川工</t>
    <rPh sb="0" eb="3">
      <t>ナカツガワ</t>
    </rPh>
    <rPh sb="3" eb="4">
      <t>コウ</t>
    </rPh>
    <phoneticPr fontId="28"/>
  </si>
  <si>
    <t>井上　史哉③</t>
  </si>
  <si>
    <t>小池　悠生②</t>
  </si>
  <si>
    <t>磯村　虹太②</t>
  </si>
  <si>
    <t>古田　隼人②</t>
  </si>
  <si>
    <t>西田　憲史③</t>
  </si>
  <si>
    <t>多治見北</t>
    <rPh sb="0" eb="4">
      <t>タジミキタ</t>
    </rPh>
    <phoneticPr fontId="28"/>
  </si>
  <si>
    <t>桂田　雅己③</t>
  </si>
  <si>
    <t>続木優太朗②</t>
  </si>
  <si>
    <t>山内　智仁③</t>
  </si>
  <si>
    <t>奥村　将英③</t>
  </si>
  <si>
    <t>永井　遥翔③</t>
  </si>
  <si>
    <t>中津</t>
    <rPh sb="0" eb="2">
      <t>ナカツ</t>
    </rPh>
    <phoneticPr fontId="28"/>
  </si>
  <si>
    <t>石川真里佳</t>
  </si>
  <si>
    <t>山野井　慈③</t>
  </si>
  <si>
    <t>池戸　大貴③</t>
  </si>
  <si>
    <t>吉村　律輝③</t>
  </si>
  <si>
    <t>可知　寛隆③</t>
  </si>
  <si>
    <t>奥田　悠人③</t>
  </si>
  <si>
    <t>可児　優希②</t>
  </si>
  <si>
    <t>ストゥーラ　ルーク　匠③</t>
  </si>
  <si>
    <t>小川　拳斗③</t>
  </si>
  <si>
    <t>座馬　　陸③</t>
  </si>
  <si>
    <t>髙田　朋弥③</t>
  </si>
  <si>
    <t>丹羽　駿介②</t>
  </si>
  <si>
    <t>神田　真弥③</t>
  </si>
  <si>
    <t>吉田　　凌③</t>
  </si>
  <si>
    <t>遠藤　　圭③</t>
  </si>
  <si>
    <t>水野　裕介③</t>
  </si>
  <si>
    <t>安藤　喜章</t>
    <rPh sb="0" eb="2">
      <t>アンドウ</t>
    </rPh>
    <rPh sb="3" eb="4">
      <t>ヨロコ</t>
    </rPh>
    <rPh sb="4" eb="5">
      <t>アキラ</t>
    </rPh>
    <phoneticPr fontId="15"/>
  </si>
  <si>
    <t>木股直太郎③</t>
  </si>
  <si>
    <t>棚橋　佑弥③</t>
  </si>
  <si>
    <t>岩間　由祐②</t>
  </si>
  <si>
    <t>北島　颯人①</t>
  </si>
  <si>
    <t>黒井　大司③</t>
  </si>
  <si>
    <t>岐阜高専</t>
    <rPh sb="0" eb="4">
      <t>ギフコウセン</t>
    </rPh>
    <phoneticPr fontId="2"/>
  </si>
  <si>
    <t>細野　隼矢</t>
    <rPh sb="0" eb="2">
      <t>ホソノ</t>
    </rPh>
    <rPh sb="3" eb="4">
      <t>シュン</t>
    </rPh>
    <rPh sb="4" eb="5">
      <t>ヤ</t>
    </rPh>
    <phoneticPr fontId="15"/>
  </si>
  <si>
    <t>所　　泰成②</t>
  </si>
  <si>
    <t>牛尾　颯人③</t>
  </si>
  <si>
    <t>岡村　晃佑③</t>
  </si>
  <si>
    <t>竹中　舞志②</t>
  </si>
  <si>
    <t>井道　匠太②</t>
  </si>
  <si>
    <t>杉田　健心①</t>
  </si>
  <si>
    <t>山下銀之丞①</t>
  </si>
  <si>
    <t>大野耕太郎③</t>
  </si>
  <si>
    <t>塩谷　駿介③</t>
  </si>
  <si>
    <t>塩谷　颯大③</t>
  </si>
  <si>
    <t>橋本　　純</t>
    <rPh sb="0" eb="2">
      <t>ハシモト</t>
    </rPh>
    <rPh sb="4" eb="5">
      <t>ジュン</t>
    </rPh>
    <phoneticPr fontId="15"/>
  </si>
  <si>
    <t>辻　　祐史②</t>
  </si>
  <si>
    <t>棚橋　　翔③</t>
  </si>
  <si>
    <t>𠮷野　暉彦③</t>
  </si>
  <si>
    <t>澤田　英志①</t>
  </si>
  <si>
    <t>栗田　悟琉②</t>
  </si>
  <si>
    <t>岐南工</t>
    <rPh sb="0" eb="2">
      <t>ギナン</t>
    </rPh>
    <rPh sb="2" eb="3">
      <t>コウ</t>
    </rPh>
    <phoneticPr fontId="2"/>
  </si>
  <si>
    <t>杉本　祐馬</t>
    <rPh sb="0" eb="2">
      <t>スギモト</t>
    </rPh>
    <rPh sb="3" eb="4">
      <t>ユウ</t>
    </rPh>
    <rPh sb="4" eb="5">
      <t>マ</t>
    </rPh>
    <phoneticPr fontId="16"/>
  </si>
  <si>
    <t>武田　幸弥②</t>
  </si>
  <si>
    <t>小川　浩太③</t>
  </si>
  <si>
    <t>古田　　蓮②</t>
  </si>
  <si>
    <t>羽場　大輝③</t>
  </si>
  <si>
    <t>清水　敦也③</t>
  </si>
  <si>
    <t>栁瀬　智裕</t>
    <rPh sb="0" eb="2">
      <t>ヤナセ</t>
    </rPh>
    <rPh sb="3" eb="4">
      <t>トモ</t>
    </rPh>
    <rPh sb="4" eb="5">
      <t>ユウ</t>
    </rPh>
    <phoneticPr fontId="1"/>
  </si>
  <si>
    <t>三羽　翔斗②</t>
  </si>
  <si>
    <t>渡邊　直人③</t>
  </si>
  <si>
    <t>古澤　諒成②</t>
  </si>
  <si>
    <t>髙橋　昴生③</t>
  </si>
  <si>
    <t>若山　咲也②</t>
  </si>
  <si>
    <t>戸田　快生</t>
    <rPh sb="0" eb="2">
      <t>トダ</t>
    </rPh>
    <rPh sb="3" eb="4">
      <t>カイ</t>
    </rPh>
    <rPh sb="4" eb="5">
      <t>セイ</t>
    </rPh>
    <phoneticPr fontId="2"/>
  </si>
  <si>
    <t>木村　奏太</t>
    <rPh sb="0" eb="2">
      <t>キムラ</t>
    </rPh>
    <rPh sb="3" eb="5">
      <t>ソウタ</t>
    </rPh>
    <phoneticPr fontId="2"/>
  </si>
  <si>
    <t>松岡　颯志</t>
    <rPh sb="0" eb="2">
      <t>マツオカ</t>
    </rPh>
    <rPh sb="3" eb="5">
      <t>ソウシ</t>
    </rPh>
    <phoneticPr fontId="2"/>
  </si>
  <si>
    <t>川島　健慎</t>
    <rPh sb="0" eb="2">
      <t>カワシマ</t>
    </rPh>
    <rPh sb="3" eb="4">
      <t>ケン</t>
    </rPh>
    <rPh sb="4" eb="5">
      <t>シン</t>
    </rPh>
    <phoneticPr fontId="2"/>
  </si>
  <si>
    <t>日下部峻希</t>
    <rPh sb="0" eb="3">
      <t>クサカベ</t>
    </rPh>
    <rPh sb="3" eb="5">
      <t>シュンキ</t>
    </rPh>
    <phoneticPr fontId="2"/>
  </si>
  <si>
    <t>加茂農</t>
    <rPh sb="0" eb="2">
      <t>カモ</t>
    </rPh>
    <rPh sb="2" eb="3">
      <t>ノウ</t>
    </rPh>
    <phoneticPr fontId="2"/>
  </si>
  <si>
    <t>赤堀　佑真</t>
    <rPh sb="0" eb="2">
      <t>アカホリ</t>
    </rPh>
    <rPh sb="3" eb="5">
      <t>ユウマ</t>
    </rPh>
    <phoneticPr fontId="2"/>
  </si>
  <si>
    <t>橋本　拓也</t>
    <rPh sb="0" eb="2">
      <t>ハシモト</t>
    </rPh>
    <rPh sb="3" eb="5">
      <t>タクヤ</t>
    </rPh>
    <phoneticPr fontId="2"/>
  </si>
  <si>
    <t>大垣北</t>
    <rPh sb="0" eb="2">
      <t>オオガキ</t>
    </rPh>
    <rPh sb="2" eb="3">
      <t>キタ</t>
    </rPh>
    <phoneticPr fontId="2"/>
  </si>
  <si>
    <t>加藤　樹真</t>
    <rPh sb="0" eb="2">
      <t>カトウ</t>
    </rPh>
    <rPh sb="3" eb="5">
      <t>ジュマ</t>
    </rPh>
    <phoneticPr fontId="2"/>
  </si>
  <si>
    <t>加藤　佑真</t>
    <rPh sb="0" eb="2">
      <t>カトウ</t>
    </rPh>
    <rPh sb="3" eb="5">
      <t>ユウマ</t>
    </rPh>
    <phoneticPr fontId="2"/>
  </si>
  <si>
    <t>後藤　希生</t>
    <rPh sb="0" eb="2">
      <t>ゴトウ</t>
    </rPh>
    <rPh sb="3" eb="4">
      <t>ノゾミ</t>
    </rPh>
    <rPh sb="4" eb="5">
      <t>ショウ</t>
    </rPh>
    <phoneticPr fontId="17"/>
  </si>
  <si>
    <t>座馬　　陸</t>
    <rPh sb="0" eb="2">
      <t>ザンマ</t>
    </rPh>
    <rPh sb="4" eb="5">
      <t>リク</t>
    </rPh>
    <phoneticPr fontId="17"/>
  </si>
  <si>
    <t>藤井　良太</t>
    <rPh sb="0" eb="2">
      <t>フジイ</t>
    </rPh>
    <rPh sb="3" eb="5">
      <t>リョウタ</t>
    </rPh>
    <phoneticPr fontId="17"/>
  </si>
  <si>
    <t>長縄　達也</t>
    <rPh sb="0" eb="2">
      <t>ナガナワ</t>
    </rPh>
    <rPh sb="3" eb="5">
      <t>タツヤ</t>
    </rPh>
    <phoneticPr fontId="17"/>
  </si>
  <si>
    <t>三島梨央佳</t>
    <rPh sb="0" eb="2">
      <t>ミシマ</t>
    </rPh>
    <rPh sb="2" eb="3">
      <t>ナシ</t>
    </rPh>
    <rPh sb="3" eb="4">
      <t>オウ</t>
    </rPh>
    <rPh sb="4" eb="5">
      <t>ヨシ</t>
    </rPh>
    <phoneticPr fontId="2"/>
  </si>
  <si>
    <t>辻　　真歩</t>
    <rPh sb="0" eb="1">
      <t>ツジ</t>
    </rPh>
    <rPh sb="3" eb="5">
      <t>マホ</t>
    </rPh>
    <phoneticPr fontId="2"/>
  </si>
  <si>
    <t>藤田　夏遥</t>
    <rPh sb="0" eb="2">
      <t>フジタ</t>
    </rPh>
    <rPh sb="3" eb="4">
      <t>ナツ</t>
    </rPh>
    <rPh sb="4" eb="5">
      <t>ハルカ</t>
    </rPh>
    <phoneticPr fontId="2"/>
  </si>
  <si>
    <t>長村　礼菜</t>
    <rPh sb="0" eb="2">
      <t>ナガムラ</t>
    </rPh>
    <rPh sb="3" eb="5">
      <t>レイナ</t>
    </rPh>
    <phoneticPr fontId="2"/>
  </si>
  <si>
    <t>渡邊　夢菜</t>
    <rPh sb="0" eb="2">
      <t>ワタナベ</t>
    </rPh>
    <rPh sb="3" eb="5">
      <t>ユメナ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</si>
  <si>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</si>
  <si>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</si>
  <si>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</si>
  <si>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多治見北</t>
    <rPh sb="0" eb="4">
      <t>タジミキタ</t>
    </rPh>
    <phoneticPr fontId="2"/>
  </si>
  <si>
    <t>工藤　朱音</t>
    <rPh sb="0" eb="2">
      <t>クドウ</t>
    </rPh>
    <rPh sb="3" eb="5">
      <t>アカネ</t>
    </rPh>
    <phoneticPr fontId="2"/>
  </si>
  <si>
    <t>白橋　乃詠</t>
    <rPh sb="0" eb="2">
      <t>シラハシ</t>
    </rPh>
    <rPh sb="3" eb="4">
      <t>ノ</t>
    </rPh>
    <rPh sb="4" eb="5">
      <t>エイ</t>
    </rPh>
    <phoneticPr fontId="17"/>
  </si>
  <si>
    <t>福田　　蒼</t>
    <rPh sb="0" eb="2">
      <t>フクタ</t>
    </rPh>
    <rPh sb="4" eb="5">
      <t>アオイ</t>
    </rPh>
    <phoneticPr fontId="2"/>
  </si>
  <si>
    <t>木股　弥子</t>
    <rPh sb="0" eb="2">
      <t>キマタ</t>
    </rPh>
    <rPh sb="3" eb="5">
      <t>ヤコ</t>
    </rPh>
    <phoneticPr fontId="17"/>
  </si>
  <si>
    <t>各務原</t>
    <rPh sb="0" eb="3">
      <t>カガミハラ</t>
    </rPh>
    <phoneticPr fontId="25"/>
  </si>
  <si>
    <t>井藤　渉太</t>
    <rPh sb="0" eb="2">
      <t>イトウ</t>
    </rPh>
    <rPh sb="3" eb="5">
      <t>ショウタ</t>
    </rPh>
    <phoneticPr fontId="2"/>
  </si>
  <si>
    <t>山田　佳生</t>
    <rPh sb="0" eb="2">
      <t>ヤマダ</t>
    </rPh>
    <rPh sb="3" eb="4">
      <t>ケイ</t>
    </rPh>
    <rPh sb="4" eb="5">
      <t>イ</t>
    </rPh>
    <phoneticPr fontId="2"/>
  </si>
  <si>
    <t>米山　航平</t>
  </si>
  <si>
    <t>磯村　虹太</t>
    <rPh sb="0" eb="2">
      <t>イソムラ</t>
    </rPh>
    <rPh sb="3" eb="4">
      <t>ニジ</t>
    </rPh>
    <rPh sb="4" eb="5">
      <t>タ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</si>
  <si>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</si>
  <si>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神田　真弥</t>
    <rPh sb="0" eb="2">
      <t>カンダ</t>
    </rPh>
    <rPh sb="3" eb="4">
      <t>シン</t>
    </rPh>
    <rPh sb="4" eb="5">
      <t>ヤ</t>
    </rPh>
    <phoneticPr fontId="2"/>
  </si>
  <si>
    <t>林　　里瑚</t>
    <rPh sb="0" eb="1">
      <t>ハヤシ</t>
    </rPh>
    <rPh sb="3" eb="4">
      <t>サト</t>
    </rPh>
    <rPh sb="4" eb="5">
      <t>コ</t>
    </rPh>
    <phoneticPr fontId="2"/>
  </si>
  <si>
    <t>兼松　留梨</t>
    <rPh sb="0" eb="2">
      <t>カネマツ</t>
    </rPh>
    <rPh sb="3" eb="5">
      <t>ルリ</t>
    </rPh>
    <phoneticPr fontId="2"/>
  </si>
  <si>
    <t>板津奈菜可</t>
    <rPh sb="0" eb="2">
      <t>イタヅ</t>
    </rPh>
    <rPh sb="2" eb="3">
      <t>ナ</t>
    </rPh>
    <rPh sb="3" eb="4">
      <t>ナ</t>
    </rPh>
    <rPh sb="4" eb="5">
      <t>カ</t>
    </rPh>
    <phoneticPr fontId="2"/>
  </si>
  <si>
    <t>古川　心音</t>
  </si>
  <si>
    <t>岡崎　菜華</t>
    <rPh sb="0" eb="2">
      <t>オカザキ</t>
    </rPh>
    <rPh sb="3" eb="5">
      <t>ナカ</t>
    </rPh>
    <phoneticPr fontId="2"/>
  </si>
  <si>
    <r>
      <t>堀田　</t>
    </r>
    <r>
      <rPr>
        <sz val="11"/>
        <rFont val="Microsoft JhengHei"/>
        <family val="2"/>
        <charset val="136"/>
      </rPr>
      <t>青良</t>
    </r>
    <rPh sb="0" eb="2">
      <t>ホッタ</t>
    </rPh>
    <rPh sb="3" eb="5">
      <t>セイラ</t>
    </rPh>
    <phoneticPr fontId="2"/>
  </si>
  <si>
    <t>波多野莉乃</t>
  </si>
  <si>
    <t>横山　優莉</t>
    <rPh sb="0" eb="2">
      <t>ヨコヤマ</t>
    </rPh>
    <rPh sb="3" eb="5">
      <t>ユウリ</t>
    </rPh>
    <phoneticPr fontId="1"/>
  </si>
  <si>
    <t>和途萌々香</t>
    <rPh sb="0" eb="1">
      <t>ワ</t>
    </rPh>
    <rPh sb="1" eb="2">
      <t>ト</t>
    </rPh>
    <rPh sb="2" eb="5">
      <t>モモカ</t>
    </rPh>
    <phoneticPr fontId="2"/>
  </si>
  <si>
    <t>高垣　　柊</t>
    <rPh sb="0" eb="2">
      <t>タカガキ</t>
    </rPh>
    <rPh sb="4" eb="5">
      <t>シュウ</t>
    </rPh>
    <phoneticPr fontId="2"/>
  </si>
  <si>
    <t>大畑遥之介</t>
    <rPh sb="0" eb="2">
      <t>オオハタ</t>
    </rPh>
    <rPh sb="2" eb="3">
      <t>ハル</t>
    </rPh>
    <rPh sb="3" eb="4">
      <t>ノ</t>
    </rPh>
    <rPh sb="4" eb="5">
      <t>スケ</t>
    </rPh>
    <phoneticPr fontId="2"/>
  </si>
  <si>
    <t>足立　雄哉</t>
    <rPh sb="0" eb="2">
      <t>アダチ</t>
    </rPh>
    <rPh sb="3" eb="5">
      <t>ユウヤ</t>
    </rPh>
    <phoneticPr fontId="2"/>
  </si>
  <si>
    <t>松本　温司</t>
    <rPh sb="0" eb="2">
      <t>マツモト</t>
    </rPh>
    <rPh sb="3" eb="4">
      <t>オン</t>
    </rPh>
    <rPh sb="4" eb="5">
      <t>ツカサ</t>
    </rPh>
    <phoneticPr fontId="2"/>
  </si>
  <si>
    <t>堀田　寛人</t>
    <rPh sb="0" eb="2">
      <t>ホッタ</t>
    </rPh>
    <rPh sb="3" eb="5">
      <t>ヒロト</t>
    </rPh>
    <phoneticPr fontId="2"/>
  </si>
  <si>
    <t>平田　瑛都</t>
    <rPh sb="0" eb="2">
      <t>ヒラタ</t>
    </rPh>
    <rPh sb="3" eb="4">
      <t>エイ</t>
    </rPh>
    <rPh sb="4" eb="5">
      <t>ミヤコ</t>
    </rPh>
    <phoneticPr fontId="2"/>
  </si>
  <si>
    <t>大垣北</t>
    <rPh sb="0" eb="2">
      <t>オオガキ</t>
    </rPh>
    <phoneticPr fontId="2"/>
  </si>
  <si>
    <t>後藤　希生</t>
    <rPh sb="0" eb="2">
      <t>ゴトウ</t>
    </rPh>
    <rPh sb="3" eb="4">
      <t>ノゾミ</t>
    </rPh>
    <rPh sb="4" eb="5">
      <t>ショウ</t>
    </rPh>
    <phoneticPr fontId="25"/>
  </si>
  <si>
    <t>高田　朋弥</t>
    <rPh sb="0" eb="2">
      <t>タカダ</t>
    </rPh>
    <rPh sb="3" eb="4">
      <t>トモ</t>
    </rPh>
    <rPh sb="4" eb="5">
      <t>ヤ</t>
    </rPh>
    <phoneticPr fontId="25"/>
  </si>
  <si>
    <t>県岐阜商</t>
    <rPh sb="0" eb="4">
      <t>ケンギフショウ</t>
    </rPh>
    <phoneticPr fontId="25"/>
  </si>
  <si>
    <t>木股直太郎</t>
    <rPh sb="0" eb="2">
      <t>キマタ</t>
    </rPh>
    <rPh sb="2" eb="3">
      <t>スナオ</t>
    </rPh>
    <rPh sb="3" eb="5">
      <t>タロウ</t>
    </rPh>
    <phoneticPr fontId="1"/>
  </si>
  <si>
    <t>棚橋　佑弥</t>
    <rPh sb="0" eb="2">
      <t>タナハシ</t>
    </rPh>
    <rPh sb="3" eb="4">
      <t>ユウ</t>
    </rPh>
    <phoneticPr fontId="1"/>
  </si>
  <si>
    <t>加納</t>
    <rPh sb="0" eb="2">
      <t>カノウ</t>
    </rPh>
    <phoneticPr fontId="25"/>
  </si>
  <si>
    <t>長縄　逹也</t>
    <rPh sb="0" eb="2">
      <t>ナガナワ</t>
    </rPh>
    <rPh sb="3" eb="5">
      <t>タツヤ</t>
    </rPh>
    <phoneticPr fontId="25"/>
  </si>
  <si>
    <t>富成　弘貴</t>
    <rPh sb="0" eb="2">
      <t>トミナリ</t>
    </rPh>
    <rPh sb="3" eb="4">
      <t>ヒロシ</t>
    </rPh>
    <rPh sb="4" eb="5">
      <t>タカシ</t>
    </rPh>
    <phoneticPr fontId="25"/>
  </si>
  <si>
    <t>藤井　良太</t>
    <rPh sb="0" eb="2">
      <t>フジイ</t>
    </rPh>
    <rPh sb="3" eb="5">
      <t>リョウタ</t>
    </rPh>
    <phoneticPr fontId="25"/>
  </si>
  <si>
    <t>廣瀬　　仲</t>
    <rPh sb="0" eb="2">
      <t>ヒロセ</t>
    </rPh>
    <rPh sb="4" eb="5">
      <t>ナカ</t>
    </rPh>
    <phoneticPr fontId="25"/>
  </si>
  <si>
    <t>清野　皓貴</t>
    <rPh sb="0" eb="2">
      <t>キヨノ</t>
    </rPh>
    <rPh sb="3" eb="5">
      <t>コウキ</t>
    </rPh>
    <phoneticPr fontId="25"/>
  </si>
  <si>
    <t>深尾　風月</t>
    <rPh sb="0" eb="2">
      <t>フカオ</t>
    </rPh>
    <rPh sb="3" eb="5">
      <t>フウゲツ</t>
    </rPh>
    <phoneticPr fontId="25"/>
  </si>
  <si>
    <t>栩川　湧貴</t>
    <rPh sb="0" eb="2">
      <t>トチカワ</t>
    </rPh>
    <rPh sb="3" eb="5">
      <t>ユウキ</t>
    </rPh>
    <phoneticPr fontId="17"/>
  </si>
  <si>
    <t>安田　大剛</t>
    <rPh sb="0" eb="2">
      <t>ヤスダ</t>
    </rPh>
    <rPh sb="3" eb="4">
      <t>オオ</t>
    </rPh>
    <rPh sb="4" eb="5">
      <t>ツヨシ</t>
    </rPh>
    <phoneticPr fontId="17"/>
  </si>
  <si>
    <t>武田　幸弥</t>
    <rPh sb="0" eb="2">
      <t>タケダ</t>
    </rPh>
    <rPh sb="3" eb="4">
      <t>サチ</t>
    </rPh>
    <rPh sb="4" eb="5">
      <t>ヤ</t>
    </rPh>
    <phoneticPr fontId="17"/>
  </si>
  <si>
    <t>古田　　蓮</t>
    <rPh sb="0" eb="2">
      <t>フルタ</t>
    </rPh>
    <rPh sb="4" eb="5">
      <t>レン</t>
    </rPh>
    <phoneticPr fontId="17"/>
  </si>
  <si>
    <t>岐南工</t>
    <rPh sb="0" eb="2">
      <t>ギナン</t>
    </rPh>
    <rPh sb="2" eb="3">
      <t>コウ</t>
    </rPh>
    <phoneticPr fontId="25"/>
  </si>
  <si>
    <t>児山　月渚</t>
    <rPh sb="0" eb="1">
      <t>コ</t>
    </rPh>
    <rPh sb="1" eb="2">
      <t>ヤマ</t>
    </rPh>
    <rPh sb="3" eb="4">
      <t>ツキ</t>
    </rPh>
    <rPh sb="4" eb="5">
      <t>ナギサ</t>
    </rPh>
    <phoneticPr fontId="2"/>
  </si>
  <si>
    <t>本田　さと</t>
    <rPh sb="0" eb="2">
      <t>ホンダ</t>
    </rPh>
    <phoneticPr fontId="2"/>
  </si>
  <si>
    <t>大西　結菜</t>
    <rPh sb="0" eb="2">
      <t>オオニシ</t>
    </rPh>
    <rPh sb="3" eb="5">
      <t>ユナ</t>
    </rPh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</si>
  <si>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</si>
  <si>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</si>
  <si>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岡田　和奏</t>
    <rPh sb="0" eb="2">
      <t>オカダ</t>
    </rPh>
    <rPh sb="3" eb="5">
      <t>ワカナ</t>
    </rPh>
    <phoneticPr fontId="1"/>
  </si>
  <si>
    <t>亀山　紗希</t>
    <rPh sb="0" eb="2">
      <t>カメヤマ</t>
    </rPh>
    <rPh sb="3" eb="4">
      <t>シャ</t>
    </rPh>
    <rPh sb="4" eb="5">
      <t>ノゾミ</t>
    </rPh>
    <phoneticPr fontId="17"/>
  </si>
  <si>
    <t>尾崎　果林</t>
    <rPh sb="0" eb="2">
      <t>オザキ</t>
    </rPh>
    <rPh sb="3" eb="5">
      <t>カリン</t>
    </rPh>
    <phoneticPr fontId="17"/>
  </si>
  <si>
    <t>加茂農林</t>
    <rPh sb="0" eb="4">
      <t>カモノウリン</t>
    </rPh>
    <phoneticPr fontId="2"/>
  </si>
  <si>
    <t>井戸　大介</t>
    <rPh sb="0" eb="2">
      <t>イド</t>
    </rPh>
    <rPh sb="3" eb="5">
      <t>ダイスケ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</si>
  <si>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</si>
  <si>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後藤　悠汰</t>
    <rPh sb="0" eb="2">
      <t>ゴトウ</t>
    </rPh>
    <rPh sb="3" eb="5">
      <t>ユウタ</t>
    </rPh>
    <phoneticPr fontId="2"/>
  </si>
  <si>
    <t>樋口　敬斗</t>
  </si>
  <si>
    <t>瀬戸　彬最</t>
  </si>
  <si>
    <t>藤田　拓希</t>
  </si>
  <si>
    <t>池戸　大貴</t>
  </si>
  <si>
    <t>可知　寛隆</t>
  </si>
  <si>
    <t>山野井　慈</t>
  </si>
  <si>
    <t>吉村　律輝</t>
  </si>
  <si>
    <t>江尾　沙南</t>
    <rPh sb="0" eb="1">
      <t>エ</t>
    </rPh>
    <rPh sb="1" eb="2">
      <t>オ</t>
    </rPh>
    <rPh sb="3" eb="5">
      <t>サミナミ</t>
    </rPh>
    <phoneticPr fontId="2"/>
  </si>
  <si>
    <t>山口　智穂</t>
    <rPh sb="0" eb="2">
      <t>ヤマグチ</t>
    </rPh>
    <rPh sb="3" eb="5">
      <t>チホ</t>
    </rPh>
    <phoneticPr fontId="2"/>
  </si>
  <si>
    <t>林　亜梨左</t>
    <rPh sb="0" eb="1">
      <t>ハヤシ</t>
    </rPh>
    <rPh sb="2" eb="3">
      <t>ア</t>
    </rPh>
    <rPh sb="3" eb="4">
      <t>ナシ</t>
    </rPh>
    <rPh sb="4" eb="5">
      <t>ヒダリ</t>
    </rPh>
    <phoneticPr fontId="2"/>
  </si>
  <si>
    <t>佐々木あさひ</t>
  </si>
  <si>
    <t>今井　七海</t>
  </si>
  <si>
    <t>安江　夏鈴</t>
  </si>
  <si>
    <t>西谷安優美</t>
  </si>
  <si>
    <t>6-1</t>
    <phoneticPr fontId="25"/>
  </si>
  <si>
    <t>6-2</t>
    <phoneticPr fontId="25"/>
  </si>
  <si>
    <t>6-3</t>
    <phoneticPr fontId="25"/>
  </si>
  <si>
    <t>6-3</t>
    <phoneticPr fontId="25"/>
  </si>
  <si>
    <t>6-4</t>
    <phoneticPr fontId="25"/>
  </si>
  <si>
    <t>7-6(7)</t>
    <phoneticPr fontId="25"/>
  </si>
  <si>
    <t>6-0</t>
    <phoneticPr fontId="25"/>
  </si>
  <si>
    <t>7-5</t>
    <phoneticPr fontId="25"/>
  </si>
  <si>
    <t>6-0</t>
    <phoneticPr fontId="39"/>
  </si>
  <si>
    <t>可児・ストゥーラ</t>
    <rPh sb="0" eb="2">
      <t>カニ</t>
    </rPh>
    <phoneticPr fontId="39"/>
  </si>
  <si>
    <t>岩井・森島</t>
    <rPh sb="0" eb="2">
      <t>イワイ</t>
    </rPh>
    <rPh sb="3" eb="5">
      <t>モリシマ</t>
    </rPh>
    <phoneticPr fontId="39"/>
  </si>
  <si>
    <t>小川・座馬</t>
    <rPh sb="0" eb="2">
      <t>オガワ</t>
    </rPh>
    <rPh sb="3" eb="4">
      <t>ザ</t>
    </rPh>
    <rPh sb="4" eb="5">
      <t>マ</t>
    </rPh>
    <phoneticPr fontId="25"/>
  </si>
  <si>
    <t>菅沼・古屋</t>
    <rPh sb="0" eb="2">
      <t>スガヌマ</t>
    </rPh>
    <rPh sb="3" eb="5">
      <t>フルヤ</t>
    </rPh>
    <phoneticPr fontId="25"/>
  </si>
  <si>
    <t>佐野・大野（県立岐阜商業高校）</t>
    <rPh sb="0" eb="2">
      <t>サノ</t>
    </rPh>
    <rPh sb="3" eb="5">
      <t>オオノ</t>
    </rPh>
    <rPh sb="6" eb="8">
      <t>ケンリツ</t>
    </rPh>
    <rPh sb="8" eb="10">
      <t>ギフ</t>
    </rPh>
    <rPh sb="10" eb="12">
      <t>ショウギョウ</t>
    </rPh>
    <rPh sb="12" eb="14">
      <t>コウコウ</t>
    </rPh>
    <phoneticPr fontId="39"/>
  </si>
  <si>
    <t>福田・大野</t>
    <rPh sb="0" eb="2">
      <t>フクダ</t>
    </rPh>
    <rPh sb="3" eb="5">
      <t>オオノ</t>
    </rPh>
    <phoneticPr fontId="39"/>
  </si>
  <si>
    <t>佐野・大野</t>
    <rPh sb="0" eb="2">
      <t>サノ</t>
    </rPh>
    <rPh sb="3" eb="5">
      <t>オオノ</t>
    </rPh>
    <phoneticPr fontId="39"/>
  </si>
  <si>
    <t>久世・岡田</t>
    <rPh sb="0" eb="2">
      <t>クゼ</t>
    </rPh>
    <rPh sb="3" eb="5">
      <t>オカダ</t>
    </rPh>
    <phoneticPr fontId="25"/>
  </si>
  <si>
    <t>向山・池戸</t>
    <rPh sb="0" eb="2">
      <t>ムコウヤマ</t>
    </rPh>
    <rPh sb="3" eb="5">
      <t>イケド</t>
    </rPh>
    <phoneticPr fontId="25"/>
  </si>
  <si>
    <t>6-4</t>
    <phoneticPr fontId="25"/>
  </si>
  <si>
    <t>菅沼・古屋</t>
    <rPh sb="0" eb="2">
      <t>スガヌマ</t>
    </rPh>
    <rPh sb="3" eb="5">
      <t>フルヤ</t>
    </rPh>
    <phoneticPr fontId="25"/>
  </si>
  <si>
    <t>菅沼・古屋（麗澤瑞浪高校）</t>
    <phoneticPr fontId="39"/>
  </si>
  <si>
    <t>小川・座馬(県立岐阜商業高校）</t>
    <phoneticPr fontId="25"/>
  </si>
  <si>
    <t>第３位</t>
    <rPh sb="0" eb="1">
      <t>ダイ</t>
    </rPh>
    <rPh sb="2" eb="3">
      <t>イ</t>
    </rPh>
    <phoneticPr fontId="39"/>
  </si>
  <si>
    <t>第３位</t>
    <rPh sb="0" eb="1">
      <t>ダイ</t>
    </rPh>
    <rPh sb="2" eb="3">
      <t>イ</t>
    </rPh>
    <phoneticPr fontId="42"/>
  </si>
  <si>
    <t>澤田・常冨</t>
    <rPh sb="0" eb="2">
      <t>サワダ</t>
    </rPh>
    <rPh sb="3" eb="4">
      <t>ジョウ</t>
    </rPh>
    <rPh sb="4" eb="5">
      <t>トミ</t>
    </rPh>
    <phoneticPr fontId="25"/>
  </si>
  <si>
    <t>久世・岡田</t>
    <rPh sb="0" eb="2">
      <t>クゼ</t>
    </rPh>
    <rPh sb="3" eb="5">
      <t>オカダ</t>
    </rPh>
    <phoneticPr fontId="25"/>
  </si>
  <si>
    <t>渡邊・佐藤</t>
    <rPh sb="0" eb="2">
      <t>ワタナベ</t>
    </rPh>
    <rPh sb="3" eb="5">
      <t>サトウ</t>
    </rPh>
    <phoneticPr fontId="25"/>
  </si>
  <si>
    <t>村山・酒井</t>
    <rPh sb="0" eb="2">
      <t>ムラヤマ</t>
    </rPh>
    <rPh sb="3" eb="5">
      <t>サカイ</t>
    </rPh>
    <phoneticPr fontId="25"/>
  </si>
  <si>
    <t>上野・藤田</t>
    <rPh sb="0" eb="2">
      <t>ウエノ</t>
    </rPh>
    <rPh sb="3" eb="5">
      <t>フジタ</t>
    </rPh>
    <phoneticPr fontId="25"/>
  </si>
  <si>
    <t>白橋・木股</t>
    <rPh sb="0" eb="2">
      <t>シラハシ</t>
    </rPh>
    <rPh sb="3" eb="5">
      <t>キマタ</t>
    </rPh>
    <phoneticPr fontId="25"/>
  </si>
  <si>
    <t>福田・大野</t>
    <rPh sb="0" eb="2">
      <t>フクダ</t>
    </rPh>
    <rPh sb="3" eb="5">
      <t>オオノ</t>
    </rPh>
    <phoneticPr fontId="25"/>
  </si>
  <si>
    <t>宗宮・杉山</t>
    <rPh sb="0" eb="2">
      <t>ソウミヤ</t>
    </rPh>
    <rPh sb="3" eb="5">
      <t>スギヤマ</t>
    </rPh>
    <phoneticPr fontId="25"/>
  </si>
  <si>
    <t>岡田・横山</t>
    <rPh sb="0" eb="2">
      <t>オカダ</t>
    </rPh>
    <rPh sb="3" eb="5">
      <t>ヨコヤマ</t>
    </rPh>
    <phoneticPr fontId="25"/>
  </si>
  <si>
    <t>兼松・板津</t>
    <rPh sb="0" eb="2">
      <t>カネマツ</t>
    </rPh>
    <rPh sb="3" eb="4">
      <t>イタ</t>
    </rPh>
    <rPh sb="4" eb="5">
      <t>ヅ</t>
    </rPh>
    <phoneticPr fontId="25"/>
  </si>
  <si>
    <t>向山・池戸</t>
    <rPh sb="0" eb="2">
      <t>ムコウヤマ</t>
    </rPh>
    <rPh sb="3" eb="5">
      <t>イケド</t>
    </rPh>
    <phoneticPr fontId="25"/>
  </si>
  <si>
    <t>佐野・大野</t>
    <rPh sb="0" eb="2">
      <t>サノ</t>
    </rPh>
    <rPh sb="3" eb="5">
      <t>オオノ</t>
    </rPh>
    <phoneticPr fontId="25"/>
  </si>
  <si>
    <t>山田・林</t>
    <rPh sb="0" eb="2">
      <t>ヤマダ</t>
    </rPh>
    <rPh sb="3" eb="4">
      <t>ハヤシ</t>
    </rPh>
    <phoneticPr fontId="25"/>
  </si>
  <si>
    <t>林・三島</t>
    <rPh sb="0" eb="1">
      <t>ハヤシ</t>
    </rPh>
    <rPh sb="2" eb="4">
      <t>ミシマ</t>
    </rPh>
    <phoneticPr fontId="25"/>
  </si>
  <si>
    <t>岩井・森島</t>
    <rPh sb="0" eb="2">
      <t>イワイ</t>
    </rPh>
    <rPh sb="3" eb="5">
      <t>モリシマ</t>
    </rPh>
    <phoneticPr fontId="25"/>
  </si>
  <si>
    <t>栩川　湧貴</t>
    <phoneticPr fontId="25"/>
  </si>
  <si>
    <t>栩川・安田</t>
    <rPh sb="3" eb="5">
      <t>ヤスダ</t>
    </rPh>
    <phoneticPr fontId="25"/>
  </si>
  <si>
    <t>竹中・加藤</t>
    <rPh sb="0" eb="2">
      <t>タケナカ</t>
    </rPh>
    <rPh sb="3" eb="5">
      <t>カトウ</t>
    </rPh>
    <phoneticPr fontId="25"/>
  </si>
  <si>
    <t>後藤・高田</t>
    <rPh sb="0" eb="2">
      <t>ゴトウ</t>
    </rPh>
    <rPh sb="3" eb="5">
      <t>タカダ</t>
    </rPh>
    <phoneticPr fontId="25"/>
  </si>
  <si>
    <t>福田・大野</t>
    <rPh sb="0" eb="2">
      <t>フクタ</t>
    </rPh>
    <rPh sb="3" eb="5">
      <t>オオノ</t>
    </rPh>
    <phoneticPr fontId="39"/>
  </si>
  <si>
    <t>福田・大野（県立岐阜商業高校）</t>
    <rPh sb="0" eb="2">
      <t>フクタ</t>
    </rPh>
    <rPh sb="3" eb="5">
      <t>オオノ</t>
    </rPh>
    <rPh sb="6" eb="8">
      <t>ケンリツ</t>
    </rPh>
    <rPh sb="8" eb="10">
      <t>ギフ</t>
    </rPh>
    <rPh sb="10" eb="12">
      <t>ショウギョウ</t>
    </rPh>
    <rPh sb="12" eb="14">
      <t>コウコウ</t>
    </rPh>
    <phoneticPr fontId="39"/>
  </si>
  <si>
    <t>川島・長島</t>
    <rPh sb="0" eb="2">
      <t>カワシマ</t>
    </rPh>
    <rPh sb="3" eb="5">
      <t>ナガシマ</t>
    </rPh>
    <phoneticPr fontId="25"/>
  </si>
  <si>
    <t>小川・座馬</t>
    <rPh sb="0" eb="2">
      <t>オガワ</t>
    </rPh>
    <rPh sb="3" eb="5">
      <t>ザンマ</t>
    </rPh>
    <phoneticPr fontId="25"/>
  </si>
  <si>
    <t>可児・ストゥーラ</t>
    <rPh sb="0" eb="2">
      <t>カニ</t>
    </rPh>
    <phoneticPr fontId="25"/>
  </si>
  <si>
    <t>桃山・矢内</t>
    <rPh sb="0" eb="2">
      <t>モモヤマ</t>
    </rPh>
    <rPh sb="3" eb="5">
      <t>ヤウチ</t>
    </rPh>
    <phoneticPr fontId="25"/>
  </si>
  <si>
    <t>清野・深尾</t>
    <rPh sb="0" eb="2">
      <t>セイノ</t>
    </rPh>
    <rPh sb="3" eb="5">
      <t>フカオ</t>
    </rPh>
    <phoneticPr fontId="25"/>
  </si>
  <si>
    <t>長田・塩崎</t>
    <rPh sb="0" eb="2">
      <t>オサダ</t>
    </rPh>
    <rPh sb="3" eb="5">
      <t>シオサキ</t>
    </rPh>
    <phoneticPr fontId="25"/>
  </si>
  <si>
    <t>長田・塩崎</t>
    <rPh sb="0" eb="2">
      <t>オサダ</t>
    </rPh>
    <rPh sb="3" eb="5">
      <t>シオザキ</t>
    </rPh>
    <phoneticPr fontId="25"/>
  </si>
  <si>
    <t>廣瀬　　仲</t>
    <phoneticPr fontId="25"/>
  </si>
  <si>
    <t>藤井・廣瀬</t>
    <rPh sb="0" eb="2">
      <t>フジイ</t>
    </rPh>
    <phoneticPr fontId="25"/>
  </si>
  <si>
    <t>6-1</t>
    <phoneticPr fontId="39"/>
  </si>
  <si>
    <t>9-7</t>
    <phoneticPr fontId="25"/>
  </si>
  <si>
    <t>向山・池戸（県立岐阜商業高校）</t>
    <rPh sb="6" eb="8">
      <t>ケンリツ</t>
    </rPh>
    <rPh sb="8" eb="10">
      <t>ギフ</t>
    </rPh>
    <rPh sb="10" eb="12">
      <t>ショウギョウ</t>
    </rPh>
    <rPh sb="12" eb="14">
      <t>コウコウ</t>
    </rPh>
    <phoneticPr fontId="39"/>
  </si>
  <si>
    <t>久世・岡田（県立岐阜商業高校）</t>
    <rPh sb="6" eb="8">
      <t>ケンリツ</t>
    </rPh>
    <rPh sb="8" eb="10">
      <t>ギフ</t>
    </rPh>
    <rPh sb="10" eb="12">
      <t>ショウギョウ</t>
    </rPh>
    <rPh sb="12" eb="14">
      <t>コウコウ</t>
    </rPh>
    <phoneticPr fontId="39"/>
  </si>
  <si>
    <t>大畑・戸田</t>
    <rPh sb="0" eb="2">
      <t>オオハタ</t>
    </rPh>
    <rPh sb="3" eb="5">
      <t>トダ</t>
    </rPh>
    <phoneticPr fontId="25"/>
  </si>
  <si>
    <t>岩井・森島（麗澤瑞浪高校）</t>
    <phoneticPr fontId="39"/>
  </si>
  <si>
    <t>可児・ストゥーラ（県立岐阜商業高校）</t>
    <phoneticPr fontId="25"/>
  </si>
  <si>
    <t>20</t>
    <phoneticPr fontId="39"/>
  </si>
  <si>
    <t>向山・池戸</t>
    <rPh sb="0" eb="2">
      <t>ムコヤマ</t>
    </rPh>
    <rPh sb="3" eb="5">
      <t>イケド</t>
    </rPh>
    <phoneticPr fontId="25"/>
  </si>
  <si>
    <t>8-4</t>
    <phoneticPr fontId="39"/>
  </si>
  <si>
    <t>③</t>
    <phoneticPr fontId="25"/>
  </si>
  <si>
    <t>高田　朋弥</t>
    <rPh sb="0" eb="2">
      <t>タカダ</t>
    </rPh>
    <rPh sb="3" eb="4">
      <t>トモ</t>
    </rPh>
    <rPh sb="4" eb="5">
      <t>ヤ</t>
    </rPh>
    <phoneticPr fontId="25"/>
  </si>
  <si>
    <t>高田　朋弥</t>
    <phoneticPr fontId="25"/>
  </si>
  <si>
    <t>③</t>
    <phoneticPr fontId="25"/>
  </si>
  <si>
    <t>LL</t>
    <phoneticPr fontId="25"/>
  </si>
  <si>
    <t>岩井</t>
    <rPh sb="0" eb="2">
      <t>イワイ</t>
    </rPh>
    <phoneticPr fontId="25"/>
  </si>
  <si>
    <t>6-0</t>
    <phoneticPr fontId="25"/>
  </si>
  <si>
    <t>6-0</t>
    <phoneticPr fontId="25"/>
  </si>
  <si>
    <t>藤井</t>
    <rPh sb="0" eb="2">
      <t>フジイ</t>
    </rPh>
    <phoneticPr fontId="25"/>
  </si>
  <si>
    <t>塩崎</t>
    <rPh sb="0" eb="2">
      <t>シオザキ</t>
    </rPh>
    <phoneticPr fontId="25"/>
  </si>
  <si>
    <t>6-2</t>
    <phoneticPr fontId="25"/>
  </si>
  <si>
    <t>後藤</t>
    <rPh sb="0" eb="2">
      <t>ゴトウ</t>
    </rPh>
    <phoneticPr fontId="25"/>
  </si>
  <si>
    <t>6-2</t>
    <phoneticPr fontId="25"/>
  </si>
  <si>
    <t>小川</t>
    <rPh sb="0" eb="2">
      <t>オガワ</t>
    </rPh>
    <phoneticPr fontId="25"/>
  </si>
  <si>
    <t>桃山</t>
    <rPh sb="0" eb="2">
      <t>モモヤマ</t>
    </rPh>
    <phoneticPr fontId="25"/>
  </si>
  <si>
    <t>長田</t>
    <rPh sb="0" eb="2">
      <t>オサダ</t>
    </rPh>
    <phoneticPr fontId="25"/>
  </si>
  <si>
    <t>ストゥーラ</t>
    <phoneticPr fontId="25"/>
  </si>
  <si>
    <t>6-3</t>
    <phoneticPr fontId="25"/>
  </si>
  <si>
    <t>杉山</t>
    <rPh sb="0" eb="2">
      <t>スギヤマ</t>
    </rPh>
    <phoneticPr fontId="25"/>
  </si>
  <si>
    <t>6-1</t>
    <phoneticPr fontId="25"/>
  </si>
  <si>
    <t>渡邊</t>
    <rPh sb="0" eb="2">
      <t>ワタナベ</t>
    </rPh>
    <phoneticPr fontId="25"/>
  </si>
  <si>
    <t>向山</t>
    <rPh sb="0" eb="2">
      <t>ムコヤマ</t>
    </rPh>
    <phoneticPr fontId="25"/>
  </si>
  <si>
    <t>長村</t>
    <rPh sb="0" eb="2">
      <t>オサムラ</t>
    </rPh>
    <phoneticPr fontId="25"/>
  </si>
  <si>
    <t>池戸</t>
    <rPh sb="0" eb="2">
      <t>イケド</t>
    </rPh>
    <phoneticPr fontId="25"/>
  </si>
  <si>
    <t>久世</t>
    <rPh sb="0" eb="2">
      <t>クゼ</t>
    </rPh>
    <phoneticPr fontId="25"/>
  </si>
  <si>
    <t>佐野</t>
    <rPh sb="0" eb="2">
      <t>サノ</t>
    </rPh>
    <phoneticPr fontId="25"/>
  </si>
  <si>
    <t>山田</t>
    <rPh sb="0" eb="2">
      <t>ヤマダ</t>
    </rPh>
    <phoneticPr fontId="25"/>
  </si>
  <si>
    <t>6-4</t>
    <phoneticPr fontId="25"/>
  </si>
  <si>
    <t>村山</t>
    <rPh sb="0" eb="2">
      <t>ムラヤマ</t>
    </rPh>
    <phoneticPr fontId="25"/>
  </si>
  <si>
    <t>古屋</t>
    <rPh sb="0" eb="2">
      <t>フルヤ</t>
    </rPh>
    <phoneticPr fontId="25"/>
  </si>
  <si>
    <t>森島</t>
    <rPh sb="0" eb="2">
      <t>モリシマ</t>
    </rPh>
    <phoneticPr fontId="25"/>
  </si>
  <si>
    <t>長縄</t>
    <rPh sb="0" eb="2">
      <t>ナガナワ</t>
    </rPh>
    <phoneticPr fontId="25"/>
  </si>
  <si>
    <t>菅沼</t>
    <rPh sb="0" eb="2">
      <t>スガヌマ</t>
    </rPh>
    <phoneticPr fontId="25"/>
  </si>
  <si>
    <t>6-3</t>
    <phoneticPr fontId="25"/>
  </si>
  <si>
    <t>座馬</t>
    <rPh sb="0" eb="1">
      <t>ザ</t>
    </rPh>
    <rPh sb="1" eb="2">
      <t>マ</t>
    </rPh>
    <phoneticPr fontId="25"/>
  </si>
  <si>
    <t>6-4</t>
    <phoneticPr fontId="25"/>
  </si>
  <si>
    <t>近藤</t>
    <rPh sb="0" eb="2">
      <t>コンドウ</t>
    </rPh>
    <phoneticPr fontId="25"/>
  </si>
  <si>
    <t>可児</t>
    <rPh sb="0" eb="2">
      <t>カニ</t>
    </rPh>
    <phoneticPr fontId="25"/>
  </si>
  <si>
    <t>酒井</t>
    <rPh sb="0" eb="2">
      <t>サカイ</t>
    </rPh>
    <phoneticPr fontId="25"/>
  </si>
  <si>
    <t>白橋</t>
    <rPh sb="0" eb="2">
      <t>シラハシ</t>
    </rPh>
    <phoneticPr fontId="25"/>
  </si>
  <si>
    <t>宗宮</t>
    <rPh sb="0" eb="2">
      <t>ソウミヤ</t>
    </rPh>
    <phoneticPr fontId="25"/>
  </si>
  <si>
    <t>大野</t>
    <rPh sb="0" eb="2">
      <t>オオノ</t>
    </rPh>
    <phoneticPr fontId="25"/>
  </si>
  <si>
    <t>木股</t>
    <rPh sb="0" eb="2">
      <t>キマタ</t>
    </rPh>
    <phoneticPr fontId="25"/>
  </si>
  <si>
    <t>岡田</t>
    <rPh sb="0" eb="2">
      <t>オカダ</t>
    </rPh>
    <phoneticPr fontId="25"/>
  </si>
  <si>
    <t>7-6(3)</t>
    <phoneticPr fontId="25"/>
  </si>
  <si>
    <t>纐纈</t>
    <rPh sb="0" eb="2">
      <t>コウケツ</t>
    </rPh>
    <phoneticPr fontId="25"/>
  </si>
  <si>
    <t>林</t>
    <rPh sb="0" eb="1">
      <t>ハヤシ</t>
    </rPh>
    <phoneticPr fontId="25"/>
  </si>
  <si>
    <t>1</t>
    <phoneticPr fontId="25"/>
  </si>
  <si>
    <t>16</t>
    <phoneticPr fontId="25"/>
  </si>
  <si>
    <t>21</t>
    <phoneticPr fontId="25"/>
  </si>
  <si>
    <t>32</t>
    <phoneticPr fontId="25"/>
  </si>
  <si>
    <t>林　　　香那</t>
    <rPh sb="0" eb="1">
      <t>ハヤシ</t>
    </rPh>
    <rPh sb="4" eb="6">
      <t>カナ</t>
    </rPh>
    <phoneticPr fontId="25"/>
  </si>
  <si>
    <t>7-6(5)</t>
    <phoneticPr fontId="25"/>
  </si>
  <si>
    <t>ストゥーラ　ルーク　匠</t>
    <phoneticPr fontId="25"/>
  </si>
  <si>
    <t>w.o.</t>
    <phoneticPr fontId="25"/>
  </si>
  <si>
    <t>8-5</t>
    <phoneticPr fontId="25"/>
  </si>
  <si>
    <t>8-4</t>
    <phoneticPr fontId="25"/>
  </si>
  <si>
    <t>9</t>
    <phoneticPr fontId="25"/>
  </si>
  <si>
    <t>17</t>
    <phoneticPr fontId="25"/>
  </si>
  <si>
    <t>令和４年５月１５日　長良川テニスプラザ</t>
    <rPh sb="0" eb="2">
      <t>レイワ</t>
    </rPh>
    <rPh sb="3" eb="4">
      <t>ネン</t>
    </rPh>
    <rPh sb="5" eb="6">
      <t>ガツ</t>
    </rPh>
    <rPh sb="8" eb="9">
      <t>ニチ</t>
    </rPh>
    <rPh sb="10" eb="13">
      <t>ナガラガワ</t>
    </rPh>
    <phoneticPr fontId="25"/>
  </si>
  <si>
    <t>令和４年５月１５日　長良川テニスプラザ</t>
    <rPh sb="0" eb="2">
      <t>レイワ</t>
    </rPh>
    <rPh sb="3" eb="4">
      <t>ネン</t>
    </rPh>
    <rPh sb="5" eb="6">
      <t>ガツ</t>
    </rPh>
    <rPh sb="8" eb="9">
      <t>ニチ</t>
    </rPh>
    <phoneticPr fontId="25"/>
  </si>
  <si>
    <t>令和４年５月７日　長良川テニスプラザ</t>
    <rPh sb="0" eb="2">
      <t>レイワ</t>
    </rPh>
    <rPh sb="3" eb="4">
      <t>ネン</t>
    </rPh>
    <rPh sb="5" eb="6">
      <t>ガツ</t>
    </rPh>
    <rPh sb="7" eb="8">
      <t>ニチ</t>
    </rPh>
    <phoneticPr fontId="25"/>
  </si>
  <si>
    <t>28</t>
    <phoneticPr fontId="25"/>
  </si>
  <si>
    <t>山田　奈々</t>
    <rPh sb="0" eb="2">
      <t>ヤマダ</t>
    </rPh>
    <rPh sb="3" eb="5">
      <t>ナナ</t>
    </rPh>
    <phoneticPr fontId="25"/>
  </si>
  <si>
    <t>8-3</t>
    <phoneticPr fontId="25"/>
  </si>
  <si>
    <t>8-6</t>
    <phoneticPr fontId="25"/>
  </si>
  <si>
    <t>山田　奈々</t>
    <phoneticPr fontId="25"/>
  </si>
  <si>
    <t>池戸　来望</t>
    <phoneticPr fontId="25"/>
  </si>
  <si>
    <t>山田　奈々（麗澤瑞浪高校）</t>
    <rPh sb="6" eb="8">
      <t>レイタク</t>
    </rPh>
    <rPh sb="8" eb="10">
      <t>ミズナミ</t>
    </rPh>
    <rPh sb="10" eb="12">
      <t>コウコウ</t>
    </rPh>
    <phoneticPr fontId="42"/>
  </si>
  <si>
    <t>池戸　来望（県立岐阜商業高校）</t>
    <rPh sb="6" eb="8">
      <t>ケンリツ</t>
    </rPh>
    <rPh sb="8" eb="10">
      <t>ギフ</t>
    </rPh>
    <rPh sb="10" eb="12">
      <t>ショウギョウ</t>
    </rPh>
    <rPh sb="12" eb="14">
      <t>コウコウ</t>
    </rPh>
    <phoneticPr fontId="42"/>
  </si>
  <si>
    <t>久世　一姫</t>
    <phoneticPr fontId="25"/>
  </si>
  <si>
    <t>佐野　愛鈴</t>
    <phoneticPr fontId="25"/>
  </si>
  <si>
    <t>久世　一姫（県立岐阜商業高校）</t>
    <phoneticPr fontId="42"/>
  </si>
  <si>
    <t>佐野　愛鈴（県立岐阜商業高校）</t>
    <phoneticPr fontId="42"/>
  </si>
  <si>
    <t>優　勝</t>
    <rPh sb="0" eb="1">
      <t>ユウ</t>
    </rPh>
    <rPh sb="2" eb="3">
      <t>カツ</t>
    </rPh>
    <phoneticPr fontId="42"/>
  </si>
  <si>
    <t>優　勝</t>
    <rPh sb="0" eb="1">
      <t>ユウ</t>
    </rPh>
    <rPh sb="2" eb="3">
      <t>カツ</t>
    </rPh>
    <phoneticPr fontId="39"/>
  </si>
  <si>
    <t>森島　哲太（麗澤瑞浪高校）</t>
    <rPh sb="0" eb="2">
      <t>モリシマ</t>
    </rPh>
    <rPh sb="3" eb="5">
      <t>テツタ</t>
    </rPh>
    <rPh sb="6" eb="8">
      <t>レイタク</t>
    </rPh>
    <rPh sb="8" eb="10">
      <t>ミズナミ</t>
    </rPh>
    <rPh sb="10" eb="12">
      <t>コウコウ</t>
    </rPh>
    <phoneticPr fontId="42"/>
  </si>
  <si>
    <t>9-8(4)</t>
    <phoneticPr fontId="25"/>
  </si>
  <si>
    <t>岩井　雄大</t>
    <rPh sb="0" eb="2">
      <t>イワイ</t>
    </rPh>
    <rPh sb="3" eb="5">
      <t>ユウダイ</t>
    </rPh>
    <phoneticPr fontId="25"/>
  </si>
  <si>
    <t>可児　優希</t>
    <rPh sb="0" eb="2">
      <t>カニ</t>
    </rPh>
    <rPh sb="3" eb="4">
      <t>ヤサ</t>
    </rPh>
    <rPh sb="4" eb="5">
      <t>マレ</t>
    </rPh>
    <phoneticPr fontId="25"/>
  </si>
  <si>
    <t>岩井　雄大</t>
    <phoneticPr fontId="25"/>
  </si>
  <si>
    <t>岩井　雄大（麗澤瑞浪高校）</t>
    <rPh sb="6" eb="8">
      <t>レイタク</t>
    </rPh>
    <rPh sb="8" eb="10">
      <t>ミズナミ</t>
    </rPh>
    <rPh sb="10" eb="12">
      <t>コウコウ</t>
    </rPh>
    <phoneticPr fontId="42"/>
  </si>
  <si>
    <t>8-2</t>
    <phoneticPr fontId="25"/>
  </si>
  <si>
    <t>可児</t>
    <rPh sb="0" eb="2">
      <t>カニ</t>
    </rPh>
    <phoneticPr fontId="25"/>
  </si>
  <si>
    <t>可児　優希（県立岐阜商業高校）</t>
    <rPh sb="0" eb="2">
      <t>カニ</t>
    </rPh>
    <rPh sb="3" eb="5">
      <t>ユウキ</t>
    </rPh>
    <rPh sb="6" eb="8">
      <t>ケンリツ</t>
    </rPh>
    <rPh sb="8" eb="10">
      <t>ギフ</t>
    </rPh>
    <rPh sb="10" eb="12">
      <t>ショウギョウ</t>
    </rPh>
    <rPh sb="12" eb="14">
      <t>コウコウ</t>
    </rPh>
    <phoneticPr fontId="42"/>
  </si>
  <si>
    <t>桃山　　晃 （麗澤瑞浪高校）</t>
    <rPh sb="0" eb="2">
      <t>モモヤマ</t>
    </rPh>
    <rPh sb="4" eb="5">
      <t>アキラ</t>
    </rPh>
    <rPh sb="7" eb="9">
      <t>レイタク</t>
    </rPh>
    <rPh sb="9" eb="11">
      <t>ミズナミ</t>
    </rPh>
    <rPh sb="11" eb="13">
      <t>コウコウ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</si>
</sst>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@\)"/>
    <numFmt numFmtId="177" formatCode="&quot;No&quot;General"/>
    <numFmt numFmtId="178" formatCode="0_);[Red]\(0\)"/>
  </numFmts>
  <fonts count="4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icrosoft YaHei"/>
      <family val="2"/>
    </font>
    <font>
      <sz val="11"/>
      <name val="Microsoft JhengHei"/>
      <family val="2"/>
      <charset val="136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15">
    <xf numFmtId="0" fontId="0" fillId="0" borderId="0" xfId="0"/>
    <xf numFmtId="0" fontId="19" fillId="0" borderId="0" xfId="43" applyFont="1" applyBorder="1" applyAlignment="1">
      <alignment horizontal="center" vertical="center"/>
    </xf>
    <xf numFmtId="0" fontId="19" fillId="0" borderId="0" xfId="43" applyFont="1" applyAlignment="1">
      <alignment horizontal="center" vertical="center"/>
    </xf>
    <xf numFmtId="0" fontId="20" fillId="0" borderId="0" xfId="43" applyFont="1" applyBorder="1" applyAlignment="1">
      <alignment horizontal="center" vertical="center"/>
    </xf>
    <xf numFmtId="0" fontId="20" fillId="0" borderId="0" xfId="43" applyFont="1" applyFill="1" applyBorder="1" applyAlignment="1">
      <alignment horizontal="center" vertical="center"/>
    </xf>
    <xf numFmtId="0" fontId="19" fillId="0" borderId="0" xfId="43" applyNumberFormat="1" applyFont="1" applyFill="1" applyBorder="1" applyAlignment="1">
      <alignment horizontal="center" vertical="center"/>
    </xf>
    <xf numFmtId="0" fontId="19" fillId="0" borderId="0" xfId="43" applyFont="1" applyFill="1" applyBorder="1" applyAlignment="1">
      <alignment horizontal="center" vertical="center"/>
    </xf>
    <xf numFmtId="0" fontId="19" fillId="0" borderId="15" xfId="43" applyFont="1" applyFill="1" applyBorder="1" applyAlignment="1">
      <alignment horizontal="center" vertical="center"/>
    </xf>
    <xf numFmtId="0" fontId="19" fillId="0" borderId="18" xfId="43" applyFont="1" applyFill="1" applyBorder="1" applyAlignment="1">
      <alignment horizontal="center" vertical="center"/>
    </xf>
    <xf numFmtId="0" fontId="19" fillId="0" borderId="19" xfId="43" applyFont="1" applyFill="1" applyBorder="1" applyAlignment="1">
      <alignment horizontal="center" vertical="center"/>
    </xf>
    <xf numFmtId="0" fontId="19" fillId="0" borderId="21" xfId="43" applyFont="1" applyFill="1" applyBorder="1" applyAlignment="1">
      <alignment horizontal="center" vertical="center"/>
    </xf>
    <xf numFmtId="0" fontId="19" fillId="0" borderId="22" xfId="43" applyFont="1" applyFill="1" applyBorder="1" applyAlignment="1">
      <alignment horizontal="center" vertical="center"/>
    </xf>
    <xf numFmtId="0" fontId="19" fillId="0" borderId="23" xfId="43" applyFont="1" applyFill="1" applyBorder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/>
    <xf numFmtId="0" fontId="21" fillId="0" borderId="25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27" xfId="0" applyFont="1" applyBorder="1"/>
    <xf numFmtId="0" fontId="21" fillId="0" borderId="0" xfId="0" applyFont="1" applyBorder="1"/>
    <xf numFmtId="0" fontId="21" fillId="0" borderId="28" xfId="0" applyFont="1" applyBorder="1"/>
    <xf numFmtId="0" fontId="21" fillId="0" borderId="29" xfId="0" applyFont="1" applyBorder="1"/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30" xfId="43" applyFont="1" applyFill="1" applyBorder="1" applyAlignment="1">
      <alignment horizontal="center" vertical="center"/>
    </xf>
    <xf numFmtId="0" fontId="19" fillId="0" borderId="31" xfId="43" applyFont="1" applyFill="1" applyBorder="1" applyAlignment="1">
      <alignment horizontal="center" vertical="center"/>
    </xf>
    <xf numFmtId="0" fontId="19" fillId="0" borderId="32" xfId="43" applyFont="1" applyFill="1" applyBorder="1" applyAlignment="1">
      <alignment horizontal="center" vertical="center"/>
    </xf>
    <xf numFmtId="0" fontId="0" fillId="24" borderId="0" xfId="0" applyFill="1"/>
    <xf numFmtId="0" fontId="19" fillId="0" borderId="15" xfId="43" applyFont="1" applyFill="1" applyBorder="1" applyAlignment="1">
      <alignment horizontal="center" vertical="center" shrinkToFit="1"/>
    </xf>
    <xf numFmtId="0" fontId="19" fillId="0" borderId="19" xfId="43" applyFont="1" applyFill="1" applyBorder="1" applyAlignment="1">
      <alignment horizontal="center" vertical="center" shrinkToFit="1"/>
    </xf>
    <xf numFmtId="0" fontId="19" fillId="0" borderId="22" xfId="43" applyFont="1" applyFill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19" fillId="0" borderId="21" xfId="43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26" fillId="0" borderId="0" xfId="45">
      <alignment vertical="center"/>
    </xf>
    <xf numFmtId="176" fontId="26" fillId="0" borderId="0" xfId="0" applyNumberFormat="1" applyFont="1" applyAlignment="1">
      <alignment vertical="center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0" fillId="0" borderId="0" xfId="45" applyFont="1">
      <alignment vertical="center"/>
    </xf>
    <xf numFmtId="0" fontId="0" fillId="0" borderId="0" xfId="46" applyFont="1">
      <alignment vertical="center"/>
    </xf>
    <xf numFmtId="0" fontId="0" fillId="24" borderId="0" xfId="0" applyFill="1" applyAlignment="1">
      <alignment vertical="center" shrinkToFit="1"/>
    </xf>
    <xf numFmtId="0" fontId="26" fillId="24" borderId="0" xfId="46" applyFill="1">
      <alignment vertical="center"/>
    </xf>
    <xf numFmtId="0" fontId="0" fillId="24" borderId="0" xfId="0" applyFill="1" applyAlignment="1">
      <alignment vertical="center"/>
    </xf>
    <xf numFmtId="0" fontId="26" fillId="0" borderId="0" xfId="46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46" applyFill="1" applyAlignment="1">
      <alignment horizontal="center" vertical="center"/>
    </xf>
    <xf numFmtId="0" fontId="26" fillId="24" borderId="0" xfId="45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7" fillId="25" borderId="25" xfId="41" applyFont="1" applyFill="1" applyBorder="1" applyAlignment="1">
      <alignment horizontal="center" vertical="center"/>
    </xf>
    <xf numFmtId="0" fontId="27" fillId="25" borderId="45" xfId="41" applyFont="1" applyFill="1" applyBorder="1" applyAlignment="1">
      <alignment horizontal="center" vertical="center"/>
    </xf>
    <xf numFmtId="0" fontId="29" fillId="26" borderId="25" xfId="41" applyFont="1" applyFill="1" applyBorder="1" applyAlignment="1">
      <alignment horizontal="center" vertical="center"/>
    </xf>
    <xf numFmtId="0" fontId="29" fillId="26" borderId="45" xfId="41" applyFont="1" applyFill="1" applyBorder="1" applyAlignment="1">
      <alignment horizontal="center" vertical="center"/>
    </xf>
    <xf numFmtId="0" fontId="29" fillId="0" borderId="25" xfId="41" applyFont="1" applyBorder="1" applyAlignment="1">
      <alignment horizontal="center" vertical="center"/>
    </xf>
    <xf numFmtId="0" fontId="29" fillId="0" borderId="45" xfId="4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26" borderId="25" xfId="0" applyFont="1" applyFill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9" fillId="0" borderId="19" xfId="41" applyFont="1" applyBorder="1" applyAlignment="1">
      <alignment horizontal="center" vertical="center"/>
    </xf>
    <xf numFmtId="0" fontId="30" fillId="25" borderId="25" xfId="0" applyFont="1" applyFill="1" applyBorder="1"/>
    <xf numFmtId="0" fontId="30" fillId="25" borderId="45" xfId="0" applyFont="1" applyFill="1" applyBorder="1"/>
    <xf numFmtId="0" fontId="29" fillId="26" borderId="45" xfId="0" applyFont="1" applyFill="1" applyBorder="1"/>
    <xf numFmtId="0" fontId="29" fillId="0" borderId="45" xfId="0" applyFont="1" applyBorder="1"/>
    <xf numFmtId="0" fontId="29" fillId="26" borderId="20" xfId="0" applyFont="1" applyFill="1" applyBorder="1" applyAlignment="1">
      <alignment horizontal="center" vertical="center"/>
    </xf>
    <xf numFmtId="0" fontId="29" fillId="26" borderId="19" xfId="0" applyFont="1" applyFill="1" applyBorder="1"/>
    <xf numFmtId="0" fontId="29" fillId="26" borderId="25" xfId="41" applyFont="1" applyFill="1" applyBorder="1">
      <alignment vertical="center"/>
    </xf>
    <xf numFmtId="0" fontId="29" fillId="26" borderId="45" xfId="41" applyFont="1" applyFill="1" applyBorder="1">
      <alignment vertical="center"/>
    </xf>
    <xf numFmtId="0" fontId="29" fillId="0" borderId="45" xfId="41" applyFont="1" applyBorder="1">
      <alignment vertical="center"/>
    </xf>
    <xf numFmtId="0" fontId="29" fillId="0" borderId="19" xfId="41" applyFont="1" applyBorder="1">
      <alignment vertical="center"/>
    </xf>
    <xf numFmtId="0" fontId="29" fillId="26" borderId="45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1" fillId="0" borderId="0" xfId="0" applyFont="1" applyAlignment="1">
      <alignment shrinkToFit="1"/>
    </xf>
    <xf numFmtId="0" fontId="21" fillId="0" borderId="0" xfId="0" applyFont="1" applyAlignment="1">
      <alignment horizontal="center" vertical="top"/>
    </xf>
    <xf numFmtId="0" fontId="19" fillId="0" borderId="16" xfId="43" applyFont="1" applyFill="1" applyBorder="1" applyAlignment="1">
      <alignment horizontal="center" vertical="center"/>
    </xf>
    <xf numFmtId="0" fontId="0" fillId="0" borderId="29" xfId="0" applyBorder="1" applyAlignment="1"/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Continuous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left" vertical="center"/>
    </xf>
    <xf numFmtId="49" fontId="33" fillId="0" borderId="29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right" shrinkToFit="1"/>
    </xf>
    <xf numFmtId="49" fontId="33" fillId="0" borderId="0" xfId="0" applyNumberFormat="1" applyFont="1" applyAlignment="1">
      <alignment horizontal="left" shrinkToFit="1"/>
    </xf>
    <xf numFmtId="49" fontId="33" fillId="0" borderId="29" xfId="0" applyNumberFormat="1" applyFont="1" applyBorder="1" applyAlignment="1">
      <alignment horizontal="left" shrinkToFit="1"/>
    </xf>
    <xf numFmtId="49" fontId="33" fillId="0" borderId="17" xfId="0" applyNumberFormat="1" applyFont="1" applyBorder="1" applyAlignment="1">
      <alignment horizontal="right" shrinkToFit="1"/>
    </xf>
    <xf numFmtId="49" fontId="33" fillId="0" borderId="16" xfId="0" applyNumberFormat="1" applyFont="1" applyBorder="1" applyAlignment="1">
      <alignment horizontal="left" shrinkToFit="1"/>
    </xf>
    <xf numFmtId="49" fontId="33" fillId="0" borderId="27" xfId="0" applyNumberFormat="1" applyFont="1" applyBorder="1" applyAlignment="1">
      <alignment horizontal="right" shrinkToFit="1"/>
    </xf>
    <xf numFmtId="49" fontId="33" fillId="0" borderId="26" xfId="0" applyNumberFormat="1" applyFont="1" applyBorder="1" applyAlignment="1">
      <alignment horizontal="left" shrinkToFit="1"/>
    </xf>
    <xf numFmtId="49" fontId="33" fillId="0" borderId="24" xfId="0" applyNumberFormat="1" applyFont="1" applyBorder="1" applyAlignment="1">
      <alignment horizontal="left" shrinkToFit="1"/>
    </xf>
    <xf numFmtId="49" fontId="34" fillId="0" borderId="0" xfId="0" applyNumberFormat="1" applyFont="1" applyAlignment="1">
      <alignment horizontal="centerContinuous" shrinkToFit="1"/>
    </xf>
    <xf numFmtId="49" fontId="34" fillId="0" borderId="26" xfId="0" applyNumberFormat="1" applyFont="1" applyBorder="1" applyAlignment="1">
      <alignment horizontal="centerContinuous" shrinkToFit="1"/>
    </xf>
    <xf numFmtId="49" fontId="34" fillId="0" borderId="0" xfId="0" applyNumberFormat="1" applyFont="1" applyAlignment="1">
      <alignment horizontal="centerContinuous" vertical="top" shrinkToFit="1"/>
    </xf>
    <xf numFmtId="49" fontId="34" fillId="0" borderId="26" xfId="0" applyNumberFormat="1" applyFont="1" applyBorder="1" applyAlignment="1">
      <alignment horizontal="centerContinuous" vertical="top" shrinkToFit="1"/>
    </xf>
    <xf numFmtId="49" fontId="33" fillId="0" borderId="48" xfId="0" applyNumberFormat="1" applyFont="1" applyBorder="1" applyAlignment="1">
      <alignment horizontal="left" shrinkToFit="1"/>
    </xf>
    <xf numFmtId="49" fontId="33" fillId="0" borderId="49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Continuous" vertical="top" shrinkToFit="1"/>
    </xf>
    <xf numFmtId="49" fontId="33" fillId="0" borderId="50" xfId="0" applyNumberFormat="1" applyFont="1" applyBorder="1" applyAlignment="1">
      <alignment horizontal="centerContinuous" vertical="top" shrinkToFit="1"/>
    </xf>
    <xf numFmtId="49" fontId="33" fillId="0" borderId="45" xfId="0" applyNumberFormat="1" applyFont="1" applyBorder="1" applyAlignment="1">
      <alignment horizontal="right" shrinkToFit="1"/>
    </xf>
    <xf numFmtId="49" fontId="33" fillId="0" borderId="42" xfId="0" applyNumberFormat="1" applyFont="1" applyBorder="1" applyAlignment="1">
      <alignment horizontal="right" shrinkToFit="1"/>
    </xf>
    <xf numFmtId="49" fontId="33" fillId="0" borderId="26" xfId="0" applyNumberFormat="1" applyFont="1" applyBorder="1" applyAlignment="1">
      <alignment horizontal="right" shrinkToFit="1"/>
    </xf>
    <xf numFmtId="49" fontId="33" fillId="0" borderId="15" xfId="0" applyNumberFormat="1" applyFont="1" applyBorder="1" applyAlignment="1">
      <alignment horizontal="right" shrinkToFit="1"/>
    </xf>
    <xf numFmtId="0" fontId="21" fillId="0" borderId="50" xfId="0" applyFont="1" applyBorder="1"/>
    <xf numFmtId="0" fontId="21" fillId="0" borderId="49" xfId="0" applyFont="1" applyBorder="1"/>
    <xf numFmtId="0" fontId="21" fillId="0" borderId="48" xfId="0" applyFont="1" applyBorder="1"/>
    <xf numFmtId="0" fontId="21" fillId="0" borderId="0" xfId="0" applyFont="1" applyAlignment="1">
      <alignment horizontal="center" vertical="top" shrinkToFit="1"/>
    </xf>
    <xf numFmtId="177" fontId="19" fillId="0" borderId="12" xfId="43" applyNumberFormat="1" applyFont="1" applyFill="1" applyBorder="1" applyAlignment="1">
      <alignment horizontal="center" vertical="center"/>
    </xf>
    <xf numFmtId="177" fontId="19" fillId="0" borderId="13" xfId="43" applyNumberFormat="1" applyFont="1" applyFill="1" applyBorder="1" applyAlignment="1">
      <alignment horizontal="center" vertical="center"/>
    </xf>
    <xf numFmtId="0" fontId="19" fillId="0" borderId="51" xfId="43" applyFont="1" applyBorder="1" applyAlignment="1">
      <alignment horizontal="center" vertical="center"/>
    </xf>
    <xf numFmtId="177" fontId="19" fillId="0" borderId="14" xfId="43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right" vertical="center"/>
    </xf>
    <xf numFmtId="0" fontId="19" fillId="0" borderId="52" xfId="43" applyFont="1" applyFill="1" applyBorder="1" applyAlignment="1">
      <alignment horizontal="center" vertical="center"/>
    </xf>
    <xf numFmtId="0" fontId="19" fillId="0" borderId="12" xfId="43" applyFont="1" applyFill="1" applyBorder="1" applyAlignment="1">
      <alignment horizontal="center" vertical="center" shrinkToFit="1"/>
    </xf>
    <xf numFmtId="0" fontId="19" fillId="0" borderId="16" xfId="43" applyFont="1" applyFill="1" applyBorder="1" applyAlignment="1">
      <alignment horizontal="center" vertical="center" shrinkToFit="1"/>
    </xf>
    <xf numFmtId="0" fontId="19" fillId="0" borderId="47" xfId="43" applyFont="1" applyFill="1" applyBorder="1" applyAlignment="1">
      <alignment horizontal="center" vertical="center" shrinkToFit="1"/>
    </xf>
    <xf numFmtId="0" fontId="19" fillId="0" borderId="14" xfId="43" applyFont="1" applyFill="1" applyBorder="1" applyAlignment="1">
      <alignment horizontal="center" vertical="center" shrinkToFit="1"/>
    </xf>
    <xf numFmtId="0" fontId="37" fillId="0" borderId="0" xfId="0" applyFont="1"/>
    <xf numFmtId="49" fontId="38" fillId="0" borderId="0" xfId="0" applyNumberFormat="1" applyFont="1" applyBorder="1" applyAlignment="1">
      <alignment horizontal="center" shrinkToFit="1"/>
    </xf>
    <xf numFmtId="49" fontId="38" fillId="0" borderId="0" xfId="0" applyNumberFormat="1" applyFont="1" applyAlignment="1">
      <alignment horizontal="center" shrinkToFit="1"/>
    </xf>
    <xf numFmtId="49" fontId="38" fillId="0" borderId="48" xfId="0" applyNumberFormat="1" applyFont="1" applyBorder="1" applyAlignment="1">
      <alignment horizontal="center" shrinkToFit="1"/>
    </xf>
    <xf numFmtId="49" fontId="38" fillId="0" borderId="26" xfId="0" applyNumberFormat="1" applyFont="1" applyBorder="1" applyAlignment="1">
      <alignment horizontal="center" shrinkToFit="1"/>
    </xf>
    <xf numFmtId="49" fontId="38" fillId="0" borderId="28" xfId="0" applyNumberFormat="1" applyFont="1" applyBorder="1" applyAlignment="1">
      <alignment horizontal="center" shrinkToFit="1"/>
    </xf>
    <xf numFmtId="49" fontId="38" fillId="0" borderId="27" xfId="0" applyNumberFormat="1" applyFont="1" applyBorder="1" applyAlignment="1">
      <alignment horizontal="center" shrinkToFit="1"/>
    </xf>
    <xf numFmtId="49" fontId="38" fillId="0" borderId="42" xfId="0" applyNumberFormat="1" applyFont="1" applyBorder="1" applyAlignment="1">
      <alignment horizontal="center" vertical="top" shrinkToFit="1"/>
    </xf>
    <xf numFmtId="49" fontId="38" fillId="0" borderId="27" xfId="0" applyNumberFormat="1" applyFont="1" applyBorder="1" applyAlignment="1">
      <alignment horizontal="center" vertical="top" shrinkToFit="1"/>
    </xf>
    <xf numFmtId="49" fontId="38" fillId="0" borderId="42" xfId="0" applyNumberFormat="1" applyFont="1" applyBorder="1" applyAlignment="1">
      <alignment horizontal="center" shrinkToFit="1"/>
    </xf>
    <xf numFmtId="49" fontId="38" fillId="0" borderId="0" xfId="0" applyNumberFormat="1" applyFont="1" applyBorder="1" applyAlignment="1">
      <alignment horizontal="center" vertical="top" shrinkToFit="1"/>
    </xf>
    <xf numFmtId="49" fontId="38" fillId="0" borderId="0" xfId="0" applyNumberFormat="1" applyFont="1" applyAlignment="1">
      <alignment shrinkToFit="1"/>
    </xf>
    <xf numFmtId="49" fontId="0" fillId="0" borderId="0" xfId="0" applyNumberFormat="1" applyAlignment="1">
      <alignment shrinkToFit="1"/>
    </xf>
    <xf numFmtId="49" fontId="41" fillId="0" borderId="0" xfId="0" applyNumberFormat="1" applyFont="1" applyAlignment="1">
      <alignment horizontal="left" shrinkToFit="1"/>
    </xf>
    <xf numFmtId="49" fontId="38" fillId="0" borderId="0" xfId="0" applyNumberFormat="1" applyFont="1" applyBorder="1" applyAlignment="1">
      <alignment shrinkToFit="1"/>
    </xf>
    <xf numFmtId="49" fontId="38" fillId="0" borderId="0" xfId="0" applyNumberFormat="1" applyFont="1" applyBorder="1" applyAlignment="1">
      <alignment vertical="center" shrinkToFit="1"/>
    </xf>
    <xf numFmtId="49" fontId="26" fillId="0" borderId="0" xfId="0" applyNumberFormat="1" applyFont="1" applyAlignment="1">
      <alignment horizontal="right" shrinkToFit="1"/>
    </xf>
    <xf numFmtId="49" fontId="0" fillId="0" borderId="0" xfId="0" applyNumberFormat="1" applyAlignment="1"/>
    <xf numFmtId="49" fontId="38" fillId="0" borderId="17" xfId="0" applyNumberFormat="1" applyFont="1" applyBorder="1" applyAlignment="1">
      <alignment horizontal="center" shrinkToFit="1"/>
    </xf>
    <xf numFmtId="49" fontId="38" fillId="0" borderId="25" xfId="0" applyNumberFormat="1" applyFont="1" applyBorder="1" applyAlignment="1">
      <alignment horizontal="center" vertical="top" shrinkToFit="1"/>
    </xf>
    <xf numFmtId="49" fontId="38" fillId="0" borderId="50" xfId="0" applyNumberFormat="1" applyFont="1" applyBorder="1" applyAlignment="1">
      <alignment horizontal="center" shrinkToFit="1"/>
    </xf>
    <xf numFmtId="49" fontId="38" fillId="0" borderId="26" xfId="0" applyNumberFormat="1" applyFont="1" applyBorder="1" applyAlignment="1">
      <alignment horizontal="center" vertical="top" shrinkToFit="1"/>
    </xf>
    <xf numFmtId="49" fontId="38" fillId="0" borderId="25" xfId="0" applyNumberFormat="1" applyFont="1" applyBorder="1" applyAlignment="1">
      <alignment horizontal="center" shrinkToFit="1"/>
    </xf>
    <xf numFmtId="49" fontId="0" fillId="0" borderId="0" xfId="0" applyNumberFormat="1"/>
    <xf numFmtId="49" fontId="0" fillId="0" borderId="0" xfId="0" applyNumberFormat="1" applyBorder="1"/>
    <xf numFmtId="49" fontId="38" fillId="0" borderId="16" xfId="0" applyNumberFormat="1" applyFont="1" applyBorder="1" applyAlignment="1">
      <alignment horizontal="center" shrinkToFit="1"/>
    </xf>
    <xf numFmtId="49" fontId="38" fillId="0" borderId="48" xfId="0" applyNumberFormat="1" applyFont="1" applyBorder="1" applyAlignment="1">
      <alignment shrinkToFit="1"/>
    </xf>
    <xf numFmtId="49" fontId="38" fillId="0" borderId="50" xfId="0" applyNumberFormat="1" applyFont="1" applyBorder="1" applyAlignment="1">
      <alignment shrinkToFit="1"/>
    </xf>
    <xf numFmtId="49" fontId="38" fillId="0" borderId="50" xfId="0" applyNumberFormat="1" applyFont="1" applyBorder="1" applyAlignment="1">
      <alignment horizontal="center" vertical="top" shrinkToFit="1"/>
    </xf>
    <xf numFmtId="0" fontId="0" fillId="0" borderId="0" xfId="0" applyBorder="1"/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38" fillId="0" borderId="48" xfId="0" applyNumberFormat="1" applyFont="1" applyBorder="1" applyAlignment="1">
      <alignment horizontal="center"/>
    </xf>
    <xf numFmtId="49" fontId="38" fillId="0" borderId="26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center" vertical="center" shrinkToFit="1"/>
    </xf>
    <xf numFmtId="49" fontId="41" fillId="0" borderId="0" xfId="0" applyNumberFormat="1" applyFont="1" applyAlignment="1"/>
    <xf numFmtId="49" fontId="41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 shrinkToFit="1"/>
    </xf>
    <xf numFmtId="49" fontId="38" fillId="0" borderId="0" xfId="0" applyNumberFormat="1" applyFont="1"/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0" fillId="0" borderId="28" xfId="0" applyNumberFormat="1" applyBorder="1" applyAlignment="1">
      <alignment horizontal="center" shrinkToFit="1"/>
    </xf>
    <xf numFmtId="0" fontId="38" fillId="0" borderId="0" xfId="0" applyFont="1" applyAlignment="1">
      <alignment horizontal="center"/>
    </xf>
    <xf numFmtId="49" fontId="38" fillId="0" borderId="5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8" xfId="0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center" vertical="top"/>
    </xf>
    <xf numFmtId="0" fontId="21" fillId="0" borderId="50" xfId="0" applyFont="1" applyFill="1" applyBorder="1"/>
    <xf numFmtId="0" fontId="21" fillId="0" borderId="25" xfId="0" applyFont="1" applyFill="1" applyBorder="1"/>
    <xf numFmtId="0" fontId="21" fillId="0" borderId="0" xfId="0" applyFont="1" applyFill="1" applyAlignment="1">
      <alignment vertical="top" shrinkToFit="1"/>
    </xf>
    <xf numFmtId="0" fontId="21" fillId="0" borderId="26" xfId="0" applyFont="1" applyFill="1" applyBorder="1"/>
    <xf numFmtId="0" fontId="21" fillId="0" borderId="27" xfId="0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49" xfId="0" applyFont="1" applyFill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shrinkToFit="1"/>
    </xf>
    <xf numFmtId="49" fontId="38" fillId="0" borderId="53" xfId="0" applyNumberFormat="1" applyFont="1" applyBorder="1" applyAlignment="1">
      <alignment horizontal="center" shrinkToFit="1"/>
    </xf>
    <xf numFmtId="49" fontId="38" fillId="0" borderId="54" xfId="0" applyNumberFormat="1" applyFont="1" applyBorder="1" applyAlignment="1">
      <alignment horizontal="center" shrinkToFit="1"/>
    </xf>
    <xf numFmtId="49" fontId="38" fillId="0" borderId="55" xfId="0" applyNumberFormat="1" applyFont="1" applyBorder="1" applyAlignment="1">
      <alignment horizontal="center" vertical="top" shrinkToFit="1"/>
    </xf>
    <xf numFmtId="49" fontId="38" fillId="0" borderId="56" xfId="0" applyNumberFormat="1" applyFont="1" applyBorder="1" applyAlignment="1">
      <alignment horizontal="center" shrinkToFit="1"/>
    </xf>
    <xf numFmtId="49" fontId="38" fillId="0" borderId="57" xfId="0" applyNumberFormat="1" applyFont="1" applyBorder="1" applyAlignment="1">
      <alignment horizontal="center" shrinkToFit="1"/>
    </xf>
    <xf numFmtId="49" fontId="38" fillId="0" borderId="58" xfId="0" applyNumberFormat="1" applyFont="1" applyBorder="1" applyAlignment="1">
      <alignment horizontal="center" vertical="top" shrinkToFit="1"/>
    </xf>
    <xf numFmtId="49" fontId="38" fillId="0" borderId="60" xfId="0" applyNumberFormat="1" applyFont="1" applyBorder="1" applyAlignment="1">
      <alignment horizontal="center" shrinkToFit="1"/>
    </xf>
    <xf numFmtId="49" fontId="38" fillId="0" borderId="59" xfId="0" applyNumberFormat="1" applyFont="1" applyBorder="1" applyAlignment="1">
      <alignment horizontal="center" vertical="top" shrinkToFit="1"/>
    </xf>
    <xf numFmtId="49" fontId="38" fillId="0" borderId="62" xfId="0" applyNumberFormat="1" applyFont="1" applyBorder="1" applyAlignment="1">
      <alignment horizontal="center" shrinkToFit="1"/>
    </xf>
    <xf numFmtId="49" fontId="38" fillId="0" borderId="61" xfId="0" applyNumberFormat="1" applyFont="1" applyBorder="1" applyAlignment="1">
      <alignment horizontal="center" vertical="top" shrinkToFit="1"/>
    </xf>
    <xf numFmtId="49" fontId="38" fillId="0" borderId="55" xfId="0" applyNumberFormat="1" applyFont="1" applyBorder="1" applyAlignment="1">
      <alignment horizontal="center" shrinkToFit="1"/>
    </xf>
    <xf numFmtId="49" fontId="38" fillId="0" borderId="63" xfId="0" applyNumberFormat="1" applyFont="1" applyBorder="1" applyAlignment="1">
      <alignment horizontal="center" vertical="top" shrinkToFit="1"/>
    </xf>
    <xf numFmtId="49" fontId="38" fillId="0" borderId="64" xfId="0" applyNumberFormat="1" applyFont="1" applyBorder="1" applyAlignment="1">
      <alignment horizontal="center" vertical="top" shrinkToFit="1"/>
    </xf>
    <xf numFmtId="49" fontId="38" fillId="0" borderId="65" xfId="0" applyNumberFormat="1" applyFont="1" applyBorder="1" applyAlignment="1">
      <alignment horizontal="center" shrinkToFit="1"/>
    </xf>
    <xf numFmtId="49" fontId="38" fillId="0" borderId="66" xfId="0" applyNumberFormat="1" applyFont="1" applyBorder="1" applyAlignment="1">
      <alignment horizontal="center" shrinkToFit="1"/>
    </xf>
    <xf numFmtId="49" fontId="38" fillId="0" borderId="67" xfId="0" applyNumberFormat="1" applyFont="1" applyBorder="1" applyAlignment="1">
      <alignment horizontal="center" shrinkToFit="1"/>
    </xf>
    <xf numFmtId="49" fontId="38" fillId="0" borderId="65" xfId="0" applyNumberFormat="1" applyFont="1" applyBorder="1" applyAlignment="1">
      <alignment horizontal="center" vertical="top" shrinkToFit="1"/>
    </xf>
    <xf numFmtId="49" fontId="38" fillId="0" borderId="68" xfId="0" applyNumberFormat="1" applyFont="1" applyBorder="1" applyAlignment="1">
      <alignment horizontal="center" shrinkToFit="1"/>
    </xf>
    <xf numFmtId="49" fontId="38" fillId="0" borderId="62" xfId="0" applyNumberFormat="1" applyFont="1" applyBorder="1" applyAlignment="1">
      <alignment horizontal="center" vertical="top" shrinkToFit="1"/>
    </xf>
    <xf numFmtId="49" fontId="38" fillId="0" borderId="69" xfId="0" applyNumberFormat="1" applyFont="1" applyBorder="1" applyAlignment="1">
      <alignment horizontal="center" shrinkToFit="1"/>
    </xf>
    <xf numFmtId="49" fontId="38" fillId="0" borderId="70" xfId="0" applyNumberFormat="1" applyFont="1" applyBorder="1" applyAlignment="1">
      <alignment horizontal="center" shrinkToFit="1"/>
    </xf>
    <xf numFmtId="49" fontId="38" fillId="0" borderId="71" xfId="0" applyNumberFormat="1" applyFont="1" applyBorder="1" applyAlignment="1">
      <alignment horizontal="center" shrinkToFit="1"/>
    </xf>
    <xf numFmtId="49" fontId="38" fillId="0" borderId="56" xfId="0" applyNumberFormat="1" applyFont="1" applyBorder="1" applyAlignment="1">
      <alignment horizontal="center" vertical="top" shrinkToFit="1"/>
    </xf>
    <xf numFmtId="49" fontId="38" fillId="0" borderId="72" xfId="0" applyNumberFormat="1" applyFont="1" applyBorder="1" applyAlignment="1">
      <alignment horizontal="center" vertical="top" shrinkToFit="1"/>
    </xf>
    <xf numFmtId="49" fontId="38" fillId="0" borderId="73" xfId="0" applyNumberFormat="1" applyFont="1" applyBorder="1" applyAlignment="1">
      <alignment horizontal="center" shrinkToFit="1"/>
    </xf>
    <xf numFmtId="49" fontId="38" fillId="0" borderId="74" xfId="0" applyNumberFormat="1" applyFont="1" applyBorder="1" applyAlignment="1">
      <alignment horizontal="center" shrinkToFit="1"/>
    </xf>
    <xf numFmtId="49" fontId="38" fillId="0" borderId="75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shrinkToFit="1"/>
    </xf>
    <xf numFmtId="49" fontId="38" fillId="0" borderId="54" xfId="0" applyNumberFormat="1" applyFont="1" applyBorder="1" applyAlignment="1">
      <alignment shrinkToFit="1"/>
    </xf>
    <xf numFmtId="49" fontId="0" fillId="0" borderId="0" xfId="0" applyNumberFormat="1" applyFont="1" applyAlignment="1">
      <alignment horizontal="right" shrinkToFit="1"/>
    </xf>
    <xf numFmtId="49" fontId="38" fillId="0" borderId="76" xfId="0" applyNumberFormat="1" applyFont="1" applyBorder="1" applyAlignment="1">
      <alignment shrinkToFit="1"/>
    </xf>
    <xf numFmtId="49" fontId="38" fillId="0" borderId="68" xfId="0" applyNumberFormat="1" applyFont="1" applyBorder="1" applyAlignment="1">
      <alignment horizontal="center" vertical="center" shrinkToFit="1"/>
    </xf>
    <xf numFmtId="0" fontId="0" fillId="0" borderId="0" xfId="0" applyFill="1"/>
    <xf numFmtId="0" fontId="0" fillId="27" borderId="10" xfId="0" applyFill="1" applyBorder="1" applyAlignment="1">
      <alignment vertical="center"/>
    </xf>
    <xf numFmtId="49" fontId="38" fillId="0" borderId="63" xfId="0" applyNumberFormat="1" applyFont="1" applyBorder="1" applyAlignment="1">
      <alignment horizontal="center"/>
    </xf>
    <xf numFmtId="49" fontId="38" fillId="0" borderId="56" xfId="0" applyNumberFormat="1" applyFont="1" applyBorder="1" applyAlignment="1">
      <alignment horizontal="center"/>
    </xf>
    <xf numFmtId="49" fontId="38" fillId="0" borderId="62" xfId="0" applyNumberFormat="1" applyFont="1" applyBorder="1" applyAlignment="1">
      <alignment horizontal="center"/>
    </xf>
    <xf numFmtId="49" fontId="38" fillId="0" borderId="61" xfId="0" applyNumberFormat="1" applyFont="1" applyBorder="1" applyAlignment="1">
      <alignment horizontal="center"/>
    </xf>
    <xf numFmtId="49" fontId="38" fillId="0" borderId="57" xfId="0" applyNumberFormat="1" applyFont="1" applyBorder="1" applyAlignment="1">
      <alignment horizontal="center"/>
    </xf>
    <xf numFmtId="49" fontId="38" fillId="0" borderId="69" xfId="0" applyNumberFormat="1" applyFont="1" applyBorder="1" applyAlignment="1">
      <alignment horizontal="center"/>
    </xf>
    <xf numFmtId="49" fontId="38" fillId="0" borderId="65" xfId="0" applyNumberFormat="1" applyFont="1" applyBorder="1" applyAlignment="1">
      <alignment horizontal="center"/>
    </xf>
    <xf numFmtId="49" fontId="38" fillId="0" borderId="71" xfId="0" applyNumberFormat="1" applyFont="1" applyBorder="1" applyAlignment="1">
      <alignment horizontal="center"/>
    </xf>
    <xf numFmtId="49" fontId="38" fillId="0" borderId="55" xfId="0" applyNumberFormat="1" applyFont="1" applyBorder="1" applyAlignment="1">
      <alignment horizontal="center"/>
    </xf>
    <xf numFmtId="49" fontId="38" fillId="0" borderId="66" xfId="0" applyNumberFormat="1" applyFont="1" applyBorder="1" applyAlignment="1">
      <alignment horizontal="center"/>
    </xf>
    <xf numFmtId="49" fontId="38" fillId="0" borderId="58" xfId="0" applyNumberFormat="1" applyFont="1" applyBorder="1" applyAlignment="1">
      <alignment horizontal="center"/>
    </xf>
    <xf numFmtId="49" fontId="38" fillId="0" borderId="54" xfId="0" applyNumberFormat="1" applyFont="1" applyBorder="1" applyAlignment="1">
      <alignment horizontal="center"/>
    </xf>
    <xf numFmtId="49" fontId="38" fillId="0" borderId="67" xfId="0" applyNumberFormat="1" applyFont="1" applyBorder="1" applyAlignment="1">
      <alignment horizontal="center"/>
    </xf>
    <xf numFmtId="49" fontId="38" fillId="0" borderId="64" xfId="0" applyNumberFormat="1" applyFont="1" applyBorder="1" applyAlignment="1">
      <alignment horizontal="center"/>
    </xf>
    <xf numFmtId="49" fontId="38" fillId="0" borderId="73" xfId="0" applyNumberFormat="1" applyFont="1" applyBorder="1" applyAlignment="1">
      <alignment horizontal="center"/>
    </xf>
    <xf numFmtId="49" fontId="38" fillId="0" borderId="61" xfId="0" applyNumberFormat="1" applyFont="1" applyBorder="1" applyAlignment="1">
      <alignment horizontal="center" shrinkToFit="1"/>
    </xf>
    <xf numFmtId="49" fontId="38" fillId="0" borderId="63" xfId="0" applyNumberFormat="1" applyFont="1" applyBorder="1" applyAlignment="1">
      <alignment horizontal="center" shrinkToFit="1"/>
    </xf>
    <xf numFmtId="49" fontId="38" fillId="0" borderId="59" xfId="0" applyNumberFormat="1" applyFont="1" applyBorder="1" applyAlignment="1">
      <alignment horizontal="center" shrinkToFit="1"/>
    </xf>
    <xf numFmtId="49" fontId="38" fillId="0" borderId="74" xfId="0" applyNumberFormat="1" applyFont="1" applyBorder="1" applyAlignment="1">
      <alignment horizontal="center"/>
    </xf>
    <xf numFmtId="49" fontId="38" fillId="0" borderId="77" xfId="0" applyNumberFormat="1" applyFont="1" applyBorder="1" applyAlignment="1">
      <alignment horizontal="center" shrinkToFit="1"/>
    </xf>
    <xf numFmtId="49" fontId="0" fillId="0" borderId="54" xfId="0" applyNumberFormat="1" applyBorder="1" applyAlignment="1">
      <alignment horizontal="center" shrinkToFit="1"/>
    </xf>
    <xf numFmtId="49" fontId="38" fillId="0" borderId="64" xfId="0" applyNumberFormat="1" applyFont="1" applyBorder="1" applyAlignment="1">
      <alignment horizontal="center" shrinkToFit="1"/>
    </xf>
    <xf numFmtId="0" fontId="0" fillId="0" borderId="0" xfId="0" applyAlignment="1">
      <alignment horizontal="right"/>
    </xf>
    <xf numFmtId="0" fontId="48" fillId="0" borderId="0" xfId="0" applyFont="1"/>
    <xf numFmtId="49" fontId="38" fillId="0" borderId="78" xfId="0" applyNumberFormat="1" applyFont="1" applyBorder="1" applyAlignment="1">
      <alignment horizontal="center" shrinkToFit="1"/>
    </xf>
    <xf numFmtId="49" fontId="38" fillId="0" borderId="27" xfId="0" applyNumberFormat="1" applyFont="1" applyBorder="1" applyAlignment="1">
      <alignment horizontal="center" vertical="center" shrinkToFit="1"/>
    </xf>
    <xf numFmtId="49" fontId="38" fillId="0" borderId="66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distributed" vertical="center"/>
    </xf>
    <xf numFmtId="0" fontId="2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distributed" vertical="center"/>
    </xf>
    <xf numFmtId="0" fontId="21" fillId="0" borderId="0" xfId="0" applyFont="1" applyFill="1" applyAlignment="1">
      <alignment horizontal="center"/>
    </xf>
    <xf numFmtId="176" fontId="21" fillId="0" borderId="0" xfId="0" applyNumberFormat="1" applyFont="1" applyFill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NumberFormat="1" applyFont="1" applyAlignment="1">
      <alignment horizontal="right" vertical="center"/>
    </xf>
    <xf numFmtId="178" fontId="38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center" vertical="center" wrapText="1" shrinkToFit="1"/>
    </xf>
    <xf numFmtId="49" fontId="3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49" fontId="40" fillId="0" borderId="0" xfId="0" applyNumberFormat="1" applyFont="1" applyBorder="1" applyAlignment="1">
      <alignment horizontal="center" shrinkToFit="1"/>
    </xf>
    <xf numFmtId="49" fontId="40" fillId="0" borderId="26" xfId="0" applyNumberFormat="1" applyFont="1" applyBorder="1" applyAlignment="1">
      <alignment horizontal="center" shrinkToFit="1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Border="1" applyAlignment="1">
      <alignment horizontal="right" vertical="center" shrinkToFit="1"/>
    </xf>
    <xf numFmtId="0" fontId="47" fillId="0" borderId="0" xfId="0" applyFont="1" applyFill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 shrinkToFit="1"/>
    </xf>
    <xf numFmtId="49" fontId="40" fillId="0" borderId="67" xfId="0" applyNumberFormat="1" applyFont="1" applyBorder="1" applyAlignment="1">
      <alignment horizontal="center" shrinkToFit="1"/>
    </xf>
    <xf numFmtId="0" fontId="35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176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0" borderId="36" xfId="43" applyFont="1" applyFill="1" applyBorder="1" applyAlignment="1">
      <alignment horizontal="center" vertical="center"/>
    </xf>
    <xf numFmtId="0" fontId="24" fillId="0" borderId="37" xfId="43" applyFont="1" applyFill="1" applyBorder="1" applyAlignment="1">
      <alignment horizontal="center" vertical="center"/>
    </xf>
    <xf numFmtId="0" fontId="19" fillId="0" borderId="39" xfId="43" applyFont="1" applyFill="1" applyBorder="1" applyAlignment="1">
      <alignment horizontal="distributed" vertical="center"/>
    </xf>
    <xf numFmtId="0" fontId="19" fillId="0" borderId="13" xfId="43" applyFont="1" applyFill="1" applyBorder="1" applyAlignment="1">
      <alignment horizontal="distributed" vertical="center"/>
    </xf>
    <xf numFmtId="0" fontId="19" fillId="0" borderId="38" xfId="43" applyFont="1" applyFill="1" applyBorder="1" applyAlignment="1">
      <alignment horizontal="center" vertical="center"/>
    </xf>
    <xf numFmtId="0" fontId="19" fillId="0" borderId="12" xfId="43" applyFont="1" applyFill="1" applyBorder="1" applyAlignment="1">
      <alignment horizontal="center" vertical="center"/>
    </xf>
    <xf numFmtId="0" fontId="22" fillId="0" borderId="33" xfId="43" applyFont="1" applyFill="1" applyBorder="1" applyAlignment="1">
      <alignment horizontal="center" vertical="center"/>
    </xf>
    <xf numFmtId="0" fontId="22" fillId="0" borderId="34" xfId="43" applyFont="1" applyFill="1" applyBorder="1" applyAlignment="1">
      <alignment horizontal="center" vertical="center"/>
    </xf>
    <xf numFmtId="0" fontId="22" fillId="0" borderId="35" xfId="43" applyFont="1" applyFill="1" applyBorder="1" applyAlignment="1">
      <alignment horizontal="center" vertical="center"/>
    </xf>
    <xf numFmtId="0" fontId="24" fillId="0" borderId="11" xfId="43" applyFont="1" applyBorder="1" applyAlignment="1">
      <alignment horizontal="left" vertical="center"/>
    </xf>
    <xf numFmtId="0" fontId="24" fillId="0" borderId="0" xfId="43" applyFont="1" applyBorder="1" applyAlignment="1">
      <alignment horizontal="left" vertical="center"/>
    </xf>
    <xf numFmtId="0" fontId="19" fillId="0" borderId="36" xfId="43" applyFont="1" applyFill="1" applyBorder="1" applyAlignment="1">
      <alignment horizontal="center" vertical="center" wrapText="1"/>
    </xf>
    <xf numFmtId="0" fontId="19" fillId="0" borderId="37" xfId="43" applyFont="1" applyFill="1" applyBorder="1" applyAlignment="1">
      <alignment horizontal="center" vertical="center"/>
    </xf>
    <xf numFmtId="0" fontId="19" fillId="0" borderId="38" xfId="43" applyFont="1" applyFill="1" applyBorder="1" applyAlignment="1">
      <alignment horizontal="distributed" vertical="center"/>
    </xf>
    <xf numFmtId="0" fontId="19" fillId="0" borderId="12" xfId="43" applyFont="1" applyFill="1" applyBorder="1" applyAlignment="1">
      <alignment horizontal="distributed" vertical="center"/>
    </xf>
    <xf numFmtId="0" fontId="19" fillId="0" borderId="46" xfId="43" applyFont="1" applyFill="1" applyBorder="1" applyAlignment="1">
      <alignment horizontal="center" vertical="center" wrapText="1"/>
    </xf>
    <xf numFmtId="0" fontId="19" fillId="0" borderId="47" xfId="43" applyFont="1" applyFill="1" applyBorder="1" applyAlignment="1">
      <alignment horizontal="center" vertical="center" wrapText="1"/>
    </xf>
    <xf numFmtId="49" fontId="38" fillId="0" borderId="59" xfId="0" applyNumberFormat="1" applyFont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_H16県新人戦登録選手一覧" xfId="43"/>
    <cellStyle name="標準_県新人戦シード" xfId="46"/>
    <cellStyle name="標準_県新人戦シード_1" xfId="45"/>
    <cellStyle name="良い" xfId="44" builtinId="26" customBuiltin="1"/>
  </cellStyles>
  <dxfs count="133"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uu.gifu-net.ed.jp\c27386_&#27744;&#30000;&#39640;&#31561;&#23398;&#26657;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4&#30476;&#32207;&#20307;&#12489;&#12525;&#12540;&#65288;&#20837;&#21147;&#29992;&#65289;%20&#12304;&#23436;&#25104;&#29256;&#12503;&#12525;&#12464;&#12521;&#12512;&#2999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男女"/>
      <sheetName val="団体名簿 (プログラム用)"/>
      <sheetName val="男子Ｓ"/>
      <sheetName val="女子Ｓ"/>
      <sheetName val="男子Ｄ"/>
      <sheetName val="女子Ｄ"/>
      <sheetName val="データ"/>
      <sheetName val="名簿"/>
      <sheetName val="勝ち上がりS"/>
      <sheetName val="勝ち上がりD"/>
      <sheetName val="学校データ"/>
    </sheetNames>
    <sheetDataSet>
      <sheetData sheetId="0"/>
      <sheetData sheetId="1"/>
      <sheetData sheetId="2">
        <row r="1">
          <cell r="B1" t="str">
            <v>第７０回 岐阜県高等学校総合体育大会テニス競技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ColWidth="9" defaultRowHeight="13.5"/>
  <cols>
    <col min="1" max="1" width="4.625" style="14" customWidth="1"/>
    <col min="2" max="2" width="11.625" style="14" customWidth="1"/>
    <col min="3" max="3" width="3.125" style="14" customWidth="1"/>
    <col min="4" max="4" width="11" style="14" customWidth="1"/>
    <col min="5" max="14" width="3.125" style="14" customWidth="1"/>
    <col min="15" max="15" width="11.625" style="14" customWidth="1"/>
    <col min="16" max="16" width="3.125" style="14" customWidth="1"/>
    <col min="17" max="17" width="10.75" style="14" customWidth="1"/>
    <col min="18" max="18" width="4.625" style="14" customWidth="1"/>
    <col min="19" max="16384" width="9" style="14"/>
  </cols>
  <sheetData>
    <row r="1" spans="1:18" ht="14.25">
      <c r="B1" s="265" t="s">
        <v>235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3" spans="1:18" ht="14.25">
      <c r="D3" s="265" t="s">
        <v>128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5"/>
    </row>
    <row r="5" spans="1:18" ht="15" customHeight="1">
      <c r="A5" s="266">
        <v>1</v>
      </c>
      <c r="B5" s="266" t="s">
        <v>208</v>
      </c>
      <c r="C5" s="266" t="s">
        <v>180</v>
      </c>
      <c r="D5" s="267" t="s">
        <v>38</v>
      </c>
      <c r="O5" s="266" t="s">
        <v>218</v>
      </c>
      <c r="P5" s="266" t="s">
        <v>180</v>
      </c>
      <c r="Q5" s="267" t="s">
        <v>38</v>
      </c>
      <c r="R5" s="266">
        <v>17</v>
      </c>
    </row>
    <row r="6" spans="1:18" ht="15" customHeight="1">
      <c r="A6" s="266"/>
      <c r="B6" s="266"/>
      <c r="C6" s="266"/>
      <c r="D6" s="267"/>
      <c r="E6" s="118"/>
      <c r="N6" s="18"/>
      <c r="O6" s="266"/>
      <c r="P6" s="266"/>
      <c r="Q6" s="267"/>
      <c r="R6" s="266"/>
    </row>
    <row r="7" spans="1:18" ht="15" customHeight="1">
      <c r="A7" s="266">
        <v>2</v>
      </c>
      <c r="B7" s="266" t="s">
        <v>239</v>
      </c>
      <c r="C7" s="266" t="s">
        <v>178</v>
      </c>
      <c r="D7" s="267" t="s">
        <v>201</v>
      </c>
      <c r="E7" s="19"/>
      <c r="F7" s="118"/>
      <c r="M7" s="18"/>
      <c r="N7" s="20"/>
      <c r="O7" s="266" t="s">
        <v>136</v>
      </c>
      <c r="P7" s="266" t="s">
        <v>179</v>
      </c>
      <c r="Q7" s="267" t="s">
        <v>24</v>
      </c>
      <c r="R7" s="266">
        <v>18</v>
      </c>
    </row>
    <row r="8" spans="1:18" ht="15" customHeight="1">
      <c r="A8" s="266"/>
      <c r="B8" s="266"/>
      <c r="C8" s="266"/>
      <c r="D8" s="267"/>
      <c r="F8" s="21"/>
      <c r="M8" s="22"/>
      <c r="O8" s="266"/>
      <c r="P8" s="266"/>
      <c r="Q8" s="267"/>
      <c r="R8" s="266"/>
    </row>
    <row r="9" spans="1:18" ht="15" customHeight="1">
      <c r="A9" s="266">
        <v>3</v>
      </c>
      <c r="B9" s="266" t="s">
        <v>262</v>
      </c>
      <c r="C9" s="266" t="s">
        <v>178</v>
      </c>
      <c r="D9" s="267" t="s">
        <v>38</v>
      </c>
      <c r="F9" s="21"/>
      <c r="G9" s="118"/>
      <c r="L9" s="18"/>
      <c r="M9" s="22"/>
      <c r="O9" s="266" t="s">
        <v>214</v>
      </c>
      <c r="P9" s="266" t="s">
        <v>179</v>
      </c>
      <c r="Q9" s="267" t="s">
        <v>201</v>
      </c>
      <c r="R9" s="266">
        <v>19</v>
      </c>
    </row>
    <row r="10" spans="1:18" ht="15" customHeight="1">
      <c r="A10" s="266"/>
      <c r="B10" s="266"/>
      <c r="C10" s="266"/>
      <c r="D10" s="267"/>
      <c r="E10" s="118"/>
      <c r="F10" s="19"/>
      <c r="G10" s="21"/>
      <c r="L10" s="22"/>
      <c r="M10" s="20"/>
      <c r="N10" s="18"/>
      <c r="O10" s="266"/>
      <c r="P10" s="266"/>
      <c r="Q10" s="267"/>
      <c r="R10" s="266"/>
    </row>
    <row r="11" spans="1:18" ht="15" customHeight="1">
      <c r="A11" s="266">
        <v>4</v>
      </c>
      <c r="B11" s="266" t="s">
        <v>299</v>
      </c>
      <c r="C11" s="266" t="s">
        <v>178</v>
      </c>
      <c r="D11" s="267" t="s">
        <v>57</v>
      </c>
      <c r="E11" s="19"/>
      <c r="G11" s="21"/>
      <c r="L11" s="22"/>
      <c r="N11" s="20"/>
      <c r="O11" s="266" t="s">
        <v>300</v>
      </c>
      <c r="P11" s="266" t="s">
        <v>179</v>
      </c>
      <c r="Q11" s="267" t="s">
        <v>68</v>
      </c>
      <c r="R11" s="266">
        <v>20</v>
      </c>
    </row>
    <row r="12" spans="1:18" ht="15" customHeight="1">
      <c r="A12" s="266"/>
      <c r="B12" s="266"/>
      <c r="C12" s="266"/>
      <c r="D12" s="267"/>
      <c r="G12" s="21"/>
      <c r="L12" s="22"/>
      <c r="O12" s="266"/>
      <c r="P12" s="266"/>
      <c r="Q12" s="267"/>
      <c r="R12" s="266"/>
    </row>
    <row r="13" spans="1:18" ht="15" customHeight="1">
      <c r="A13" s="266">
        <v>5</v>
      </c>
      <c r="B13" s="266" t="s">
        <v>211</v>
      </c>
      <c r="C13" s="266" t="s">
        <v>180</v>
      </c>
      <c r="D13" s="267" t="s">
        <v>201</v>
      </c>
      <c r="G13" s="21"/>
      <c r="H13" s="118"/>
      <c r="K13" s="18"/>
      <c r="L13" s="22"/>
      <c r="O13" s="266" t="s">
        <v>116</v>
      </c>
      <c r="P13" s="266" t="s">
        <v>180</v>
      </c>
      <c r="Q13" s="267" t="s">
        <v>38</v>
      </c>
      <c r="R13" s="266">
        <v>21</v>
      </c>
    </row>
    <row r="14" spans="1:18" ht="15" customHeight="1">
      <c r="A14" s="266"/>
      <c r="B14" s="266"/>
      <c r="C14" s="266"/>
      <c r="D14" s="267"/>
      <c r="E14" s="118"/>
      <c r="G14" s="21"/>
      <c r="H14" s="21"/>
      <c r="K14" s="22"/>
      <c r="L14" s="22"/>
      <c r="N14" s="18"/>
      <c r="O14" s="266"/>
      <c r="P14" s="266"/>
      <c r="Q14" s="267"/>
      <c r="R14" s="266"/>
    </row>
    <row r="15" spans="1:18" ht="15" customHeight="1">
      <c r="A15" s="266">
        <v>6</v>
      </c>
      <c r="B15" s="266" t="s">
        <v>248</v>
      </c>
      <c r="C15" s="266" t="s">
        <v>180</v>
      </c>
      <c r="D15" s="267" t="s">
        <v>23</v>
      </c>
      <c r="E15" s="19"/>
      <c r="F15" s="118"/>
      <c r="G15" s="21"/>
      <c r="H15" s="21"/>
      <c r="K15" s="22"/>
      <c r="L15" s="22"/>
      <c r="M15" s="18"/>
      <c r="N15" s="20"/>
      <c r="O15" s="266" t="s">
        <v>301</v>
      </c>
      <c r="P15" s="266" t="s">
        <v>179</v>
      </c>
      <c r="Q15" s="267" t="s">
        <v>201</v>
      </c>
      <c r="R15" s="266">
        <v>22</v>
      </c>
    </row>
    <row r="16" spans="1:18" ht="15" customHeight="1">
      <c r="A16" s="266"/>
      <c r="B16" s="266"/>
      <c r="C16" s="266"/>
      <c r="D16" s="267"/>
      <c r="F16" s="21"/>
      <c r="G16" s="19"/>
      <c r="H16" s="21"/>
      <c r="K16" s="22"/>
      <c r="L16" s="20"/>
      <c r="M16" s="22"/>
      <c r="O16" s="266"/>
      <c r="P16" s="266"/>
      <c r="Q16" s="267"/>
      <c r="R16" s="266"/>
    </row>
    <row r="17" spans="1:18" ht="15" customHeight="1">
      <c r="A17" s="266">
        <v>7</v>
      </c>
      <c r="B17" s="266" t="s">
        <v>302</v>
      </c>
      <c r="C17" s="266" t="s">
        <v>180</v>
      </c>
      <c r="D17" s="267" t="s">
        <v>28</v>
      </c>
      <c r="F17" s="21"/>
      <c r="H17" s="21"/>
      <c r="K17" s="22"/>
      <c r="M17" s="22"/>
      <c r="O17" s="266" t="s">
        <v>303</v>
      </c>
      <c r="P17" s="266" t="s">
        <v>180</v>
      </c>
      <c r="Q17" s="267" t="s">
        <v>57</v>
      </c>
      <c r="R17" s="266">
        <v>23</v>
      </c>
    </row>
    <row r="18" spans="1:18" ht="15" customHeight="1">
      <c r="A18" s="266"/>
      <c r="B18" s="266"/>
      <c r="C18" s="266"/>
      <c r="D18" s="267"/>
      <c r="E18" s="118"/>
      <c r="F18" s="19"/>
      <c r="H18" s="21"/>
      <c r="K18" s="22"/>
      <c r="M18" s="20"/>
      <c r="N18" s="18"/>
      <c r="O18" s="266"/>
      <c r="P18" s="266"/>
      <c r="Q18" s="267"/>
      <c r="R18" s="266"/>
    </row>
    <row r="19" spans="1:18" ht="15" customHeight="1">
      <c r="A19" s="266">
        <v>8</v>
      </c>
      <c r="B19" s="266" t="s">
        <v>212</v>
      </c>
      <c r="C19" s="266" t="s">
        <v>180</v>
      </c>
      <c r="D19" s="267" t="s">
        <v>201</v>
      </c>
      <c r="E19" s="19"/>
      <c r="H19" s="21"/>
      <c r="K19" s="22"/>
      <c r="N19" s="20"/>
      <c r="O19" s="266" t="s">
        <v>139</v>
      </c>
      <c r="P19" s="266" t="s">
        <v>179</v>
      </c>
      <c r="Q19" s="267" t="s">
        <v>38</v>
      </c>
      <c r="R19" s="266">
        <v>24</v>
      </c>
    </row>
    <row r="20" spans="1:18" ht="15" customHeight="1">
      <c r="A20" s="266"/>
      <c r="B20" s="266"/>
      <c r="C20" s="266"/>
      <c r="D20" s="267"/>
      <c r="H20" s="21"/>
      <c r="I20" s="119"/>
      <c r="J20" s="120"/>
      <c r="K20" s="22"/>
      <c r="O20" s="266"/>
      <c r="P20" s="266"/>
      <c r="Q20" s="267"/>
      <c r="R20" s="266"/>
    </row>
    <row r="21" spans="1:18" ht="15" customHeight="1">
      <c r="A21" s="266">
        <v>9</v>
      </c>
      <c r="B21" s="266" t="s">
        <v>234</v>
      </c>
      <c r="C21" s="266" t="s">
        <v>179</v>
      </c>
      <c r="D21" s="267" t="s">
        <v>38</v>
      </c>
      <c r="H21" s="21"/>
      <c r="K21" s="22"/>
      <c r="O21" s="266" t="s">
        <v>117</v>
      </c>
      <c r="P21" s="266" t="s">
        <v>180</v>
      </c>
      <c r="Q21" s="267" t="s">
        <v>38</v>
      </c>
      <c r="R21" s="266">
        <v>25</v>
      </c>
    </row>
    <row r="22" spans="1:18" ht="15" customHeight="1">
      <c r="A22" s="266"/>
      <c r="B22" s="266"/>
      <c r="C22" s="266"/>
      <c r="D22" s="267"/>
      <c r="E22" s="118"/>
      <c r="H22" s="21"/>
      <c r="K22" s="22"/>
      <c r="N22" s="18"/>
      <c r="O22" s="266"/>
      <c r="P22" s="266"/>
      <c r="Q22" s="267"/>
      <c r="R22" s="266"/>
    </row>
    <row r="23" spans="1:18" ht="15" customHeight="1">
      <c r="A23" s="266">
        <v>10</v>
      </c>
      <c r="B23" s="266" t="s">
        <v>176</v>
      </c>
      <c r="C23" s="266" t="s">
        <v>179</v>
      </c>
      <c r="D23" s="267" t="s">
        <v>27</v>
      </c>
      <c r="E23" s="19"/>
      <c r="F23" s="118"/>
      <c r="H23" s="21"/>
      <c r="K23" s="22"/>
      <c r="M23" s="18"/>
      <c r="N23" s="20"/>
      <c r="O23" s="266" t="s">
        <v>304</v>
      </c>
      <c r="P23" s="266" t="s">
        <v>179</v>
      </c>
      <c r="Q23" s="267" t="s">
        <v>7</v>
      </c>
      <c r="R23" s="266">
        <v>26</v>
      </c>
    </row>
    <row r="24" spans="1:18" ht="15" customHeight="1">
      <c r="A24" s="266"/>
      <c r="B24" s="266"/>
      <c r="C24" s="266"/>
      <c r="D24" s="267"/>
      <c r="F24" s="21"/>
      <c r="H24" s="21"/>
      <c r="K24" s="22"/>
      <c r="M24" s="22"/>
      <c r="O24" s="266"/>
      <c r="P24" s="266"/>
      <c r="Q24" s="267"/>
      <c r="R24" s="266"/>
    </row>
    <row r="25" spans="1:18" ht="15" customHeight="1">
      <c r="A25" s="266">
        <v>11</v>
      </c>
      <c r="B25" s="266" t="s">
        <v>305</v>
      </c>
      <c r="C25" s="266" t="s">
        <v>180</v>
      </c>
      <c r="D25" s="267" t="s">
        <v>65</v>
      </c>
      <c r="F25" s="21"/>
      <c r="G25" s="118"/>
      <c r="H25" s="21"/>
      <c r="K25" s="22"/>
      <c r="L25" s="18"/>
      <c r="M25" s="22"/>
      <c r="O25" s="266" t="s">
        <v>242</v>
      </c>
      <c r="P25" s="266" t="s">
        <v>178</v>
      </c>
      <c r="Q25" s="267" t="s">
        <v>38</v>
      </c>
      <c r="R25" s="266">
        <v>27</v>
      </c>
    </row>
    <row r="26" spans="1:18" ht="15" customHeight="1">
      <c r="A26" s="266"/>
      <c r="B26" s="266"/>
      <c r="C26" s="266"/>
      <c r="D26" s="267"/>
      <c r="E26" s="118"/>
      <c r="F26" s="19"/>
      <c r="G26" s="21"/>
      <c r="H26" s="21"/>
      <c r="K26" s="22"/>
      <c r="L26" s="22"/>
      <c r="M26" s="20"/>
      <c r="N26" s="18"/>
      <c r="O26" s="266"/>
      <c r="P26" s="266"/>
      <c r="Q26" s="267"/>
      <c r="R26" s="266"/>
    </row>
    <row r="27" spans="1:18" ht="15" customHeight="1">
      <c r="A27" s="266">
        <v>12</v>
      </c>
      <c r="B27" s="266" t="s">
        <v>209</v>
      </c>
      <c r="C27" s="266" t="s">
        <v>179</v>
      </c>
      <c r="D27" s="267" t="s">
        <v>201</v>
      </c>
      <c r="E27" s="19"/>
      <c r="G27" s="21"/>
      <c r="H27" s="21"/>
      <c r="K27" s="22"/>
      <c r="L27" s="22"/>
      <c r="N27" s="20"/>
      <c r="O27" s="266" t="s">
        <v>216</v>
      </c>
      <c r="P27" s="266" t="s">
        <v>180</v>
      </c>
      <c r="Q27" s="267" t="s">
        <v>201</v>
      </c>
      <c r="R27" s="266">
        <v>28</v>
      </c>
    </row>
    <row r="28" spans="1:18" ht="15" customHeight="1">
      <c r="A28" s="266"/>
      <c r="B28" s="266"/>
      <c r="C28" s="266"/>
      <c r="D28" s="267"/>
      <c r="G28" s="21"/>
      <c r="H28" s="19"/>
      <c r="K28" s="20"/>
      <c r="L28" s="22"/>
      <c r="O28" s="266"/>
      <c r="P28" s="266"/>
      <c r="Q28" s="267"/>
      <c r="R28" s="266"/>
    </row>
    <row r="29" spans="1:18" ht="15" customHeight="1">
      <c r="A29" s="266">
        <v>13</v>
      </c>
      <c r="B29" s="268" t="s">
        <v>725</v>
      </c>
      <c r="C29" s="268" t="s">
        <v>726</v>
      </c>
      <c r="D29" s="267" t="s">
        <v>201</v>
      </c>
      <c r="G29" s="21"/>
      <c r="L29" s="22"/>
      <c r="O29" s="266" t="s">
        <v>112</v>
      </c>
      <c r="P29" s="266" t="s">
        <v>180</v>
      </c>
      <c r="Q29" s="267" t="s">
        <v>27</v>
      </c>
      <c r="R29" s="266">
        <v>29</v>
      </c>
    </row>
    <row r="30" spans="1:18" ht="15" customHeight="1">
      <c r="A30" s="266"/>
      <c r="B30" s="268"/>
      <c r="C30" s="268"/>
      <c r="D30" s="267"/>
      <c r="E30" s="118"/>
      <c r="G30" s="21"/>
      <c r="L30" s="22"/>
      <c r="N30" s="18"/>
      <c r="O30" s="266"/>
      <c r="P30" s="266"/>
      <c r="Q30" s="267"/>
      <c r="R30" s="266"/>
    </row>
    <row r="31" spans="1:18" ht="15" customHeight="1">
      <c r="A31" s="266">
        <v>14</v>
      </c>
      <c r="B31" s="266" t="s">
        <v>261</v>
      </c>
      <c r="C31" s="266" t="s">
        <v>178</v>
      </c>
      <c r="D31" s="267" t="s">
        <v>38</v>
      </c>
      <c r="E31" s="19"/>
      <c r="F31" s="118"/>
      <c r="G31" s="21"/>
      <c r="L31" s="22"/>
      <c r="M31" s="18"/>
      <c r="N31" s="20"/>
      <c r="O31" s="266" t="s">
        <v>168</v>
      </c>
      <c r="P31" s="266" t="s">
        <v>179</v>
      </c>
      <c r="Q31" s="267" t="s">
        <v>57</v>
      </c>
      <c r="R31" s="266">
        <v>30</v>
      </c>
    </row>
    <row r="32" spans="1:18" ht="15" customHeight="1">
      <c r="A32" s="266"/>
      <c r="B32" s="266"/>
      <c r="C32" s="266"/>
      <c r="D32" s="267"/>
      <c r="F32" s="21"/>
      <c r="G32" s="19"/>
      <c r="L32" s="20"/>
      <c r="M32" s="22"/>
      <c r="O32" s="266"/>
      <c r="P32" s="266"/>
      <c r="Q32" s="267"/>
      <c r="R32" s="266"/>
    </row>
    <row r="33" spans="1:18" ht="15" customHeight="1">
      <c r="A33" s="266">
        <v>15</v>
      </c>
      <c r="B33" s="266" t="s">
        <v>244</v>
      </c>
      <c r="C33" s="266" t="s">
        <v>178</v>
      </c>
      <c r="D33" s="267" t="s">
        <v>38</v>
      </c>
      <c r="F33" s="21"/>
      <c r="M33" s="22"/>
      <c r="O33" s="266" t="s">
        <v>258</v>
      </c>
      <c r="P33" s="266" t="s">
        <v>178</v>
      </c>
      <c r="Q33" s="267" t="s">
        <v>38</v>
      </c>
      <c r="R33" s="266">
        <v>31</v>
      </c>
    </row>
    <row r="34" spans="1:18" ht="15" customHeight="1">
      <c r="A34" s="266"/>
      <c r="B34" s="266"/>
      <c r="C34" s="266"/>
      <c r="D34" s="267"/>
      <c r="E34" s="118"/>
      <c r="F34" s="19"/>
      <c r="M34" s="20"/>
      <c r="N34" s="18"/>
      <c r="O34" s="266"/>
      <c r="P34" s="266"/>
      <c r="Q34" s="267"/>
      <c r="R34" s="266"/>
    </row>
    <row r="35" spans="1:18" ht="15" customHeight="1">
      <c r="A35" s="266">
        <v>16</v>
      </c>
      <c r="B35" s="270" t="s">
        <v>250</v>
      </c>
      <c r="C35" s="266" t="s">
        <v>180</v>
      </c>
      <c r="D35" s="267" t="s">
        <v>201</v>
      </c>
      <c r="E35" s="19"/>
      <c r="N35" s="20"/>
      <c r="O35" s="266" t="s">
        <v>210</v>
      </c>
      <c r="P35" s="266" t="s">
        <v>179</v>
      </c>
      <c r="Q35" s="267" t="s">
        <v>201</v>
      </c>
      <c r="R35" s="266">
        <v>32</v>
      </c>
    </row>
    <row r="36" spans="1:18" ht="15" customHeight="1">
      <c r="A36" s="266"/>
      <c r="B36" s="270"/>
      <c r="C36" s="266"/>
      <c r="D36" s="267"/>
      <c r="O36" s="266"/>
      <c r="P36" s="266"/>
      <c r="Q36" s="267"/>
      <c r="R36" s="266"/>
    </row>
    <row r="37" spans="1:18" ht="15" customHeight="1">
      <c r="O37" s="23"/>
      <c r="P37" s="23"/>
      <c r="Q37" s="23"/>
      <c r="R37" s="23"/>
    </row>
    <row r="38" spans="1:18" ht="12.2" customHeight="1">
      <c r="B38" s="269" t="s">
        <v>129</v>
      </c>
      <c r="C38" s="269"/>
      <c r="D38" s="269"/>
      <c r="O38" s="200"/>
      <c r="P38" s="200"/>
      <c r="Q38" s="200"/>
      <c r="R38" s="201"/>
    </row>
    <row r="39" spans="1:18" ht="12.2" customHeight="1">
      <c r="B39" s="266"/>
      <c r="C39" s="186"/>
      <c r="D39" s="267"/>
      <c r="O39" s="200"/>
      <c r="P39" s="200"/>
      <c r="Q39" s="200"/>
      <c r="R39" s="201"/>
    </row>
    <row r="40" spans="1:18" ht="12.2" customHeight="1">
      <c r="B40" s="266"/>
      <c r="C40" s="186"/>
      <c r="D40" s="267"/>
      <c r="E40" s="118"/>
      <c r="F40" s="120"/>
      <c r="O40" s="200"/>
      <c r="P40" s="200"/>
      <c r="Q40" s="200"/>
      <c r="R40" s="201"/>
    </row>
    <row r="41" spans="1:18" ht="12.2" customHeight="1">
      <c r="B41" s="266"/>
      <c r="C41" s="186"/>
      <c r="D41" s="267"/>
      <c r="E41" s="19"/>
      <c r="O41" s="200"/>
      <c r="P41" s="200"/>
      <c r="Q41" s="200"/>
      <c r="R41" s="201"/>
    </row>
    <row r="42" spans="1:18" ht="12.2" customHeight="1">
      <c r="B42" s="266"/>
      <c r="C42" s="186"/>
      <c r="D42" s="267"/>
      <c r="O42" s="200"/>
      <c r="P42" s="200"/>
      <c r="Q42" s="200"/>
      <c r="R42" s="201"/>
    </row>
    <row r="43" spans="1:18" ht="12.2" customHeight="1">
      <c r="B43" s="269" t="s">
        <v>130</v>
      </c>
      <c r="C43" s="269"/>
      <c r="D43" s="269"/>
      <c r="O43" s="200"/>
      <c r="P43" s="200"/>
      <c r="Q43" s="200"/>
      <c r="R43" s="201"/>
    </row>
    <row r="44" spans="1:18" ht="12.2" customHeight="1">
      <c r="B44" s="266"/>
      <c r="C44" s="186"/>
      <c r="D44" s="267"/>
      <c r="O44" s="200"/>
      <c r="P44" s="200"/>
      <c r="Q44" s="200"/>
      <c r="R44" s="201"/>
    </row>
    <row r="45" spans="1:18" ht="12.2" customHeight="1">
      <c r="B45" s="266"/>
      <c r="C45" s="186"/>
      <c r="D45" s="267"/>
      <c r="E45" s="118"/>
      <c r="O45" s="200"/>
      <c r="P45" s="200"/>
      <c r="Q45" s="200"/>
      <c r="R45" s="201"/>
    </row>
    <row r="46" spans="1:18" ht="12.2" customHeight="1">
      <c r="B46" s="266"/>
      <c r="C46" s="186"/>
      <c r="D46" s="267"/>
      <c r="E46" s="19"/>
      <c r="F46" s="118"/>
      <c r="O46" s="200"/>
      <c r="P46" s="200"/>
      <c r="Q46" s="200"/>
      <c r="R46" s="201"/>
    </row>
    <row r="47" spans="1:18" ht="12.2" customHeight="1">
      <c r="B47" s="266"/>
      <c r="C47" s="186"/>
      <c r="D47" s="267"/>
      <c r="F47" s="21"/>
      <c r="G47" s="120"/>
      <c r="O47" s="200"/>
      <c r="P47" s="200"/>
      <c r="Q47" s="200"/>
      <c r="R47" s="201"/>
    </row>
    <row r="48" spans="1:18" ht="12.2" customHeight="1">
      <c r="B48" s="266"/>
      <c r="C48" s="186"/>
      <c r="D48" s="267"/>
      <c r="F48" s="21"/>
      <c r="O48" s="200"/>
      <c r="P48" s="200"/>
      <c r="Q48" s="200"/>
      <c r="R48" s="201"/>
    </row>
    <row r="49" spans="2:18" ht="12.2" customHeight="1">
      <c r="B49" s="266"/>
      <c r="C49" s="186"/>
      <c r="D49" s="267"/>
      <c r="E49" s="118"/>
      <c r="F49" s="19"/>
      <c r="O49" s="200"/>
      <c r="P49" s="200"/>
      <c r="Q49" s="200"/>
      <c r="R49" s="201"/>
    </row>
    <row r="50" spans="2:18" ht="12.2" customHeight="1">
      <c r="B50" s="266"/>
      <c r="C50" s="186"/>
      <c r="D50" s="267"/>
      <c r="E50" s="19"/>
    </row>
    <row r="51" spans="2:18" ht="12.2" customHeight="1">
      <c r="B51" s="266"/>
      <c r="C51" s="186"/>
      <c r="D51" s="267"/>
    </row>
    <row r="52" spans="2:18" ht="12.2" customHeight="1">
      <c r="B52" s="269" t="s">
        <v>131</v>
      </c>
      <c r="C52" s="269"/>
      <c r="D52" s="269"/>
    </row>
    <row r="53" spans="2:18" ht="12.2" customHeight="1">
      <c r="B53" s="266"/>
      <c r="C53" s="186"/>
      <c r="D53" s="267"/>
    </row>
    <row r="54" spans="2:18" ht="12.2" customHeight="1">
      <c r="B54" s="266"/>
      <c r="C54" s="186"/>
      <c r="D54" s="267"/>
      <c r="E54" s="118"/>
      <c r="F54" s="120"/>
    </row>
    <row r="55" spans="2:18" ht="12.2" customHeight="1">
      <c r="B55" s="266"/>
      <c r="C55" s="186"/>
      <c r="D55" s="267"/>
      <c r="E55" s="19"/>
    </row>
    <row r="56" spans="2:18" ht="12.2" customHeight="1">
      <c r="B56" s="266"/>
      <c r="C56" s="186"/>
      <c r="D56" s="267"/>
    </row>
  </sheetData>
  <mergeCells count="149">
    <mergeCell ref="B50:B51"/>
    <mergeCell ref="D50:D51"/>
    <mergeCell ref="B52:D52"/>
    <mergeCell ref="B53:B54"/>
    <mergeCell ref="D53:D54"/>
    <mergeCell ref="B55:B56"/>
    <mergeCell ref="D55:D56"/>
    <mergeCell ref="B44:B45"/>
    <mergeCell ref="D44:D45"/>
    <mergeCell ref="B46:B47"/>
    <mergeCell ref="D46:D47"/>
    <mergeCell ref="B48:B49"/>
    <mergeCell ref="D48:D49"/>
    <mergeCell ref="B38:D38"/>
    <mergeCell ref="B39:B40"/>
    <mergeCell ref="D39:D40"/>
    <mergeCell ref="B41:B42"/>
    <mergeCell ref="D41:D42"/>
    <mergeCell ref="B43:D43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  <mergeCell ref="A29:A30"/>
    <mergeCell ref="B29:B30"/>
    <mergeCell ref="C29:C30"/>
    <mergeCell ref="D29:D30"/>
    <mergeCell ref="O29:O30"/>
    <mergeCell ref="P29:P30"/>
    <mergeCell ref="Q25:Q26"/>
    <mergeCell ref="R25:R26"/>
    <mergeCell ref="A27:A28"/>
    <mergeCell ref="B27:B28"/>
    <mergeCell ref="C27:C28"/>
    <mergeCell ref="D27:D28"/>
    <mergeCell ref="O27:O28"/>
    <mergeCell ref="P27:P28"/>
    <mergeCell ref="Q27:Q28"/>
    <mergeCell ref="R27:R28"/>
    <mergeCell ref="A25:A26"/>
    <mergeCell ref="B25:B26"/>
    <mergeCell ref="C25:C26"/>
    <mergeCell ref="D25:D26"/>
    <mergeCell ref="O25:O26"/>
    <mergeCell ref="P25:P26"/>
    <mergeCell ref="Q21:Q22"/>
    <mergeCell ref="R21:R22"/>
    <mergeCell ref="A23:A24"/>
    <mergeCell ref="B23:B24"/>
    <mergeCell ref="C23:C24"/>
    <mergeCell ref="D23:D24"/>
    <mergeCell ref="O23:O24"/>
    <mergeCell ref="P23:P24"/>
    <mergeCell ref="Q23:Q24"/>
    <mergeCell ref="R23:R24"/>
    <mergeCell ref="A21:A22"/>
    <mergeCell ref="B21:B22"/>
    <mergeCell ref="C21:C22"/>
    <mergeCell ref="D21:D22"/>
    <mergeCell ref="O21:O22"/>
    <mergeCell ref="P21:P22"/>
    <mergeCell ref="Q17:Q18"/>
    <mergeCell ref="R17:R18"/>
    <mergeCell ref="A19:A20"/>
    <mergeCell ref="B19:B20"/>
    <mergeCell ref="C19:C20"/>
    <mergeCell ref="D19:D20"/>
    <mergeCell ref="O19:O20"/>
    <mergeCell ref="P19:P20"/>
    <mergeCell ref="Q19:Q20"/>
    <mergeCell ref="R19:R20"/>
    <mergeCell ref="A17:A18"/>
    <mergeCell ref="B17:B18"/>
    <mergeCell ref="C17:C18"/>
    <mergeCell ref="D17:D18"/>
    <mergeCell ref="O17:O18"/>
    <mergeCell ref="P17:P18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R15:R16"/>
    <mergeCell ref="A13:A14"/>
    <mergeCell ref="B13:B14"/>
    <mergeCell ref="C13:C14"/>
    <mergeCell ref="D13:D14"/>
    <mergeCell ref="O13:O14"/>
    <mergeCell ref="P13:P14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B1:Q1"/>
    <mergeCell ref="D3:O3"/>
    <mergeCell ref="A5:A6"/>
    <mergeCell ref="B5:B6"/>
    <mergeCell ref="C5:C6"/>
    <mergeCell ref="D5:D6"/>
    <mergeCell ref="O5:O6"/>
    <mergeCell ref="P5:P6"/>
    <mergeCell ref="Q5:Q6"/>
  </mergeCells>
  <phoneticPr fontId="25"/>
  <conditionalFormatting sqref="A1:A1048576 B1:B6 B37:D65536 C1:C4 E1:N1048576 D1:D6 O1:Q4 O37:Q37 O50:Q65529 R1:R1048576">
    <cfRule type="expression" dxfId="132" priority="3" stopIfTrue="1">
      <formula>ISERROR</formula>
    </cfRule>
  </conditionalFormatting>
  <conditionalFormatting sqref="B9:B36 C5:C36 D7:D36 O5:Q36">
    <cfRule type="expression" dxfId="131" priority="4" stopIfTrue="1">
      <formula>ISERROR(B5)</formula>
    </cfRule>
  </conditionalFormatting>
  <conditionalFormatting sqref="B7:B8">
    <cfRule type="expression" dxfId="130" priority="2" stopIfTrue="1">
      <formula>ISERROR(B7)</formula>
    </cfRule>
  </conditionalFormatting>
  <conditionalFormatting sqref="O38:Q41">
    <cfRule type="expression" dxfId="129" priority="1" stopIfTrue="1">
      <formula>ISERROR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F62"/>
  <sheetViews>
    <sheetView zoomScaleNormal="100" workbookViewId="0"/>
  </sheetViews>
  <sheetFormatPr defaultColWidth="9" defaultRowHeight="13.5"/>
  <cols>
    <col min="1" max="1" width="9" style="14" bestFit="1" customWidth="1"/>
    <col min="2" max="2" width="4.625" style="14" customWidth="1"/>
    <col min="3" max="3" width="10.75" style="14" customWidth="1"/>
    <col min="4" max="4" width="11.75" style="14" customWidth="1"/>
    <col min="5" max="5" width="7.625" style="14" customWidth="1"/>
    <col min="6" max="13" width="4.625" style="14" customWidth="1"/>
    <col min="14" max="14" width="7.625" style="14" customWidth="1"/>
    <col min="15" max="15" width="10.75" style="14" customWidth="1"/>
    <col min="16" max="16" width="7.625" style="14" customWidth="1"/>
    <col min="17" max="17" width="4.625" style="14" customWidth="1"/>
    <col min="18" max="18" width="9" style="14" bestFit="1"/>
    <col min="19" max="26" width="0" style="14" hidden="1" customWidth="1"/>
    <col min="27" max="16384" width="9" style="14"/>
  </cols>
  <sheetData>
    <row r="1" spans="2:32" ht="21">
      <c r="B1" s="265" t="s">
        <v>235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S1" s="92"/>
      <c r="T1" s="92"/>
      <c r="U1" s="93"/>
      <c r="V1" s="93"/>
      <c r="W1" s="93"/>
      <c r="X1" s="93"/>
      <c r="Y1" s="93"/>
      <c r="Z1" s="93"/>
      <c r="AA1" s="93"/>
      <c r="AB1" s="93"/>
      <c r="AC1" s="93"/>
      <c r="AD1" s="93"/>
      <c r="AE1" s="92"/>
      <c r="AF1" s="92"/>
    </row>
    <row r="2" spans="2:32" ht="14.25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94"/>
      <c r="T2" s="94"/>
      <c r="U2" s="95"/>
      <c r="V2" s="95"/>
      <c r="W2" s="95"/>
      <c r="X2" s="95"/>
      <c r="Y2" s="96"/>
      <c r="Z2" s="96"/>
      <c r="AA2" s="96"/>
      <c r="AB2" s="96"/>
      <c r="AC2" s="96"/>
      <c r="AD2" s="96"/>
      <c r="AE2" s="94"/>
      <c r="AF2" s="94"/>
    </row>
    <row r="3" spans="2:32" ht="14.25">
      <c r="S3" s="94"/>
      <c r="T3" s="94"/>
      <c r="U3" s="95"/>
      <c r="V3" s="95"/>
      <c r="W3" s="95"/>
      <c r="X3" s="95"/>
      <c r="Y3" s="96"/>
      <c r="Z3" s="96"/>
      <c r="AA3" s="96"/>
      <c r="AB3" s="96"/>
      <c r="AC3" s="96"/>
      <c r="AD3" s="96"/>
      <c r="AE3" s="94"/>
      <c r="AF3" s="94"/>
    </row>
    <row r="4" spans="2:32" ht="14.25">
      <c r="B4" s="15"/>
      <c r="C4" s="15"/>
      <c r="D4" s="15"/>
      <c r="E4" s="15"/>
      <c r="F4" s="265" t="s">
        <v>0</v>
      </c>
      <c r="G4" s="265"/>
      <c r="H4" s="265"/>
      <c r="I4" s="265"/>
      <c r="J4" s="265"/>
      <c r="K4" s="265"/>
      <c r="L4" s="265"/>
      <c r="M4" s="265"/>
      <c r="N4" s="15"/>
      <c r="S4" s="94" t="s">
        <v>188</v>
      </c>
      <c r="T4" s="94" t="s">
        <v>193</v>
      </c>
      <c r="U4" s="95" t="s">
        <v>194</v>
      </c>
      <c r="V4" s="95" t="s">
        <v>195</v>
      </c>
      <c r="W4" s="95" t="s">
        <v>196</v>
      </c>
      <c r="X4" s="95" t="s">
        <v>197</v>
      </c>
      <c r="Y4" s="96" t="s">
        <v>198</v>
      </c>
      <c r="Z4" s="96" t="s">
        <v>199</v>
      </c>
      <c r="AA4" s="96"/>
      <c r="AB4" s="96"/>
      <c r="AC4" s="96"/>
      <c r="AD4" s="96"/>
      <c r="AE4" s="94"/>
      <c r="AF4" s="94"/>
    </row>
    <row r="5" spans="2:32" ht="14.45" customHeight="1">
      <c r="B5" s="293">
        <v>1</v>
      </c>
      <c r="C5" s="296" t="str">
        <f>VLOOKUP($B5,データ!$A$3:$C$22,2,FALSE)</f>
        <v>麗澤瑞浪</v>
      </c>
      <c r="D5" s="295" t="str">
        <f>VLOOKUP($B5,データ!$A$3:$C$22,3,FALSE)</f>
        <v>東濃</v>
      </c>
      <c r="E5" s="97"/>
      <c r="F5" s="97"/>
      <c r="G5" s="98"/>
      <c r="H5" s="98"/>
      <c r="I5" s="99"/>
      <c r="J5" s="99"/>
      <c r="K5" s="99"/>
      <c r="L5" s="99"/>
      <c r="M5" s="100"/>
      <c r="N5" s="100"/>
      <c r="O5" s="296" t="str">
        <f>VLOOKUP($Q5,データ!$A$3:$C$22,2,FALSE)</f>
        <v>加納</v>
      </c>
      <c r="P5" s="295" t="str">
        <f>VLOOKUP($Q5,データ!$A$3:$C$22,3,FALSE)</f>
        <v>岐阜</v>
      </c>
      <c r="Q5" s="293">
        <v>11</v>
      </c>
      <c r="S5" s="94" t="s">
        <v>189</v>
      </c>
      <c r="T5" s="94">
        <f>COUNTIF(団体名簿!$D$4:$D$22,S5)</f>
        <v>7</v>
      </c>
      <c r="U5" s="126">
        <f>COUNTIF(D5:D24,S5)</f>
        <v>4</v>
      </c>
      <c r="V5" s="126">
        <f>COUNTIF(P5:P24,S5)</f>
        <v>4</v>
      </c>
      <c r="W5" s="126">
        <f>COUNTIF(D5:D14,S5)</f>
        <v>2</v>
      </c>
      <c r="X5" s="126">
        <f>COUNTIF(D15:D24,S5)</f>
        <v>2</v>
      </c>
      <c r="Y5" s="126">
        <f>COUNTIF(P5:P14,S5)</f>
        <v>2</v>
      </c>
      <c r="Z5" s="126">
        <f>COUNTIF(P15:P24,S5)</f>
        <v>2</v>
      </c>
      <c r="AA5" s="96"/>
      <c r="AB5" s="96"/>
      <c r="AC5" s="96"/>
      <c r="AD5" s="96"/>
      <c r="AE5" s="94"/>
      <c r="AF5" s="94"/>
    </row>
    <row r="6" spans="2:32" ht="14.45" customHeight="1">
      <c r="B6" s="294"/>
      <c r="C6" s="296"/>
      <c r="D6" s="295"/>
      <c r="E6" s="98"/>
      <c r="F6" s="98" t="s">
        <v>135</v>
      </c>
      <c r="G6" s="101"/>
      <c r="H6" s="98"/>
      <c r="I6" s="99"/>
      <c r="J6" s="99"/>
      <c r="K6" s="99"/>
      <c r="L6" s="102"/>
      <c r="M6" s="99" t="s">
        <v>135</v>
      </c>
      <c r="N6" s="99"/>
      <c r="O6" s="296"/>
      <c r="P6" s="295"/>
      <c r="Q6" s="294"/>
      <c r="S6" s="94" t="s">
        <v>190</v>
      </c>
      <c r="T6" s="94">
        <f>COUNTIF(団体名簿!$D$4:$D$22,S6)</f>
        <v>2</v>
      </c>
      <c r="U6" s="126">
        <f>COUNTIF(D5:D24,S6)</f>
        <v>1</v>
      </c>
      <c r="V6" s="126">
        <f>COUNTIF(P5:P24,S6)</f>
        <v>1</v>
      </c>
      <c r="W6" s="126">
        <f>COUNTIF(D5:D14,S6)</f>
        <v>0</v>
      </c>
      <c r="X6" s="126">
        <f>COUNTIF(D15:D24,S6)</f>
        <v>1</v>
      </c>
      <c r="Y6" s="126">
        <f>COUNTIF(P5:P14,S6)</f>
        <v>1</v>
      </c>
      <c r="Z6" s="126">
        <f>COUNTIF(P15:P24,S6)</f>
        <v>0</v>
      </c>
      <c r="AA6" s="96"/>
      <c r="AB6" s="96"/>
      <c r="AC6" s="96"/>
      <c r="AD6" s="96"/>
      <c r="AE6" s="94"/>
      <c r="AF6" s="94"/>
    </row>
    <row r="7" spans="2:32" ht="14.45" customHeight="1">
      <c r="B7" s="293">
        <v>2</v>
      </c>
      <c r="C7" s="296" t="str">
        <f>VLOOKUP($B7,データ!$A$3:$C$22,COLUMN()-1,FALSE)</f>
        <v>岐阜総合</v>
      </c>
      <c r="D7" s="295" t="str">
        <f>VLOOKUP($B7,データ!$A$3:$C$22,3,FALSE)</f>
        <v>岐阜</v>
      </c>
      <c r="E7" s="97"/>
      <c r="F7" s="98"/>
      <c r="G7" s="103"/>
      <c r="H7" s="103"/>
      <c r="I7" s="99"/>
      <c r="J7" s="99"/>
      <c r="K7" s="104"/>
      <c r="L7" s="105"/>
      <c r="M7" s="99"/>
      <c r="N7" s="100"/>
      <c r="O7" s="296" t="str">
        <f>VLOOKUP($Q7,データ!$A$3:$C$22,2,FALSE)</f>
        <v>関商工</v>
      </c>
      <c r="P7" s="295" t="str">
        <f>VLOOKUP($Q7,データ!$A$3:$C$22,3,FALSE)</f>
        <v>中濃</v>
      </c>
      <c r="Q7" s="293">
        <v>12</v>
      </c>
      <c r="S7" s="94" t="s">
        <v>191</v>
      </c>
      <c r="T7" s="94">
        <f>COUNTIF(団体名簿!$D$4:$D$22,S7)</f>
        <v>5</v>
      </c>
      <c r="U7" s="126">
        <f>COUNTIF(D5:D24,S7)</f>
        <v>2</v>
      </c>
      <c r="V7" s="126">
        <f>COUNTIF(P5:P24,S7)</f>
        <v>3</v>
      </c>
      <c r="W7" s="126">
        <f>COUNTIF(D5:D14,S7)</f>
        <v>1</v>
      </c>
      <c r="X7" s="126">
        <f>COUNTIF(D15:D24,S7)</f>
        <v>1</v>
      </c>
      <c r="Y7" s="126">
        <f>COUNTIF(P5:P14,S7)</f>
        <v>1</v>
      </c>
      <c r="Z7" s="126">
        <f>COUNTIF(P15:P24,S7)</f>
        <v>2</v>
      </c>
      <c r="AA7" s="96"/>
      <c r="AB7" s="96"/>
      <c r="AC7" s="96"/>
      <c r="AD7" s="96"/>
      <c r="AE7" s="94"/>
      <c r="AF7" s="94"/>
    </row>
    <row r="8" spans="2:32" ht="14.45" customHeight="1">
      <c r="B8" s="294"/>
      <c r="C8" s="296"/>
      <c r="D8" s="295"/>
      <c r="E8" s="98" t="s">
        <v>135</v>
      </c>
      <c r="F8" s="101"/>
      <c r="G8" s="103"/>
      <c r="H8" s="103"/>
      <c r="I8" s="99"/>
      <c r="J8" s="99"/>
      <c r="K8" s="104"/>
      <c r="L8" s="104"/>
      <c r="M8" s="102"/>
      <c r="N8" s="99" t="s">
        <v>135</v>
      </c>
      <c r="O8" s="296"/>
      <c r="P8" s="295"/>
      <c r="Q8" s="294"/>
      <c r="S8" s="94" t="s">
        <v>192</v>
      </c>
      <c r="T8" s="94">
        <f>COUNTIF(団体名簿!$D$4:$D$22,S8)</f>
        <v>5</v>
      </c>
      <c r="U8" s="126">
        <f>COUNTIF(D5:D24,S8)</f>
        <v>3</v>
      </c>
      <c r="V8" s="126">
        <f>COUNTIF(P5:P24,S8)</f>
        <v>2</v>
      </c>
      <c r="W8" s="126">
        <f>COUNTIF(D5:D14,S8)</f>
        <v>2</v>
      </c>
      <c r="X8" s="126">
        <f>COUNTIF(D15:D24,S8)</f>
        <v>1</v>
      </c>
      <c r="Y8" s="126">
        <f>COUNTIF(P5:P14,S8)</f>
        <v>1</v>
      </c>
      <c r="Z8" s="126">
        <f>COUNTIF(P15:P24,S8)</f>
        <v>1</v>
      </c>
      <c r="AA8" s="96"/>
      <c r="AB8" s="96"/>
      <c r="AC8" s="96"/>
      <c r="AD8" s="96"/>
      <c r="AE8" s="94"/>
      <c r="AF8" s="94"/>
    </row>
    <row r="9" spans="2:32" ht="14.45" customHeight="1">
      <c r="B9" s="293">
        <v>3</v>
      </c>
      <c r="C9" s="296" t="str">
        <f>VLOOKUP($B9,データ!$A$3:$C$22,COLUMN()-1,FALSE)</f>
        <v>恵那</v>
      </c>
      <c r="D9" s="295" t="str">
        <f>VLOOKUP($B9,データ!$A$3:$C$22,3,FALSE)</f>
        <v>東濃</v>
      </c>
      <c r="E9" s="97"/>
      <c r="F9" s="103"/>
      <c r="G9" s="98" t="s">
        <v>135</v>
      </c>
      <c r="H9" s="101"/>
      <c r="I9" s="99"/>
      <c r="J9" s="99"/>
      <c r="K9" s="102"/>
      <c r="L9" s="99" t="s">
        <v>135</v>
      </c>
      <c r="M9" s="105"/>
      <c r="N9" s="100"/>
      <c r="O9" s="296" t="str">
        <f>VLOOKUP($Q9,データ!$A$3:$C$22,2,FALSE)</f>
        <v>中津</v>
      </c>
      <c r="P9" s="295" t="str">
        <f>VLOOKUP($Q9,データ!$A$3:$C$22,3,FALSE)</f>
        <v>東濃</v>
      </c>
      <c r="Q9" s="293">
        <v>13</v>
      </c>
      <c r="S9" s="94"/>
      <c r="T9" s="94"/>
      <c r="U9" s="95"/>
      <c r="V9" s="95"/>
      <c r="W9" s="95"/>
      <c r="X9" s="95"/>
      <c r="Y9" s="96"/>
      <c r="Z9" s="96"/>
      <c r="AA9" s="96"/>
      <c r="AB9" s="96"/>
      <c r="AC9" s="96"/>
      <c r="AD9" s="96"/>
      <c r="AE9" s="94"/>
      <c r="AF9" s="94"/>
    </row>
    <row r="10" spans="2:32" ht="14.45" customHeight="1">
      <c r="B10" s="294"/>
      <c r="C10" s="296"/>
      <c r="D10" s="295"/>
      <c r="E10" s="98"/>
      <c r="F10" s="98"/>
      <c r="G10" s="98"/>
      <c r="H10" s="114"/>
      <c r="I10" s="99"/>
      <c r="J10" s="104"/>
      <c r="K10" s="105"/>
      <c r="L10" s="99"/>
      <c r="M10" s="99"/>
      <c r="N10" s="99"/>
      <c r="O10" s="296"/>
      <c r="P10" s="295"/>
      <c r="Q10" s="294"/>
      <c r="S10" s="94"/>
      <c r="T10" s="94"/>
      <c r="U10" s="95"/>
      <c r="V10" s="95"/>
      <c r="W10" s="95"/>
      <c r="X10" s="95"/>
      <c r="Y10" s="96"/>
      <c r="Z10" s="96"/>
      <c r="AA10" s="96"/>
      <c r="AB10" s="96"/>
      <c r="AC10" s="96"/>
      <c r="AD10" s="96"/>
      <c r="AE10" s="94"/>
      <c r="AF10" s="94"/>
    </row>
    <row r="11" spans="2:32" ht="14.45" customHeight="1">
      <c r="B11" s="293">
        <v>4</v>
      </c>
      <c r="C11" s="296" t="str">
        <f>VLOOKUP($B11,データ!$A$3:$C$22,COLUMN()-1,FALSE)</f>
        <v>岐阜北</v>
      </c>
      <c r="D11" s="295" t="str">
        <f>VLOOKUP($B11,データ!$A$3:$C$22,3,FALSE)</f>
        <v>岐阜</v>
      </c>
      <c r="E11" s="97"/>
      <c r="F11" s="97"/>
      <c r="G11" s="98"/>
      <c r="H11" s="115"/>
      <c r="I11" s="99"/>
      <c r="J11" s="104"/>
      <c r="K11" s="104"/>
      <c r="L11" s="99"/>
      <c r="M11" s="100"/>
      <c r="N11" s="100"/>
      <c r="O11" s="296" t="str">
        <f>VLOOKUP($Q11,データ!$A$3:$C$22,2,FALSE)</f>
        <v>大垣北</v>
      </c>
      <c r="P11" s="295" t="str">
        <f>VLOOKUP($Q11,データ!$A$3:$C$22,3,FALSE)</f>
        <v>西濃</v>
      </c>
      <c r="Q11" s="293">
        <v>14</v>
      </c>
      <c r="S11" s="94"/>
      <c r="T11" s="94"/>
      <c r="U11" s="95"/>
      <c r="V11" s="95"/>
      <c r="W11" s="95"/>
      <c r="X11" s="95"/>
      <c r="Y11" s="96"/>
      <c r="Z11" s="96"/>
      <c r="AA11" s="96"/>
      <c r="AB11" s="96"/>
      <c r="AC11" s="96"/>
      <c r="AD11" s="96"/>
      <c r="AE11" s="94"/>
      <c r="AF11" s="94"/>
    </row>
    <row r="12" spans="2:32" ht="14.45" customHeight="1">
      <c r="B12" s="294"/>
      <c r="C12" s="296"/>
      <c r="D12" s="295"/>
      <c r="E12" s="98"/>
      <c r="F12" s="98" t="s">
        <v>135</v>
      </c>
      <c r="G12" s="101"/>
      <c r="H12" s="115"/>
      <c r="I12" s="106"/>
      <c r="J12" s="107"/>
      <c r="K12" s="104"/>
      <c r="L12" s="102"/>
      <c r="M12" s="99" t="s">
        <v>135</v>
      </c>
      <c r="N12" s="99"/>
      <c r="O12" s="296"/>
      <c r="P12" s="295"/>
      <c r="Q12" s="294"/>
      <c r="S12" s="94"/>
      <c r="T12" s="94"/>
      <c r="U12" s="95"/>
      <c r="V12" s="95"/>
      <c r="W12" s="95"/>
      <c r="X12" s="95"/>
      <c r="Y12" s="96"/>
      <c r="Z12" s="96"/>
      <c r="AA12" s="96"/>
      <c r="AB12" s="96"/>
      <c r="AC12" s="96"/>
      <c r="AD12" s="96"/>
      <c r="AE12" s="94"/>
      <c r="AF12" s="94"/>
    </row>
    <row r="13" spans="2:32" ht="14.45" customHeight="1">
      <c r="B13" s="293">
        <v>5</v>
      </c>
      <c r="C13" s="296" t="str">
        <f>VLOOKUP($B13,データ!$A$3:$C$22,COLUMN()-1,FALSE)</f>
        <v>郡上</v>
      </c>
      <c r="D13" s="295" t="str">
        <f>VLOOKUP($B13,データ!$A$3:$C$22,3,FALSE)</f>
        <v>中濃</v>
      </c>
      <c r="E13" s="97"/>
      <c r="F13" s="97"/>
      <c r="G13" s="103"/>
      <c r="H13" s="116"/>
      <c r="I13" s="108"/>
      <c r="J13" s="109"/>
      <c r="K13" s="99"/>
      <c r="L13" s="105"/>
      <c r="M13" s="100"/>
      <c r="N13" s="100"/>
      <c r="O13" s="296" t="str">
        <f>VLOOKUP($Q13,データ!$A$3:$C$22,2,FALSE)</f>
        <v>各務原</v>
      </c>
      <c r="P13" s="295" t="str">
        <f>VLOOKUP($Q13,データ!$A$3:$C$22,3,FALSE)</f>
        <v>岐阜</v>
      </c>
      <c r="Q13" s="293">
        <v>15</v>
      </c>
      <c r="S13" s="94"/>
      <c r="T13" s="94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4"/>
      <c r="AF13" s="94"/>
    </row>
    <row r="14" spans="2:32" ht="14.45" customHeight="1">
      <c r="B14" s="294"/>
      <c r="C14" s="296"/>
      <c r="D14" s="295"/>
      <c r="E14" s="98"/>
      <c r="F14" s="98"/>
      <c r="G14" s="98"/>
      <c r="H14" s="116" t="s">
        <v>135</v>
      </c>
      <c r="I14" s="110"/>
      <c r="J14" s="111"/>
      <c r="K14" s="99" t="s">
        <v>135</v>
      </c>
      <c r="L14" s="99"/>
      <c r="M14" s="99"/>
      <c r="N14" s="99"/>
      <c r="O14" s="296"/>
      <c r="P14" s="295"/>
      <c r="Q14" s="294"/>
      <c r="S14" s="94"/>
      <c r="T14" s="94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4"/>
      <c r="AF14" s="94"/>
    </row>
    <row r="15" spans="2:32" ht="14.45" customHeight="1">
      <c r="B15" s="293">
        <v>6</v>
      </c>
      <c r="C15" s="296" t="str">
        <f>VLOOKUP($B15,データ!$A$3:$C$22,COLUMN()-1,FALSE)</f>
        <v>関</v>
      </c>
      <c r="D15" s="295" t="str">
        <f>VLOOKUP($B15,データ!$A$3:$C$22,3,FALSE)</f>
        <v>中濃</v>
      </c>
      <c r="E15" s="97"/>
      <c r="F15" s="97"/>
      <c r="G15" s="98"/>
      <c r="H15" s="116"/>
      <c r="I15" s="112"/>
      <c r="J15" s="113"/>
      <c r="K15" s="99"/>
      <c r="L15" s="99"/>
      <c r="M15" s="100"/>
      <c r="N15" s="100"/>
      <c r="O15" s="296" t="str">
        <f>VLOOKUP($Q15,データ!$A$3:$C$22,2,FALSE)</f>
        <v>中津川工</v>
      </c>
      <c r="P15" s="295" t="str">
        <f>VLOOKUP($Q15,データ!$A$3:$C$22,3,FALSE)</f>
        <v>東濃</v>
      </c>
      <c r="Q15" s="293">
        <v>16</v>
      </c>
      <c r="S15" s="94"/>
      <c r="T15" s="94"/>
      <c r="U15" s="95"/>
      <c r="V15" s="95"/>
      <c r="W15" s="95"/>
      <c r="X15" s="95"/>
      <c r="Y15" s="96"/>
      <c r="Z15" s="96"/>
      <c r="AA15" s="96"/>
      <c r="AB15" s="96"/>
      <c r="AC15" s="96"/>
      <c r="AD15" s="96"/>
      <c r="AE15" s="94"/>
      <c r="AF15" s="94"/>
    </row>
    <row r="16" spans="2:32" ht="14.45" customHeight="1">
      <c r="B16" s="294"/>
      <c r="C16" s="296"/>
      <c r="D16" s="295"/>
      <c r="E16" s="98"/>
      <c r="F16" s="98" t="s">
        <v>135</v>
      </c>
      <c r="G16" s="101"/>
      <c r="H16" s="116"/>
      <c r="I16" s="99"/>
      <c r="J16" s="104"/>
      <c r="K16" s="99"/>
      <c r="L16" s="102"/>
      <c r="M16" s="99" t="s">
        <v>135</v>
      </c>
      <c r="N16" s="99"/>
      <c r="O16" s="296"/>
      <c r="P16" s="295"/>
      <c r="Q16" s="294"/>
      <c r="S16" s="94"/>
      <c r="T16" s="94"/>
      <c r="U16" s="95"/>
      <c r="V16" s="95"/>
      <c r="W16" s="95"/>
      <c r="X16" s="95"/>
      <c r="Y16" s="96"/>
      <c r="Z16" s="96"/>
      <c r="AA16" s="96"/>
      <c r="AB16" s="96"/>
      <c r="AC16" s="96"/>
      <c r="AD16" s="96"/>
      <c r="AE16" s="94"/>
      <c r="AF16" s="94"/>
    </row>
    <row r="17" spans="2:32" ht="14.45" customHeight="1">
      <c r="B17" s="293">
        <v>7</v>
      </c>
      <c r="C17" s="296" t="str">
        <f>VLOOKUP($B17,データ!$A$3:$C$22,COLUMN()-1,FALSE)</f>
        <v>多治見北</v>
      </c>
      <c r="D17" s="295" t="str">
        <f>VLOOKUP($B17,データ!$A$3:$C$22,3,FALSE)</f>
        <v>東濃</v>
      </c>
      <c r="E17" s="97"/>
      <c r="F17" s="97"/>
      <c r="G17" s="103"/>
      <c r="H17" s="115"/>
      <c r="I17" s="99"/>
      <c r="J17" s="104"/>
      <c r="K17" s="104"/>
      <c r="L17" s="105"/>
      <c r="M17" s="100"/>
      <c r="N17" s="100"/>
      <c r="O17" s="296" t="str">
        <f>VLOOKUP($Q17,データ!$A$3:$C$22,2,FALSE)</f>
        <v>武義</v>
      </c>
      <c r="P17" s="295" t="str">
        <f>VLOOKUP($Q17,データ!$A$3:$C$22,3,FALSE)</f>
        <v>中濃</v>
      </c>
      <c r="Q17" s="293">
        <v>17</v>
      </c>
      <c r="S17" s="94"/>
      <c r="T17" s="94"/>
      <c r="U17" s="95"/>
      <c r="V17" s="95"/>
      <c r="W17" s="95"/>
      <c r="X17" s="95"/>
      <c r="Y17" s="96"/>
      <c r="Z17" s="96"/>
      <c r="AA17" s="96"/>
      <c r="AB17" s="96"/>
      <c r="AC17" s="96"/>
      <c r="AD17" s="96"/>
      <c r="AE17" s="94"/>
      <c r="AF17" s="94"/>
    </row>
    <row r="18" spans="2:32" ht="14.45" customHeight="1">
      <c r="B18" s="294"/>
      <c r="C18" s="296"/>
      <c r="D18" s="295"/>
      <c r="E18" s="98"/>
      <c r="F18" s="98"/>
      <c r="G18" s="98"/>
      <c r="H18" s="115"/>
      <c r="I18" s="99"/>
      <c r="J18" s="104"/>
      <c r="K18" s="104"/>
      <c r="L18" s="99"/>
      <c r="M18" s="99"/>
      <c r="N18" s="99"/>
      <c r="O18" s="296"/>
      <c r="P18" s="295"/>
      <c r="Q18" s="294"/>
      <c r="S18" s="94"/>
      <c r="T18" s="94"/>
      <c r="U18" s="95"/>
      <c r="V18" s="95"/>
      <c r="W18" s="95"/>
      <c r="X18" s="95"/>
      <c r="Y18" s="96"/>
      <c r="Z18" s="96"/>
      <c r="AA18" s="96"/>
      <c r="AB18" s="96"/>
      <c r="AC18" s="96"/>
      <c r="AD18" s="96"/>
      <c r="AE18" s="94"/>
      <c r="AF18" s="94"/>
    </row>
    <row r="19" spans="2:32" ht="14.45" customHeight="1">
      <c r="B19" s="293">
        <v>8</v>
      </c>
      <c r="C19" s="296" t="str">
        <f>VLOOKUP($B19,データ!$A$3:$C$22,COLUMN()-1,FALSE)</f>
        <v>岐阜高専</v>
      </c>
      <c r="D19" s="295" t="str">
        <f>VLOOKUP($B19,データ!$A$3:$C$22,3,FALSE)</f>
        <v>岐阜</v>
      </c>
      <c r="E19" s="97"/>
      <c r="F19" s="98"/>
      <c r="G19" s="98" t="s">
        <v>135</v>
      </c>
      <c r="H19" s="117"/>
      <c r="I19" s="99"/>
      <c r="J19" s="104"/>
      <c r="K19" s="102"/>
      <c r="L19" s="99" t="s">
        <v>135</v>
      </c>
      <c r="M19" s="99"/>
      <c r="N19" s="100"/>
      <c r="O19" s="296" t="str">
        <f>VLOOKUP($Q19,データ!$A$3:$C$22,2,FALSE)</f>
        <v>可児</v>
      </c>
      <c r="P19" s="295" t="str">
        <f>VLOOKUP($Q19,データ!$A$3:$C$22,3,FALSE)</f>
        <v>中濃</v>
      </c>
      <c r="Q19" s="293">
        <v>18</v>
      </c>
      <c r="S19" s="94"/>
      <c r="T19" s="94"/>
      <c r="U19" s="95"/>
      <c r="V19" s="95"/>
      <c r="W19" s="95"/>
      <c r="X19" s="95"/>
      <c r="Y19" s="96"/>
      <c r="Z19" s="96"/>
      <c r="AA19" s="96"/>
      <c r="AB19" s="96"/>
      <c r="AC19" s="96"/>
      <c r="AD19" s="96"/>
      <c r="AE19" s="94"/>
      <c r="AF19" s="94"/>
    </row>
    <row r="20" spans="2:32" ht="14.45" customHeight="1">
      <c r="B20" s="294"/>
      <c r="C20" s="296"/>
      <c r="D20" s="295"/>
      <c r="E20" s="98" t="s">
        <v>135</v>
      </c>
      <c r="F20" s="101"/>
      <c r="G20" s="98"/>
      <c r="H20" s="103"/>
      <c r="I20" s="99"/>
      <c r="J20" s="99"/>
      <c r="K20" s="105"/>
      <c r="L20" s="99"/>
      <c r="M20" s="102"/>
      <c r="N20" s="99" t="s">
        <v>135</v>
      </c>
      <c r="O20" s="296"/>
      <c r="P20" s="295"/>
      <c r="Q20" s="294"/>
      <c r="S20" s="94"/>
      <c r="T20" s="94"/>
      <c r="U20" s="95"/>
      <c r="V20" s="95"/>
      <c r="W20" s="95"/>
      <c r="X20" s="95"/>
      <c r="Y20" s="96"/>
      <c r="Z20" s="96"/>
      <c r="AA20" s="96"/>
      <c r="AB20" s="96"/>
      <c r="AC20" s="96"/>
      <c r="AD20" s="96"/>
      <c r="AE20" s="94"/>
      <c r="AF20" s="94"/>
    </row>
    <row r="21" spans="2:32" ht="14.45" customHeight="1">
      <c r="B21" s="293">
        <v>9</v>
      </c>
      <c r="C21" s="296" t="str">
        <f>VLOOKUP($B21,データ!$A$3:$C$22,COLUMN()-1,FALSE)</f>
        <v>大垣西</v>
      </c>
      <c r="D21" s="295" t="str">
        <f>VLOOKUP($B21,データ!$A$3:$C$22,3,FALSE)</f>
        <v>西濃</v>
      </c>
      <c r="E21" s="97"/>
      <c r="F21" s="103"/>
      <c r="G21" s="103"/>
      <c r="H21" s="103"/>
      <c r="I21" s="99"/>
      <c r="J21" s="99"/>
      <c r="K21" s="104"/>
      <c r="L21" s="104"/>
      <c r="M21" s="105"/>
      <c r="N21" s="100"/>
      <c r="O21" s="296" t="str">
        <f>VLOOKUP($Q21,データ!$A$3:$C$22,2,FALSE)</f>
        <v>岐南工</v>
      </c>
      <c r="P21" s="295" t="str">
        <f>VLOOKUP($Q21,データ!$A$3:$C$22,3,FALSE)</f>
        <v>岐阜</v>
      </c>
      <c r="Q21" s="293">
        <v>19</v>
      </c>
      <c r="S21" s="94"/>
      <c r="T21" s="94"/>
      <c r="U21" s="95"/>
      <c r="V21" s="95"/>
      <c r="W21" s="95"/>
      <c r="X21" s="95"/>
      <c r="Y21" s="96"/>
      <c r="Z21" s="96"/>
      <c r="AA21" s="96"/>
      <c r="AB21" s="96"/>
      <c r="AC21" s="96"/>
      <c r="AD21" s="96"/>
      <c r="AE21" s="94"/>
      <c r="AF21" s="94"/>
    </row>
    <row r="22" spans="2:32" ht="14.45" customHeight="1">
      <c r="B22" s="294"/>
      <c r="C22" s="296"/>
      <c r="D22" s="295"/>
      <c r="E22" s="98"/>
      <c r="F22" s="98" t="s">
        <v>135</v>
      </c>
      <c r="G22" s="101"/>
      <c r="H22" s="103"/>
      <c r="I22" s="99"/>
      <c r="J22" s="99"/>
      <c r="K22" s="104"/>
      <c r="L22" s="102"/>
      <c r="M22" s="99" t="s">
        <v>135</v>
      </c>
      <c r="N22" s="99"/>
      <c r="O22" s="296"/>
      <c r="P22" s="295"/>
      <c r="Q22" s="294"/>
      <c r="S22" s="94"/>
      <c r="T22" s="94"/>
      <c r="U22" s="95"/>
      <c r="V22" s="95"/>
      <c r="W22" s="95"/>
      <c r="X22" s="95"/>
      <c r="Y22" s="96"/>
      <c r="Z22" s="96"/>
      <c r="AA22" s="96"/>
      <c r="AB22" s="96"/>
      <c r="AC22" s="96"/>
      <c r="AD22" s="96"/>
      <c r="AE22" s="94"/>
      <c r="AF22" s="94"/>
    </row>
    <row r="23" spans="2:32" ht="14.45" customHeight="1">
      <c r="B23" s="293">
        <v>10</v>
      </c>
      <c r="C23" s="296" t="str">
        <f>VLOOKUP($B23,データ!$A$3:$C$22,COLUMN()-1,FALSE)</f>
        <v>岐阜</v>
      </c>
      <c r="D23" s="295" t="str">
        <f>VLOOKUP($B23,データ!$A$3:$C$22,3,FALSE)</f>
        <v>岐阜</v>
      </c>
      <c r="E23" s="97"/>
      <c r="F23" s="97"/>
      <c r="G23" s="103"/>
      <c r="H23" s="98"/>
      <c r="I23" s="99"/>
      <c r="J23" s="99"/>
      <c r="K23" s="99"/>
      <c r="L23" s="105"/>
      <c r="M23" s="100"/>
      <c r="N23" s="100"/>
      <c r="O23" s="296" t="str">
        <f>VLOOKUP($Q23,データ!$A$3:$C$22,2,FALSE)</f>
        <v>県岐阜商</v>
      </c>
      <c r="P23" s="295" t="str">
        <f>VLOOKUP($Q23,データ!$A$3:$C$22,3,FALSE)</f>
        <v>岐阜</v>
      </c>
      <c r="Q23" s="293">
        <v>20</v>
      </c>
      <c r="S23" s="94"/>
      <c r="T23" s="94"/>
      <c r="U23" s="95"/>
      <c r="V23" s="95"/>
      <c r="W23" s="95"/>
      <c r="X23" s="95"/>
      <c r="Y23" s="96"/>
      <c r="Z23" s="96"/>
      <c r="AA23" s="96"/>
      <c r="AB23" s="96"/>
      <c r="AC23" s="96"/>
      <c r="AD23" s="96"/>
      <c r="AE23" s="94"/>
      <c r="AF23" s="94"/>
    </row>
    <row r="24" spans="2:32" ht="14.45" customHeight="1">
      <c r="B24" s="294"/>
      <c r="C24" s="296"/>
      <c r="D24" s="295"/>
      <c r="E24" s="98"/>
      <c r="F24" s="98"/>
      <c r="G24" s="98"/>
      <c r="H24" s="98"/>
      <c r="I24" s="99"/>
      <c r="J24" s="99"/>
      <c r="K24" s="99"/>
      <c r="L24" s="99"/>
      <c r="M24" s="99"/>
      <c r="N24" s="99"/>
      <c r="O24" s="296"/>
      <c r="P24" s="295"/>
      <c r="Q24" s="294"/>
      <c r="S24" s="94"/>
      <c r="T24" s="94"/>
      <c r="U24" s="95"/>
      <c r="V24" s="95"/>
      <c r="W24" s="95"/>
      <c r="X24" s="95"/>
      <c r="Y24" s="96"/>
      <c r="Z24" s="96"/>
      <c r="AA24" s="96"/>
      <c r="AB24" s="96"/>
      <c r="AC24" s="96"/>
      <c r="AD24" s="96"/>
      <c r="AE24" s="94"/>
      <c r="AF24" s="94"/>
    </row>
    <row r="25" spans="2:32">
      <c r="B25" s="16"/>
      <c r="C25" s="26" t="s">
        <v>1</v>
      </c>
      <c r="D25" s="26"/>
      <c r="E25" s="16"/>
      <c r="Q25" s="16"/>
      <c r="R25" s="16"/>
      <c r="S25" s="48"/>
      <c r="T25" s="47"/>
      <c r="U25" s="98"/>
      <c r="V25" s="98"/>
      <c r="W25" s="98"/>
      <c r="X25" s="98"/>
      <c r="Y25" s="99"/>
      <c r="Z25" s="99"/>
      <c r="AA25" s="99"/>
      <c r="AB25" s="99"/>
      <c r="AC25" s="99"/>
      <c r="AD25" s="99"/>
      <c r="AE25" s="47"/>
      <c r="AF25" s="48"/>
    </row>
    <row r="26" spans="2:32">
      <c r="B26" s="16"/>
      <c r="C26" s="276"/>
      <c r="D26" s="36"/>
      <c r="E26" s="266"/>
      <c r="Q26" s="16"/>
      <c r="R26" s="16"/>
      <c r="S26" s="16"/>
    </row>
    <row r="27" spans="2:32">
      <c r="B27" s="16"/>
      <c r="C27" s="276"/>
      <c r="D27" s="36"/>
      <c r="E27" s="266"/>
      <c r="F27" s="24"/>
      <c r="G27" s="24"/>
      <c r="H27" s="24"/>
      <c r="I27" s="17"/>
      <c r="Q27" s="16"/>
      <c r="R27" s="16"/>
      <c r="S27" s="16"/>
    </row>
    <row r="28" spans="2:32">
      <c r="B28" s="16"/>
      <c r="C28" s="276"/>
      <c r="D28" s="36"/>
      <c r="E28" s="266"/>
      <c r="F28" s="23"/>
      <c r="G28" s="23"/>
      <c r="H28" s="23"/>
      <c r="I28" s="21"/>
      <c r="J28" s="18"/>
      <c r="K28" s="24"/>
      <c r="Q28" s="16"/>
      <c r="R28" s="16"/>
      <c r="S28" s="16"/>
    </row>
    <row r="29" spans="2:32">
      <c r="B29" s="16"/>
      <c r="C29" s="276"/>
      <c r="D29" s="36"/>
      <c r="E29" s="266"/>
      <c r="F29" s="24"/>
      <c r="G29" s="17"/>
      <c r="H29" s="20"/>
      <c r="I29" s="19"/>
      <c r="Q29" s="16"/>
      <c r="R29" s="16"/>
      <c r="S29" s="16"/>
    </row>
    <row r="30" spans="2:32">
      <c r="B30" s="16"/>
      <c r="C30" s="276"/>
      <c r="D30" s="36"/>
      <c r="E30" s="266"/>
      <c r="F30" s="25"/>
      <c r="G30" s="19"/>
      <c r="Q30" s="16"/>
      <c r="R30" s="16"/>
      <c r="S30" s="16"/>
    </row>
    <row r="31" spans="2:32">
      <c r="B31" s="16"/>
      <c r="C31" s="276"/>
      <c r="D31" s="36"/>
      <c r="E31" s="266"/>
      <c r="Q31" s="16"/>
      <c r="R31" s="16"/>
      <c r="S31" s="16"/>
    </row>
    <row r="32" spans="2:32">
      <c r="B32" s="16"/>
      <c r="C32" s="35"/>
      <c r="D32" s="36"/>
      <c r="E32" s="16"/>
      <c r="Q32" s="16"/>
      <c r="R32" s="16"/>
      <c r="S32" s="16"/>
    </row>
    <row r="33" spans="2:32" ht="12.2" customHeight="1"/>
    <row r="34" spans="2:32" ht="14.25">
      <c r="F34" s="265" t="s">
        <v>2</v>
      </c>
      <c r="G34" s="265"/>
      <c r="H34" s="265"/>
      <c r="I34" s="265"/>
      <c r="J34" s="265"/>
      <c r="K34" s="265"/>
      <c r="L34" s="265"/>
      <c r="M34" s="265"/>
      <c r="S34" s="94" t="s">
        <v>188</v>
      </c>
      <c r="T34" s="94" t="s">
        <v>193</v>
      </c>
      <c r="U34" s="95" t="s">
        <v>194</v>
      </c>
      <c r="V34" s="95" t="s">
        <v>195</v>
      </c>
      <c r="W34" s="95" t="s">
        <v>196</v>
      </c>
      <c r="X34" s="95" t="s">
        <v>197</v>
      </c>
      <c r="Y34" s="96" t="s">
        <v>198</v>
      </c>
      <c r="Z34" s="96" t="s">
        <v>199</v>
      </c>
    </row>
    <row r="35" spans="2:32" ht="14.25">
      <c r="S35" s="94" t="s">
        <v>189</v>
      </c>
      <c r="T35" s="94">
        <f>COUNTIF(団体名簿!$D$28:$D$47,S35)</f>
        <v>8</v>
      </c>
      <c r="U35" s="126">
        <f>COUNTIF(D35:D54,S35)</f>
        <v>4</v>
      </c>
      <c r="V35" s="126">
        <f>COUNTIF(P35:P54,S35)</f>
        <v>4</v>
      </c>
      <c r="W35" s="126">
        <f>COUNTIF(D35:D44,S35)</f>
        <v>2</v>
      </c>
      <c r="X35" s="126">
        <f>COUNTIF(D45:D54,S35)</f>
        <v>2</v>
      </c>
      <c r="Y35" s="126">
        <f>COUNTIF(P35:P44,S35)</f>
        <v>2</v>
      </c>
      <c r="Z35" s="126">
        <f>COUNTIF(P45:P54,S35)</f>
        <v>2</v>
      </c>
    </row>
    <row r="36" spans="2:32" ht="14.45" customHeight="1">
      <c r="B36" s="293">
        <v>1</v>
      </c>
      <c r="C36" s="296" t="str">
        <f>VLOOKUP($B36,データ!$D$3:$F$22,2,FALSE)</f>
        <v>県岐阜商</v>
      </c>
      <c r="D36" s="295" t="str">
        <f>VLOOKUP($B36,データ!$D$3:$F$22,3,FALSE)</f>
        <v>岐阜</v>
      </c>
      <c r="E36" s="97"/>
      <c r="F36" s="97"/>
      <c r="G36" s="98"/>
      <c r="H36" s="98"/>
      <c r="I36" s="99"/>
      <c r="J36" s="99"/>
      <c r="K36" s="99"/>
      <c r="L36" s="99"/>
      <c r="M36" s="100"/>
      <c r="N36" s="100"/>
      <c r="O36" s="296" t="str">
        <f>VLOOKUP($Q36,データ!$D$3:$F$22,2,FALSE)</f>
        <v>東濃実</v>
      </c>
      <c r="P36" s="295" t="str">
        <f>VLOOKUP($Q36,データ!$D$3:$F$22,3,FALSE)</f>
        <v>中濃</v>
      </c>
      <c r="Q36" s="293">
        <v>11</v>
      </c>
      <c r="S36" s="94" t="s">
        <v>190</v>
      </c>
      <c r="T36" s="94">
        <f>COUNTIF(団体名簿!$D$28:$D$47,S36)</f>
        <v>3</v>
      </c>
      <c r="U36" s="126">
        <f>COUNTIF(D35:D54,S36)</f>
        <v>1</v>
      </c>
      <c r="V36" s="126">
        <f>COUNTIF(P35:P54,S36)</f>
        <v>2</v>
      </c>
      <c r="W36" s="126">
        <f>COUNTIF(D35:D44,S36)</f>
        <v>0</v>
      </c>
      <c r="X36" s="126">
        <f>COUNTIF(D45:D54,S36)</f>
        <v>1</v>
      </c>
      <c r="Y36" s="126">
        <f>COUNTIF(P35:P44,S36)</f>
        <v>1</v>
      </c>
      <c r="Z36" s="126">
        <f>COUNTIF(P45:P54,S36)</f>
        <v>1</v>
      </c>
      <c r="AA36" s="96"/>
      <c r="AB36" s="96"/>
      <c r="AC36" s="96"/>
      <c r="AD36" s="96"/>
      <c r="AE36" s="94"/>
      <c r="AF36" s="94"/>
    </row>
    <row r="37" spans="2:32" ht="14.45" customHeight="1">
      <c r="B37" s="294"/>
      <c r="C37" s="296"/>
      <c r="D37" s="295"/>
      <c r="E37" s="98"/>
      <c r="F37" s="98" t="s">
        <v>135</v>
      </c>
      <c r="G37" s="101"/>
      <c r="H37" s="98"/>
      <c r="I37" s="99"/>
      <c r="J37" s="99"/>
      <c r="K37" s="99"/>
      <c r="L37" s="102"/>
      <c r="M37" s="99" t="s">
        <v>135</v>
      </c>
      <c r="N37" s="99"/>
      <c r="O37" s="296"/>
      <c r="P37" s="295"/>
      <c r="Q37" s="294"/>
      <c r="S37" s="94" t="s">
        <v>191</v>
      </c>
      <c r="T37" s="94">
        <f>COUNTIF(団体名簿!$D$28:$D$47,S37)</f>
        <v>7</v>
      </c>
      <c r="U37" s="126">
        <f>COUNTIF(D35:D54,S37)</f>
        <v>3</v>
      </c>
      <c r="V37" s="126">
        <f>COUNTIF(P35:P54,S37)</f>
        <v>4</v>
      </c>
      <c r="W37" s="126">
        <f>COUNTIF(D35:D44,S37)</f>
        <v>2</v>
      </c>
      <c r="X37" s="126">
        <f>COUNTIF(D45:D54,S37)</f>
        <v>1</v>
      </c>
      <c r="Y37" s="126">
        <f>COUNTIF(P35:P44,S37)</f>
        <v>2</v>
      </c>
      <c r="Z37" s="126">
        <f>COUNTIF(P45:P54,S37)</f>
        <v>2</v>
      </c>
      <c r="AA37" s="96"/>
      <c r="AB37" s="96"/>
      <c r="AC37" s="96"/>
      <c r="AD37" s="96"/>
      <c r="AE37" s="94"/>
      <c r="AF37" s="94"/>
    </row>
    <row r="38" spans="2:32" ht="14.45" customHeight="1">
      <c r="B38" s="293">
        <v>2</v>
      </c>
      <c r="C38" s="296" t="str">
        <f>VLOOKUP($B38,データ!$D$3:$F$22,2,FALSE)</f>
        <v>加納</v>
      </c>
      <c r="D38" s="295" t="str">
        <f>VLOOKUP($B38,データ!$D$3:$F$22,3,FALSE)</f>
        <v>岐阜</v>
      </c>
      <c r="E38" s="97"/>
      <c r="F38" s="98"/>
      <c r="G38" s="103"/>
      <c r="H38" s="103"/>
      <c r="I38" s="99"/>
      <c r="J38" s="99"/>
      <c r="K38" s="104"/>
      <c r="L38" s="105"/>
      <c r="M38" s="99"/>
      <c r="N38" s="100"/>
      <c r="O38" s="296" t="str">
        <f>VLOOKUP($Q38,データ!$D$3:$F$22,2,FALSE)</f>
        <v>岐阜東</v>
      </c>
      <c r="P38" s="295" t="str">
        <f>VLOOKUP($Q38,データ!$D$3:$F$22,3,FALSE)</f>
        <v>岐阜</v>
      </c>
      <c r="Q38" s="293">
        <v>12</v>
      </c>
      <c r="S38" s="94" t="s">
        <v>192</v>
      </c>
      <c r="T38" s="94">
        <f>COUNTIF(団体名簿!$D$28:$D$47,S38)</f>
        <v>2</v>
      </c>
      <c r="U38" s="126">
        <f>COUNTIF(D35:D54,S38)</f>
        <v>2</v>
      </c>
      <c r="V38" s="126">
        <f>COUNTIF(P35:P54,S38)</f>
        <v>0</v>
      </c>
      <c r="W38" s="126">
        <f>COUNTIF(D35:D44,S38)</f>
        <v>1</v>
      </c>
      <c r="X38" s="126">
        <f>COUNTIF(D45:D54,S38)</f>
        <v>1</v>
      </c>
      <c r="Y38" s="126">
        <f>COUNTIF(P35:P44,S38)</f>
        <v>0</v>
      </c>
      <c r="Z38" s="126">
        <f>COUNTIF(P45:P54,S38)</f>
        <v>0</v>
      </c>
      <c r="AA38" s="96"/>
      <c r="AB38" s="96"/>
      <c r="AC38" s="96"/>
      <c r="AD38" s="96"/>
      <c r="AE38" s="94"/>
      <c r="AF38" s="94"/>
    </row>
    <row r="39" spans="2:32" ht="14.45" customHeight="1">
      <c r="B39" s="294"/>
      <c r="C39" s="296"/>
      <c r="D39" s="295"/>
      <c r="E39" s="98" t="s">
        <v>135</v>
      </c>
      <c r="F39" s="101"/>
      <c r="G39" s="103"/>
      <c r="H39" s="103"/>
      <c r="I39" s="99"/>
      <c r="J39" s="99"/>
      <c r="K39" s="104"/>
      <c r="L39" s="104"/>
      <c r="M39" s="102"/>
      <c r="N39" s="99" t="s">
        <v>135</v>
      </c>
      <c r="O39" s="296"/>
      <c r="P39" s="295"/>
      <c r="Q39" s="294"/>
      <c r="S39" s="94"/>
      <c r="T39" s="94"/>
      <c r="U39" s="95"/>
      <c r="V39" s="95"/>
      <c r="W39" s="95"/>
      <c r="X39" s="95"/>
      <c r="Y39" s="96"/>
      <c r="Z39" s="96"/>
      <c r="AA39" s="96"/>
      <c r="AB39" s="96"/>
      <c r="AC39" s="96"/>
      <c r="AD39" s="96"/>
      <c r="AE39" s="94"/>
      <c r="AF39" s="94"/>
    </row>
    <row r="40" spans="2:32" ht="14.45" customHeight="1">
      <c r="B40" s="293">
        <v>3</v>
      </c>
      <c r="C40" s="296" t="str">
        <f>VLOOKUP($B40,データ!$D$3:$F$22,2,FALSE)</f>
        <v>加茂</v>
      </c>
      <c r="D40" s="295" t="str">
        <f>VLOOKUP($B40,データ!$D$3:$F$22,3,FALSE)</f>
        <v>中濃</v>
      </c>
      <c r="E40" s="97"/>
      <c r="F40" s="103"/>
      <c r="G40" s="98" t="s">
        <v>135</v>
      </c>
      <c r="H40" s="101"/>
      <c r="I40" s="99"/>
      <c r="J40" s="99"/>
      <c r="K40" s="102"/>
      <c r="L40" s="99" t="s">
        <v>135</v>
      </c>
      <c r="M40" s="105"/>
      <c r="N40" s="100"/>
      <c r="O40" s="296" t="str">
        <f>VLOOKUP($Q40,データ!$D$3:$F$22,2,FALSE)</f>
        <v>大垣南</v>
      </c>
      <c r="P40" s="295" t="str">
        <f>VLOOKUP($Q40,データ!$D$3:$F$22,3,FALSE)</f>
        <v>西濃</v>
      </c>
      <c r="Q40" s="293">
        <v>13</v>
      </c>
      <c r="S40" s="94"/>
      <c r="T40" s="94"/>
      <c r="U40" s="95"/>
      <c r="V40" s="95"/>
      <c r="W40" s="95"/>
      <c r="X40" s="95"/>
      <c r="Y40" s="96"/>
      <c r="Z40" s="96"/>
      <c r="AA40" s="96"/>
      <c r="AB40" s="96"/>
      <c r="AC40" s="96"/>
      <c r="AD40" s="96"/>
      <c r="AE40" s="94"/>
      <c r="AF40" s="94"/>
    </row>
    <row r="41" spans="2:32" ht="14.45" customHeight="1">
      <c r="B41" s="294"/>
      <c r="C41" s="296"/>
      <c r="D41" s="295"/>
      <c r="E41" s="98"/>
      <c r="F41" s="98"/>
      <c r="G41" s="98"/>
      <c r="H41" s="114"/>
      <c r="I41" s="99"/>
      <c r="J41" s="104"/>
      <c r="K41" s="105"/>
      <c r="L41" s="99"/>
      <c r="M41" s="99"/>
      <c r="N41" s="99"/>
      <c r="O41" s="296"/>
      <c r="P41" s="295"/>
      <c r="Q41" s="294"/>
      <c r="S41" s="94"/>
      <c r="T41" s="94"/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4"/>
      <c r="AF41" s="94"/>
    </row>
    <row r="42" spans="2:32" ht="14.45" customHeight="1">
      <c r="B42" s="293">
        <v>4</v>
      </c>
      <c r="C42" s="296" t="str">
        <f>VLOOKUP($B42,データ!$D$3:$F$22,2,FALSE)</f>
        <v>武義</v>
      </c>
      <c r="D42" s="295" t="str">
        <f>VLOOKUP($B42,データ!$D$3:$F$22,3,FALSE)</f>
        <v>中濃</v>
      </c>
      <c r="E42" s="97"/>
      <c r="F42" s="97"/>
      <c r="G42" s="98"/>
      <c r="H42" s="115"/>
      <c r="I42" s="99"/>
      <c r="J42" s="104"/>
      <c r="K42" s="104"/>
      <c r="L42" s="99"/>
      <c r="M42" s="100"/>
      <c r="N42" s="100"/>
      <c r="O42" s="296" t="str">
        <f>VLOOKUP($Q42,データ!$D$3:$F$22,2,FALSE)</f>
        <v>可児</v>
      </c>
      <c r="P42" s="295" t="str">
        <f>VLOOKUP($Q42,データ!$D$3:$F$22,3,FALSE)</f>
        <v>中濃</v>
      </c>
      <c r="Q42" s="293">
        <v>14</v>
      </c>
      <c r="S42" s="94"/>
      <c r="T42" s="94"/>
      <c r="U42" s="95"/>
      <c r="V42" s="95"/>
      <c r="W42" s="95"/>
      <c r="X42" s="95"/>
      <c r="Y42" s="96"/>
      <c r="Z42" s="96"/>
      <c r="AA42" s="96"/>
      <c r="AB42" s="96"/>
      <c r="AC42" s="96"/>
      <c r="AD42" s="96"/>
      <c r="AE42" s="94"/>
      <c r="AF42" s="94"/>
    </row>
    <row r="43" spans="2:32" ht="14.45" customHeight="1">
      <c r="B43" s="294"/>
      <c r="C43" s="296"/>
      <c r="D43" s="295"/>
      <c r="E43" s="98"/>
      <c r="F43" s="98" t="s">
        <v>135</v>
      </c>
      <c r="G43" s="101"/>
      <c r="H43" s="115"/>
      <c r="I43" s="106"/>
      <c r="J43" s="107"/>
      <c r="K43" s="104"/>
      <c r="L43" s="102"/>
      <c r="M43" s="99" t="s">
        <v>135</v>
      </c>
      <c r="N43" s="99"/>
      <c r="O43" s="296"/>
      <c r="P43" s="295"/>
      <c r="Q43" s="294"/>
      <c r="S43" s="94"/>
      <c r="T43" s="94"/>
      <c r="U43" s="95"/>
      <c r="V43" s="95"/>
      <c r="W43" s="95"/>
      <c r="X43" s="95"/>
      <c r="Y43" s="96"/>
      <c r="Z43" s="96"/>
      <c r="AA43" s="96"/>
      <c r="AB43" s="96"/>
      <c r="AC43" s="96"/>
      <c r="AD43" s="96"/>
      <c r="AE43" s="94"/>
      <c r="AF43" s="94"/>
    </row>
    <row r="44" spans="2:32" ht="14.45" customHeight="1">
      <c r="B44" s="293">
        <v>5</v>
      </c>
      <c r="C44" s="296" t="str">
        <f>VLOOKUP($B44,データ!$D$3:$F$22,2,FALSE)</f>
        <v>麗澤瑞浪</v>
      </c>
      <c r="D44" s="295" t="str">
        <f>VLOOKUP($B44,データ!$D$3:$F$22,3,FALSE)</f>
        <v>東濃</v>
      </c>
      <c r="E44" s="97"/>
      <c r="F44" s="97"/>
      <c r="G44" s="103"/>
      <c r="H44" s="116"/>
      <c r="I44" s="108"/>
      <c r="J44" s="109"/>
      <c r="K44" s="99"/>
      <c r="L44" s="105"/>
      <c r="M44" s="100"/>
      <c r="N44" s="100"/>
      <c r="O44" s="296" t="str">
        <f>VLOOKUP($Q44,データ!$D$3:$F$22,2,FALSE)</f>
        <v>岐阜総合</v>
      </c>
      <c r="P44" s="295" t="str">
        <f>VLOOKUP($Q44,データ!$D$3:$F$22,3,FALSE)</f>
        <v>岐阜</v>
      </c>
      <c r="Q44" s="293">
        <v>15</v>
      </c>
      <c r="S44" s="94"/>
      <c r="T44" s="94"/>
      <c r="U44" s="95"/>
      <c r="V44" s="95"/>
      <c r="W44" s="95"/>
      <c r="X44" s="95"/>
      <c r="Y44" s="96"/>
      <c r="Z44" s="96"/>
      <c r="AA44" s="96"/>
      <c r="AB44" s="96"/>
      <c r="AC44" s="96"/>
      <c r="AD44" s="96"/>
      <c r="AE44" s="94"/>
      <c r="AF44" s="94"/>
    </row>
    <row r="45" spans="2:32" ht="14.45" customHeight="1">
      <c r="B45" s="294"/>
      <c r="C45" s="296"/>
      <c r="D45" s="295"/>
      <c r="E45" s="98"/>
      <c r="F45" s="98"/>
      <c r="G45" s="98"/>
      <c r="H45" s="116" t="s">
        <v>135</v>
      </c>
      <c r="I45" s="110"/>
      <c r="J45" s="111"/>
      <c r="K45" s="99" t="s">
        <v>135</v>
      </c>
      <c r="L45" s="99"/>
      <c r="M45" s="99"/>
      <c r="N45" s="99"/>
      <c r="O45" s="296"/>
      <c r="P45" s="295"/>
      <c r="Q45" s="294"/>
      <c r="S45" s="94"/>
      <c r="T45" s="94"/>
      <c r="U45" s="95"/>
      <c r="V45" s="95"/>
      <c r="W45" s="95"/>
      <c r="X45" s="95"/>
      <c r="Y45" s="96"/>
      <c r="Z45" s="96"/>
      <c r="AA45" s="96"/>
      <c r="AB45" s="96"/>
      <c r="AC45" s="96"/>
      <c r="AD45" s="96"/>
      <c r="AE45" s="94"/>
      <c r="AF45" s="94"/>
    </row>
    <row r="46" spans="2:32" ht="14.45" customHeight="1">
      <c r="B46" s="293">
        <v>6</v>
      </c>
      <c r="C46" s="296" t="str">
        <f>VLOOKUP($B46,データ!$D$3:$F$22,2,FALSE)</f>
        <v>郡上</v>
      </c>
      <c r="D46" s="295" t="str">
        <f>VLOOKUP($B46,データ!$D$3:$F$22,3,FALSE)</f>
        <v>中濃</v>
      </c>
      <c r="E46" s="97"/>
      <c r="F46" s="97"/>
      <c r="G46" s="98"/>
      <c r="H46" s="116"/>
      <c r="I46" s="112"/>
      <c r="J46" s="113"/>
      <c r="K46" s="99"/>
      <c r="L46" s="99"/>
      <c r="M46" s="100"/>
      <c r="N46" s="100"/>
      <c r="O46" s="296" t="str">
        <f>VLOOKUP($Q46,データ!$D$3:$F$22,2,FALSE)</f>
        <v>各務原</v>
      </c>
      <c r="P46" s="295" t="str">
        <f>VLOOKUP($Q46,データ!$D$3:$F$22,3,FALSE)</f>
        <v>岐阜</v>
      </c>
      <c r="Q46" s="293">
        <v>16</v>
      </c>
      <c r="S46" s="94"/>
      <c r="T46" s="94"/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4"/>
      <c r="AF46" s="94"/>
    </row>
    <row r="47" spans="2:32" ht="14.45" customHeight="1">
      <c r="B47" s="294"/>
      <c r="C47" s="296"/>
      <c r="D47" s="295"/>
      <c r="E47" s="98"/>
      <c r="F47" s="98" t="s">
        <v>135</v>
      </c>
      <c r="G47" s="101"/>
      <c r="H47" s="116"/>
      <c r="I47" s="99"/>
      <c r="J47" s="104"/>
      <c r="K47" s="99"/>
      <c r="L47" s="102"/>
      <c r="M47" s="99" t="s">
        <v>135</v>
      </c>
      <c r="N47" s="99"/>
      <c r="O47" s="296"/>
      <c r="P47" s="295"/>
      <c r="Q47" s="294"/>
      <c r="S47" s="94"/>
      <c r="T47" s="94"/>
      <c r="U47" s="95"/>
      <c r="V47" s="95"/>
      <c r="W47" s="95"/>
      <c r="X47" s="95"/>
      <c r="Y47" s="96"/>
      <c r="Z47" s="96"/>
      <c r="AA47" s="96"/>
      <c r="AB47" s="96"/>
      <c r="AC47" s="96"/>
      <c r="AD47" s="96"/>
      <c r="AE47" s="94"/>
      <c r="AF47" s="94"/>
    </row>
    <row r="48" spans="2:32" ht="14.45" customHeight="1">
      <c r="B48" s="293">
        <v>7</v>
      </c>
      <c r="C48" s="296" t="str">
        <f>VLOOKUP($B48,データ!$D$3:$F$22,2,FALSE)</f>
        <v>岐阜北</v>
      </c>
      <c r="D48" s="295" t="str">
        <f>VLOOKUP($B48,データ!$D$3:$F$22,3,FALSE)</f>
        <v>岐阜</v>
      </c>
      <c r="E48" s="97"/>
      <c r="F48" s="97"/>
      <c r="G48" s="103"/>
      <c r="H48" s="115"/>
      <c r="I48" s="99"/>
      <c r="J48" s="104"/>
      <c r="K48" s="104"/>
      <c r="L48" s="105"/>
      <c r="M48" s="100"/>
      <c r="N48" s="100"/>
      <c r="O48" s="296" t="str">
        <f>VLOOKUP($Q48,データ!$D$3:$F$22,2,FALSE)</f>
        <v>大垣北</v>
      </c>
      <c r="P48" s="295" t="str">
        <f>VLOOKUP($Q48,データ!$D$3:$F$22,3,FALSE)</f>
        <v>西濃</v>
      </c>
      <c r="Q48" s="293">
        <v>17</v>
      </c>
      <c r="S48" s="94"/>
      <c r="T48" s="94"/>
      <c r="U48" s="95"/>
      <c r="V48" s="95"/>
      <c r="W48" s="95"/>
      <c r="X48" s="95"/>
      <c r="Y48" s="96"/>
      <c r="Z48" s="96"/>
      <c r="AA48" s="96"/>
      <c r="AB48" s="96"/>
      <c r="AC48" s="96"/>
      <c r="AD48" s="96"/>
      <c r="AE48" s="94"/>
      <c r="AF48" s="94"/>
    </row>
    <row r="49" spans="2:32" ht="14.45" customHeight="1">
      <c r="B49" s="294"/>
      <c r="C49" s="296"/>
      <c r="D49" s="295"/>
      <c r="E49" s="98"/>
      <c r="F49" s="98"/>
      <c r="G49" s="98"/>
      <c r="H49" s="115"/>
      <c r="I49" s="99"/>
      <c r="J49" s="104"/>
      <c r="K49" s="104"/>
      <c r="L49" s="99"/>
      <c r="M49" s="99"/>
      <c r="N49" s="99"/>
      <c r="O49" s="296"/>
      <c r="P49" s="295"/>
      <c r="Q49" s="294"/>
      <c r="S49" s="94"/>
      <c r="T49" s="94"/>
      <c r="U49" s="95"/>
      <c r="V49" s="95"/>
      <c r="W49" s="95"/>
      <c r="X49" s="95"/>
      <c r="Y49" s="96"/>
      <c r="Z49" s="96"/>
      <c r="AA49" s="96"/>
      <c r="AB49" s="96"/>
      <c r="AC49" s="96"/>
      <c r="AD49" s="96"/>
      <c r="AE49" s="94"/>
      <c r="AF49" s="94"/>
    </row>
    <row r="50" spans="2:32" ht="14.45" customHeight="1">
      <c r="B50" s="293">
        <v>8</v>
      </c>
      <c r="C50" s="296" t="str">
        <f>VLOOKUP($B50,データ!$D$3:$F$22,2,FALSE)</f>
        <v>大垣東</v>
      </c>
      <c r="D50" s="295" t="str">
        <f>VLOOKUP($B50,データ!$D$3:$F$22,3,FALSE)</f>
        <v>西濃</v>
      </c>
      <c r="E50" s="97"/>
      <c r="F50" s="98"/>
      <c r="G50" s="98" t="s">
        <v>135</v>
      </c>
      <c r="H50" s="117"/>
      <c r="I50" s="99"/>
      <c r="J50" s="104"/>
      <c r="K50" s="102"/>
      <c r="L50" s="99" t="s">
        <v>135</v>
      </c>
      <c r="M50" s="99"/>
      <c r="N50" s="100"/>
      <c r="O50" s="296" t="str">
        <f>VLOOKUP($Q50,データ!$D$3:$F$22,2,FALSE)</f>
        <v>各務原西</v>
      </c>
      <c r="P50" s="295" t="str">
        <f>VLOOKUP($Q50,データ!$D$3:$F$22,3,FALSE)</f>
        <v>岐阜</v>
      </c>
      <c r="Q50" s="293">
        <v>18</v>
      </c>
      <c r="S50" s="94"/>
      <c r="T50" s="94"/>
      <c r="U50" s="95"/>
      <c r="V50" s="95"/>
      <c r="W50" s="95"/>
      <c r="X50" s="95"/>
      <c r="Y50" s="96"/>
      <c r="Z50" s="96"/>
      <c r="AA50" s="96"/>
      <c r="AB50" s="96"/>
      <c r="AC50" s="96"/>
      <c r="AD50" s="96"/>
      <c r="AE50" s="94"/>
      <c r="AF50" s="94"/>
    </row>
    <row r="51" spans="2:32" ht="14.45" customHeight="1">
      <c r="B51" s="294"/>
      <c r="C51" s="296"/>
      <c r="D51" s="295"/>
      <c r="E51" s="98" t="s">
        <v>135</v>
      </c>
      <c r="F51" s="101"/>
      <c r="G51" s="98"/>
      <c r="H51" s="103"/>
      <c r="I51" s="99"/>
      <c r="J51" s="99"/>
      <c r="K51" s="105"/>
      <c r="L51" s="99"/>
      <c r="M51" s="102"/>
      <c r="N51" s="99" t="s">
        <v>135</v>
      </c>
      <c r="O51" s="296"/>
      <c r="P51" s="295"/>
      <c r="Q51" s="294"/>
      <c r="S51" s="94"/>
      <c r="T51" s="94"/>
      <c r="U51" s="95"/>
      <c r="V51" s="95"/>
      <c r="W51" s="95"/>
      <c r="X51" s="95"/>
      <c r="Y51" s="96"/>
      <c r="Z51" s="96"/>
      <c r="AA51" s="96"/>
      <c r="AB51" s="96"/>
      <c r="AC51" s="96"/>
      <c r="AD51" s="96"/>
      <c r="AE51" s="94"/>
      <c r="AF51" s="94"/>
    </row>
    <row r="52" spans="2:32" ht="14.45" customHeight="1">
      <c r="B52" s="293">
        <v>9</v>
      </c>
      <c r="C52" s="296" t="str">
        <f>VLOOKUP($B52,データ!$D$3:$F$22,2,FALSE)</f>
        <v>瑞浪</v>
      </c>
      <c r="D52" s="295" t="str">
        <f>VLOOKUP($B52,データ!$D$3:$F$22,3,FALSE)</f>
        <v>東濃</v>
      </c>
      <c r="E52" s="97"/>
      <c r="F52" s="103"/>
      <c r="G52" s="103"/>
      <c r="H52" s="103"/>
      <c r="I52" s="99"/>
      <c r="J52" s="99"/>
      <c r="K52" s="104"/>
      <c r="L52" s="104"/>
      <c r="M52" s="105"/>
      <c r="N52" s="100"/>
      <c r="O52" s="296" t="str">
        <f>VLOOKUP($Q52,データ!$D$3:$F$22,2,FALSE)</f>
        <v>関商工</v>
      </c>
      <c r="P52" s="295" t="str">
        <f>VLOOKUP($Q52,データ!$D$3:$F$22,3,FALSE)</f>
        <v>中濃</v>
      </c>
      <c r="Q52" s="293">
        <v>19</v>
      </c>
      <c r="S52" s="94"/>
      <c r="T52" s="94"/>
      <c r="U52" s="95"/>
      <c r="V52" s="95"/>
      <c r="W52" s="95"/>
      <c r="X52" s="95"/>
      <c r="Y52" s="96"/>
      <c r="Z52" s="96"/>
      <c r="AA52" s="96"/>
      <c r="AB52" s="96"/>
      <c r="AC52" s="96"/>
      <c r="AD52" s="96"/>
      <c r="AE52" s="94"/>
      <c r="AF52" s="94"/>
    </row>
    <row r="53" spans="2:32" ht="14.45" customHeight="1">
      <c r="B53" s="294"/>
      <c r="C53" s="296"/>
      <c r="D53" s="295"/>
      <c r="E53" s="98"/>
      <c r="F53" s="98" t="s">
        <v>135</v>
      </c>
      <c r="G53" s="101"/>
      <c r="H53" s="103"/>
      <c r="I53" s="99"/>
      <c r="J53" s="99"/>
      <c r="K53" s="104"/>
      <c r="L53" s="102"/>
      <c r="M53" s="99" t="s">
        <v>135</v>
      </c>
      <c r="N53" s="99"/>
      <c r="O53" s="296"/>
      <c r="P53" s="295"/>
      <c r="Q53" s="294"/>
      <c r="S53" s="94"/>
      <c r="T53" s="94"/>
      <c r="U53" s="95"/>
      <c r="V53" s="95"/>
      <c r="W53" s="95"/>
      <c r="X53" s="95"/>
      <c r="Y53" s="96"/>
      <c r="Z53" s="96"/>
      <c r="AA53" s="96"/>
      <c r="AB53" s="96"/>
      <c r="AC53" s="96"/>
      <c r="AD53" s="96"/>
      <c r="AE53" s="94"/>
      <c r="AF53" s="94"/>
    </row>
    <row r="54" spans="2:32" ht="14.45" customHeight="1">
      <c r="B54" s="293">
        <v>10</v>
      </c>
      <c r="C54" s="296" t="str">
        <f>VLOOKUP($B54,データ!$D$3:$F$22,2,FALSE)</f>
        <v>岐阜</v>
      </c>
      <c r="D54" s="295" t="str">
        <f>VLOOKUP($B54,データ!$D$3:$F$22,3,FALSE)</f>
        <v>岐阜</v>
      </c>
      <c r="E54" s="97"/>
      <c r="F54" s="97"/>
      <c r="G54" s="103"/>
      <c r="H54" s="98"/>
      <c r="I54" s="99"/>
      <c r="J54" s="99"/>
      <c r="K54" s="99"/>
      <c r="L54" s="105"/>
      <c r="M54" s="100"/>
      <c r="N54" s="100"/>
      <c r="O54" s="296" t="str">
        <f>VLOOKUP($Q54,データ!$D$3:$F$22,2,FALSE)</f>
        <v>関</v>
      </c>
      <c r="P54" s="295" t="str">
        <f>VLOOKUP($Q54,データ!$D$3:$F$22,3,FALSE)</f>
        <v>中濃</v>
      </c>
      <c r="Q54" s="293">
        <v>20</v>
      </c>
      <c r="S54" s="94"/>
      <c r="T54" s="94"/>
      <c r="U54" s="95"/>
      <c r="V54" s="95"/>
      <c r="W54" s="95"/>
      <c r="X54" s="95"/>
      <c r="Y54" s="96"/>
      <c r="Z54" s="96"/>
      <c r="AA54" s="96"/>
      <c r="AB54" s="96"/>
      <c r="AC54" s="96"/>
      <c r="AD54" s="96"/>
      <c r="AE54" s="94"/>
      <c r="AF54" s="94"/>
    </row>
    <row r="55" spans="2:32" ht="14.45" customHeight="1">
      <c r="B55" s="294"/>
      <c r="C55" s="296"/>
      <c r="D55" s="295"/>
      <c r="E55" s="98"/>
      <c r="F55" s="98"/>
      <c r="G55" s="98"/>
      <c r="H55" s="98"/>
      <c r="I55" s="99"/>
      <c r="J55" s="99"/>
      <c r="K55" s="99"/>
      <c r="L55" s="99"/>
      <c r="M55" s="99"/>
      <c r="N55" s="99"/>
      <c r="O55" s="296"/>
      <c r="P55" s="295"/>
      <c r="Q55" s="294"/>
      <c r="S55" s="94"/>
      <c r="T55" s="94"/>
      <c r="U55" s="95"/>
      <c r="V55" s="95"/>
      <c r="W55" s="95"/>
      <c r="X55" s="95"/>
      <c r="Y55" s="96"/>
      <c r="Z55" s="96"/>
      <c r="AA55" s="96"/>
      <c r="AB55" s="96"/>
      <c r="AC55" s="96"/>
      <c r="AD55" s="96"/>
      <c r="AE55" s="94"/>
      <c r="AF55" s="94"/>
    </row>
    <row r="56" spans="2:32">
      <c r="B56" s="16"/>
      <c r="C56" s="26" t="s">
        <v>1</v>
      </c>
      <c r="D56" s="26"/>
      <c r="E56" s="16"/>
      <c r="Q56" s="16"/>
      <c r="R56" s="16"/>
      <c r="S56" s="16"/>
    </row>
    <row r="57" spans="2:32">
      <c r="B57" s="16"/>
      <c r="C57" s="276"/>
      <c r="D57" s="36"/>
      <c r="E57" s="266"/>
      <c r="Q57" s="16"/>
      <c r="R57" s="16"/>
      <c r="S57" s="16"/>
    </row>
    <row r="58" spans="2:32">
      <c r="B58" s="16"/>
      <c r="C58" s="276"/>
      <c r="D58" s="36"/>
      <c r="E58" s="266"/>
      <c r="F58" s="24"/>
      <c r="G58" s="24"/>
      <c r="H58" s="24"/>
      <c r="I58" s="17"/>
      <c r="Q58" s="16"/>
      <c r="R58" s="16"/>
      <c r="S58" s="16"/>
    </row>
    <row r="59" spans="2:32">
      <c r="B59" s="16"/>
      <c r="C59" s="276"/>
      <c r="D59" s="36"/>
      <c r="E59" s="266"/>
      <c r="F59" s="23"/>
      <c r="G59" s="23"/>
      <c r="H59" s="23"/>
      <c r="I59" s="21"/>
      <c r="J59" s="18"/>
      <c r="K59" s="24"/>
      <c r="Q59" s="16"/>
      <c r="R59" s="16"/>
      <c r="S59" s="16"/>
    </row>
    <row r="60" spans="2:32">
      <c r="B60" s="16"/>
      <c r="C60" s="276"/>
      <c r="D60" s="36"/>
      <c r="E60" s="266"/>
      <c r="F60" s="24"/>
      <c r="G60" s="17"/>
      <c r="H60" s="20"/>
      <c r="I60" s="19"/>
      <c r="Q60" s="16"/>
      <c r="R60" s="16"/>
      <c r="S60" s="16"/>
    </row>
    <row r="61" spans="2:32">
      <c r="B61" s="16"/>
      <c r="C61" s="276"/>
      <c r="D61" s="36"/>
      <c r="E61" s="266"/>
      <c r="F61" s="25"/>
      <c r="G61" s="19"/>
      <c r="Q61" s="16"/>
      <c r="R61" s="16"/>
      <c r="S61" s="16"/>
    </row>
    <row r="62" spans="2:32">
      <c r="B62" s="16"/>
      <c r="C62" s="276"/>
      <c r="D62" s="36"/>
      <c r="E62" s="266"/>
      <c r="Q62" s="16"/>
      <c r="R62" s="16"/>
      <c r="S62" s="16"/>
    </row>
  </sheetData>
  <mergeCells count="136">
    <mergeCell ref="Q50:Q51"/>
    <mergeCell ref="B52:B53"/>
    <mergeCell ref="C52:C53"/>
    <mergeCell ref="D52:D53"/>
    <mergeCell ref="O52:O53"/>
    <mergeCell ref="P52:P53"/>
    <mergeCell ref="Q52:Q53"/>
    <mergeCell ref="B54:B55"/>
    <mergeCell ref="C54:C55"/>
    <mergeCell ref="D54:D55"/>
    <mergeCell ref="O54:O55"/>
    <mergeCell ref="P54:P55"/>
    <mergeCell ref="Q54:Q55"/>
    <mergeCell ref="B48:B49"/>
    <mergeCell ref="C48:C49"/>
    <mergeCell ref="D48:D49"/>
    <mergeCell ref="O48:O49"/>
    <mergeCell ref="P48:P49"/>
    <mergeCell ref="B50:B51"/>
    <mergeCell ref="C50:C51"/>
    <mergeCell ref="D50:D51"/>
    <mergeCell ref="O50:O51"/>
    <mergeCell ref="P50:P51"/>
    <mergeCell ref="B44:B45"/>
    <mergeCell ref="D44:D45"/>
    <mergeCell ref="O44:O45"/>
    <mergeCell ref="P44:P45"/>
    <mergeCell ref="B46:B47"/>
    <mergeCell ref="D46:D47"/>
    <mergeCell ref="O46:O47"/>
    <mergeCell ref="P46:P47"/>
    <mergeCell ref="Q46:Q47"/>
    <mergeCell ref="B40:B41"/>
    <mergeCell ref="C40:C41"/>
    <mergeCell ref="O40:O41"/>
    <mergeCell ref="P40:P41"/>
    <mergeCell ref="B42:B43"/>
    <mergeCell ref="C42:C43"/>
    <mergeCell ref="O42:O43"/>
    <mergeCell ref="P42:P43"/>
    <mergeCell ref="Q42:Q43"/>
    <mergeCell ref="B36:B37"/>
    <mergeCell ref="C36:C37"/>
    <mergeCell ref="O36:O37"/>
    <mergeCell ref="P36:P37"/>
    <mergeCell ref="B38:B39"/>
    <mergeCell ref="C38:C39"/>
    <mergeCell ref="O38:O39"/>
    <mergeCell ref="P38:P39"/>
    <mergeCell ref="B23:B24"/>
    <mergeCell ref="C23:C24"/>
    <mergeCell ref="O23:O24"/>
    <mergeCell ref="C26:C27"/>
    <mergeCell ref="C28:C29"/>
    <mergeCell ref="C30:C31"/>
    <mergeCell ref="Q23:Q24"/>
    <mergeCell ref="F4:M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B17:B18"/>
    <mergeCell ref="C17:C18"/>
    <mergeCell ref="O17:O18"/>
    <mergeCell ref="Q17:Q18"/>
    <mergeCell ref="B19:B20"/>
    <mergeCell ref="C19:C20"/>
    <mergeCell ref="O19:O20"/>
    <mergeCell ref="Q19:Q20"/>
    <mergeCell ref="B21:B22"/>
    <mergeCell ref="C21:C22"/>
    <mergeCell ref="O21:O22"/>
    <mergeCell ref="Q21:Q22"/>
    <mergeCell ref="B11:B12"/>
    <mergeCell ref="C11:C12"/>
    <mergeCell ref="O11:O12"/>
    <mergeCell ref="Q11:Q12"/>
    <mergeCell ref="B13:B14"/>
    <mergeCell ref="C13:C14"/>
    <mergeCell ref="O13:O14"/>
    <mergeCell ref="Q13:Q14"/>
    <mergeCell ref="B15:B16"/>
    <mergeCell ref="C15:C16"/>
    <mergeCell ref="O15:O16"/>
    <mergeCell ref="Q15:Q16"/>
    <mergeCell ref="C5:C6"/>
    <mergeCell ref="O5:O6"/>
    <mergeCell ref="Q5:Q6"/>
    <mergeCell ref="B7:B8"/>
    <mergeCell ref="C7:C8"/>
    <mergeCell ref="O7:O8"/>
    <mergeCell ref="Q7:Q8"/>
    <mergeCell ref="B9:B10"/>
    <mergeCell ref="C9:C10"/>
    <mergeCell ref="O9:O10"/>
    <mergeCell ref="Q9:Q10"/>
    <mergeCell ref="B1:Q1"/>
    <mergeCell ref="B2:Q2"/>
    <mergeCell ref="F34:M34"/>
    <mergeCell ref="B5:B6"/>
    <mergeCell ref="C57:C58"/>
    <mergeCell ref="C59:C60"/>
    <mergeCell ref="C61:C62"/>
    <mergeCell ref="D36:D37"/>
    <mergeCell ref="D38:D39"/>
    <mergeCell ref="D40:D41"/>
    <mergeCell ref="D42:D43"/>
    <mergeCell ref="C44:C45"/>
    <mergeCell ref="C46:C47"/>
    <mergeCell ref="Q48:Q49"/>
    <mergeCell ref="Q44:Q45"/>
    <mergeCell ref="Q40:Q41"/>
    <mergeCell ref="Q38:Q39"/>
    <mergeCell ref="Q36:Q37"/>
    <mergeCell ref="E61:E62"/>
    <mergeCell ref="E26:E27"/>
    <mergeCell ref="E28:E29"/>
    <mergeCell ref="E30:E31"/>
    <mergeCell ref="E57:E58"/>
    <mergeCell ref="E59:E60"/>
  </mergeCells>
  <phoneticPr fontId="25"/>
  <printOptions horizontalCentered="1" verticalCentered="1"/>
  <pageMargins left="0.59027777777777779" right="0.59027777777777779" top="0.59027777777777779" bottom="0.59027777777777779" header="0" footer="0"/>
  <pageSetup paperSize="9" scale="89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48"/>
  <sheetViews>
    <sheetView zoomScaleNormal="100" workbookViewId="0"/>
  </sheetViews>
  <sheetFormatPr defaultColWidth="10" defaultRowHeight="12"/>
  <cols>
    <col min="1" max="1" width="1.625" style="2" customWidth="1"/>
    <col min="2" max="2" width="4.25" style="2" customWidth="1"/>
    <col min="3" max="3" width="8.375" style="13" customWidth="1"/>
    <col min="4" max="4" width="7.5" style="2" hidden="1" customWidth="1"/>
    <col min="5" max="5" width="10.625" style="2" customWidth="1"/>
    <col min="6" max="10" width="12" style="2" customWidth="1"/>
    <col min="11" max="12" width="10" style="2"/>
    <col min="13" max="13" width="12.5" style="2" bestFit="1" customWidth="1"/>
    <col min="14" max="16384" width="10" style="2"/>
  </cols>
  <sheetData>
    <row r="1" spans="1:11" ht="20.100000000000001" customHeight="1" thickBot="1">
      <c r="B1" s="306" t="s">
        <v>3</v>
      </c>
      <c r="C1" s="306"/>
      <c r="D1" s="306"/>
      <c r="E1" s="306"/>
      <c r="F1" s="307"/>
      <c r="G1" s="307"/>
      <c r="H1" s="307"/>
      <c r="I1" s="307"/>
      <c r="J1" s="307"/>
    </row>
    <row r="2" spans="1:11" ht="13.7" customHeight="1" thickTop="1">
      <c r="A2" s="1"/>
      <c r="B2" s="308"/>
      <c r="C2" s="310" t="s">
        <v>4</v>
      </c>
      <c r="D2" s="312" t="s">
        <v>133</v>
      </c>
      <c r="E2" s="301" t="s">
        <v>5</v>
      </c>
      <c r="F2" s="303" t="s">
        <v>6</v>
      </c>
      <c r="G2" s="304"/>
      <c r="H2" s="304"/>
      <c r="I2" s="304"/>
      <c r="J2" s="305"/>
      <c r="K2" s="1"/>
    </row>
    <row r="3" spans="1:11" ht="13.7" customHeight="1" thickBot="1">
      <c r="A3" s="1"/>
      <c r="B3" s="309"/>
      <c r="C3" s="311"/>
      <c r="D3" s="313"/>
      <c r="E3" s="302"/>
      <c r="F3" s="122">
        <v>1</v>
      </c>
      <c r="G3" s="122">
        <v>2</v>
      </c>
      <c r="H3" s="122">
        <v>3</v>
      </c>
      <c r="I3" s="122">
        <v>4</v>
      </c>
      <c r="J3" s="123">
        <v>5</v>
      </c>
      <c r="K3" s="124"/>
    </row>
    <row r="4" spans="1:11" ht="15" customHeight="1" thickTop="1">
      <c r="A4" s="1"/>
      <c r="B4" s="29">
        <v>1</v>
      </c>
      <c r="C4" s="33" t="s">
        <v>35</v>
      </c>
      <c r="D4" s="129" t="s">
        <v>316</v>
      </c>
      <c r="E4" s="33" t="s">
        <v>443</v>
      </c>
      <c r="F4" s="33" t="s">
        <v>444</v>
      </c>
      <c r="G4" s="33" t="s">
        <v>445</v>
      </c>
      <c r="H4" s="33" t="s">
        <v>446</v>
      </c>
      <c r="I4" s="33" t="s">
        <v>447</v>
      </c>
      <c r="J4" s="38" t="s">
        <v>448</v>
      </c>
      <c r="K4" s="1"/>
    </row>
    <row r="5" spans="1:11" ht="15" customHeight="1">
      <c r="A5" s="1"/>
      <c r="B5" s="29">
        <v>2</v>
      </c>
      <c r="C5" s="33" t="s">
        <v>14</v>
      </c>
      <c r="D5" s="129" t="s">
        <v>316</v>
      </c>
      <c r="E5" s="33" t="s">
        <v>449</v>
      </c>
      <c r="F5" s="33" t="s">
        <v>450</v>
      </c>
      <c r="G5" s="33" t="s">
        <v>451</v>
      </c>
      <c r="H5" s="33" t="s">
        <v>452</v>
      </c>
      <c r="I5" s="33" t="s">
        <v>453</v>
      </c>
      <c r="J5" s="38" t="s">
        <v>454</v>
      </c>
      <c r="K5" s="1"/>
    </row>
    <row r="6" spans="1:11" ht="15" customHeight="1">
      <c r="A6" s="1"/>
      <c r="B6" s="29">
        <v>3</v>
      </c>
      <c r="C6" s="33" t="s">
        <v>34</v>
      </c>
      <c r="D6" s="129" t="s">
        <v>316</v>
      </c>
      <c r="E6" s="33" t="s">
        <v>455</v>
      </c>
      <c r="F6" s="33" t="s">
        <v>456</v>
      </c>
      <c r="G6" s="33" t="s">
        <v>457</v>
      </c>
      <c r="H6" s="33" t="s">
        <v>458</v>
      </c>
      <c r="I6" s="33" t="s">
        <v>459</v>
      </c>
      <c r="J6" s="38" t="s">
        <v>460</v>
      </c>
      <c r="K6" s="1"/>
    </row>
    <row r="7" spans="1:11" ht="15" customHeight="1">
      <c r="A7" s="1"/>
      <c r="B7" s="29">
        <v>4</v>
      </c>
      <c r="C7" s="33" t="s">
        <v>37</v>
      </c>
      <c r="D7" s="129" t="s">
        <v>316</v>
      </c>
      <c r="E7" s="33" t="s">
        <v>461</v>
      </c>
      <c r="F7" s="33" t="s">
        <v>462</v>
      </c>
      <c r="G7" s="33" t="s">
        <v>463</v>
      </c>
      <c r="H7" s="33" t="s">
        <v>464</v>
      </c>
      <c r="I7" s="33" t="s">
        <v>465</v>
      </c>
      <c r="J7" s="38" t="s">
        <v>466</v>
      </c>
      <c r="K7" s="1"/>
    </row>
    <row r="8" spans="1:11" ht="15" customHeight="1">
      <c r="A8" s="1"/>
      <c r="B8" s="29">
        <v>5</v>
      </c>
      <c r="C8" s="33" t="s">
        <v>177</v>
      </c>
      <c r="D8" s="129" t="s">
        <v>316</v>
      </c>
      <c r="E8" s="33" t="s">
        <v>467</v>
      </c>
      <c r="F8" s="33" t="s">
        <v>468</v>
      </c>
      <c r="G8" s="33" t="s">
        <v>469</v>
      </c>
      <c r="H8" s="33" t="s">
        <v>470</v>
      </c>
      <c r="I8" s="33" t="s">
        <v>471</v>
      </c>
      <c r="J8" s="38" t="s">
        <v>472</v>
      </c>
      <c r="K8" s="1"/>
    </row>
    <row r="9" spans="1:11" ht="15" customHeight="1">
      <c r="A9" s="1"/>
      <c r="B9" s="29">
        <v>6</v>
      </c>
      <c r="C9" s="33" t="s">
        <v>473</v>
      </c>
      <c r="D9" s="129" t="s">
        <v>376</v>
      </c>
      <c r="E9" s="33" t="s">
        <v>474</v>
      </c>
      <c r="F9" s="33" t="s">
        <v>475</v>
      </c>
      <c r="G9" s="33" t="s">
        <v>476</v>
      </c>
      <c r="H9" s="33" t="s">
        <v>477</v>
      </c>
      <c r="I9" s="33" t="s">
        <v>478</v>
      </c>
      <c r="J9" s="38" t="s">
        <v>479</v>
      </c>
      <c r="K9" s="1"/>
    </row>
    <row r="10" spans="1:11" ht="15" customHeight="1">
      <c r="A10" s="1"/>
      <c r="B10" s="29">
        <v>7</v>
      </c>
      <c r="C10" s="33" t="s">
        <v>390</v>
      </c>
      <c r="D10" s="129" t="s">
        <v>376</v>
      </c>
      <c r="E10" s="33" t="s">
        <v>480</v>
      </c>
      <c r="F10" s="33" t="s">
        <v>481</v>
      </c>
      <c r="G10" s="33" t="s">
        <v>482</v>
      </c>
      <c r="H10" s="33" t="s">
        <v>483</v>
      </c>
      <c r="I10" s="33" t="s">
        <v>484</v>
      </c>
      <c r="J10" s="38" t="s">
        <v>485</v>
      </c>
      <c r="K10" s="1"/>
    </row>
    <row r="11" spans="1:11" ht="15" customHeight="1">
      <c r="A11" s="1"/>
      <c r="B11" s="29">
        <v>8</v>
      </c>
      <c r="C11" s="33" t="s">
        <v>486</v>
      </c>
      <c r="D11" s="129" t="s">
        <v>11</v>
      </c>
      <c r="E11" s="33" t="s">
        <v>39</v>
      </c>
      <c r="F11" s="33" t="s">
        <v>487</v>
      </c>
      <c r="G11" s="33" t="s">
        <v>488</v>
      </c>
      <c r="H11" s="33" t="s">
        <v>489</v>
      </c>
      <c r="I11" s="33" t="s">
        <v>490</v>
      </c>
      <c r="J11" s="38" t="s">
        <v>491</v>
      </c>
      <c r="K11" s="1"/>
    </row>
    <row r="12" spans="1:11" ht="15" customHeight="1">
      <c r="A12" s="1"/>
      <c r="B12" s="29">
        <v>9</v>
      </c>
      <c r="C12" s="33" t="s">
        <v>492</v>
      </c>
      <c r="D12" s="129" t="s">
        <v>11</v>
      </c>
      <c r="E12" s="33" t="s">
        <v>493</v>
      </c>
      <c r="F12" s="33" t="s">
        <v>494</v>
      </c>
      <c r="G12" s="33" t="s">
        <v>495</v>
      </c>
      <c r="H12" s="33" t="s">
        <v>496</v>
      </c>
      <c r="I12" s="33" t="s">
        <v>497</v>
      </c>
      <c r="J12" s="38" t="s">
        <v>498</v>
      </c>
      <c r="K12" s="1"/>
    </row>
    <row r="13" spans="1:11" ht="15" customHeight="1">
      <c r="A13" s="1"/>
      <c r="B13" s="29">
        <v>10</v>
      </c>
      <c r="C13" s="33" t="s">
        <v>499</v>
      </c>
      <c r="D13" s="129" t="s">
        <v>11</v>
      </c>
      <c r="E13" s="33" t="s">
        <v>42</v>
      </c>
      <c r="F13" s="33" t="s">
        <v>500</v>
      </c>
      <c r="G13" s="33" t="s">
        <v>501</v>
      </c>
      <c r="H13" s="33" t="s">
        <v>502</v>
      </c>
      <c r="I13" s="33" t="s">
        <v>503</v>
      </c>
      <c r="J13" s="38" t="s">
        <v>504</v>
      </c>
      <c r="K13" s="1"/>
    </row>
    <row r="14" spans="1:11" ht="15" customHeight="1">
      <c r="A14" s="1"/>
      <c r="B14" s="29">
        <v>11</v>
      </c>
      <c r="C14" s="33" t="s">
        <v>505</v>
      </c>
      <c r="D14" s="129" t="s">
        <v>11</v>
      </c>
      <c r="E14" s="33" t="s">
        <v>41</v>
      </c>
      <c r="F14" s="33" t="s">
        <v>506</v>
      </c>
      <c r="G14" s="33" t="s">
        <v>507</v>
      </c>
      <c r="H14" s="33" t="s">
        <v>508</v>
      </c>
      <c r="I14" s="33" t="s">
        <v>509</v>
      </c>
      <c r="J14" s="38" t="s">
        <v>510</v>
      </c>
      <c r="K14" s="1"/>
    </row>
    <row r="15" spans="1:11" ht="15" customHeight="1">
      <c r="A15" s="1"/>
      <c r="B15" s="29">
        <v>12</v>
      </c>
      <c r="C15" s="33" t="s">
        <v>511</v>
      </c>
      <c r="D15" s="129" t="s">
        <v>11</v>
      </c>
      <c r="E15" s="33" t="s">
        <v>512</v>
      </c>
      <c r="F15" s="33" t="s">
        <v>513</v>
      </c>
      <c r="G15" s="33" t="s">
        <v>514</v>
      </c>
      <c r="H15" s="33" t="s">
        <v>515</v>
      </c>
      <c r="I15" s="33" t="s">
        <v>516</v>
      </c>
      <c r="J15" s="38" t="s">
        <v>517</v>
      </c>
      <c r="K15" s="1"/>
    </row>
    <row r="16" spans="1:11" ht="15" customHeight="1">
      <c r="A16" s="1"/>
      <c r="B16" s="29">
        <v>13</v>
      </c>
      <c r="C16" s="33" t="s">
        <v>103</v>
      </c>
      <c r="D16" s="129" t="s">
        <v>7</v>
      </c>
      <c r="E16" s="33" t="s">
        <v>29</v>
      </c>
      <c r="F16" s="33" t="s">
        <v>518</v>
      </c>
      <c r="G16" s="33" t="s">
        <v>519</v>
      </c>
      <c r="H16" s="33" t="s">
        <v>520</v>
      </c>
      <c r="I16" s="33" t="s">
        <v>521</v>
      </c>
      <c r="J16" s="38" t="s">
        <v>522</v>
      </c>
      <c r="K16" s="1"/>
    </row>
    <row r="17" spans="1:11" ht="15" customHeight="1">
      <c r="A17" s="1"/>
      <c r="B17" s="29">
        <v>14</v>
      </c>
      <c r="C17" s="33" t="s">
        <v>12</v>
      </c>
      <c r="D17" s="129" t="s">
        <v>7</v>
      </c>
      <c r="E17" s="33" t="s">
        <v>30</v>
      </c>
      <c r="F17" s="33" t="s">
        <v>523</v>
      </c>
      <c r="G17" s="33" t="s">
        <v>524</v>
      </c>
      <c r="H17" s="33" t="s">
        <v>525</v>
      </c>
      <c r="I17" s="33" t="s">
        <v>526</v>
      </c>
      <c r="J17" s="38" t="s">
        <v>527</v>
      </c>
      <c r="K17" s="1"/>
    </row>
    <row r="18" spans="1:11" ht="15" customHeight="1">
      <c r="A18" s="1"/>
      <c r="B18" s="29">
        <v>15</v>
      </c>
      <c r="C18" s="33" t="s">
        <v>13</v>
      </c>
      <c r="D18" s="129" t="s">
        <v>7</v>
      </c>
      <c r="E18" s="33" t="s">
        <v>528</v>
      </c>
      <c r="F18" s="33" t="s">
        <v>529</v>
      </c>
      <c r="G18" s="33" t="s">
        <v>530</v>
      </c>
      <c r="H18" s="33" t="s">
        <v>531</v>
      </c>
      <c r="I18" s="33" t="s">
        <v>532</v>
      </c>
      <c r="J18" s="38" t="s">
        <v>533</v>
      </c>
      <c r="K18" s="1"/>
    </row>
    <row r="19" spans="1:11" ht="15" customHeight="1">
      <c r="A19" s="1"/>
      <c r="B19" s="29">
        <v>16</v>
      </c>
      <c r="C19" s="33" t="s">
        <v>534</v>
      </c>
      <c r="D19" s="129" t="s">
        <v>7</v>
      </c>
      <c r="E19" s="33" t="s">
        <v>535</v>
      </c>
      <c r="F19" s="33" t="s">
        <v>536</v>
      </c>
      <c r="G19" s="33" t="s">
        <v>537</v>
      </c>
      <c r="H19" s="33" t="s">
        <v>538</v>
      </c>
      <c r="I19" s="33" t="s">
        <v>539</v>
      </c>
      <c r="J19" s="38" t="s">
        <v>540</v>
      </c>
      <c r="K19" s="1"/>
    </row>
    <row r="20" spans="1:11" ht="15" customHeight="1">
      <c r="A20" s="1"/>
      <c r="B20" s="29">
        <v>17</v>
      </c>
      <c r="C20" s="33" t="s">
        <v>172</v>
      </c>
      <c r="D20" s="129" t="s">
        <v>7</v>
      </c>
      <c r="E20" s="33" t="s">
        <v>31</v>
      </c>
      <c r="F20" s="33" t="s">
        <v>541</v>
      </c>
      <c r="G20" s="33" t="s">
        <v>542</v>
      </c>
      <c r="H20" s="33" t="s">
        <v>543</v>
      </c>
      <c r="I20" s="33" t="s">
        <v>544</v>
      </c>
      <c r="J20" s="38" t="s">
        <v>545</v>
      </c>
      <c r="K20" s="1"/>
    </row>
    <row r="21" spans="1:11" ht="15" customHeight="1">
      <c r="A21" s="1"/>
      <c r="B21" s="29">
        <v>18</v>
      </c>
      <c r="C21" s="33" t="s">
        <v>407</v>
      </c>
      <c r="D21" s="129" t="s">
        <v>7</v>
      </c>
      <c r="E21" s="33" t="s">
        <v>546</v>
      </c>
      <c r="F21" s="33" t="s">
        <v>547</v>
      </c>
      <c r="G21" s="33" t="s">
        <v>548</v>
      </c>
      <c r="H21" s="33" t="s">
        <v>549</v>
      </c>
      <c r="I21" s="33" t="s">
        <v>550</v>
      </c>
      <c r="J21" s="38" t="s">
        <v>551</v>
      </c>
      <c r="K21" s="1"/>
    </row>
    <row r="22" spans="1:11" ht="15" customHeight="1">
      <c r="A22" s="1"/>
      <c r="B22" s="29">
        <v>19</v>
      </c>
      <c r="C22" s="33" t="s">
        <v>552</v>
      </c>
      <c r="D22" s="33" t="s">
        <v>7</v>
      </c>
      <c r="E22" s="33" t="s">
        <v>553</v>
      </c>
      <c r="F22" s="33" t="s">
        <v>554</v>
      </c>
      <c r="G22" s="33" t="s">
        <v>555</v>
      </c>
      <c r="H22" s="33" t="s">
        <v>556</v>
      </c>
      <c r="I22" s="33" t="s">
        <v>557</v>
      </c>
      <c r="J22" s="38" t="s">
        <v>558</v>
      </c>
      <c r="K22" s="1"/>
    </row>
    <row r="23" spans="1:11" ht="15" customHeight="1" thickBot="1">
      <c r="A23" s="1"/>
      <c r="B23" s="127">
        <v>20</v>
      </c>
      <c r="C23" s="128" t="s">
        <v>436</v>
      </c>
      <c r="D23" s="130" t="s">
        <v>7</v>
      </c>
      <c r="E23" s="128" t="s">
        <v>559</v>
      </c>
      <c r="F23" s="128" t="s">
        <v>560</v>
      </c>
      <c r="G23" s="128" t="s">
        <v>561</v>
      </c>
      <c r="H23" s="128" t="s">
        <v>562</v>
      </c>
      <c r="I23" s="128" t="s">
        <v>563</v>
      </c>
      <c r="J23" s="131" t="s">
        <v>564</v>
      </c>
      <c r="K23" s="1"/>
    </row>
    <row r="24" spans="1:11" ht="10.15" customHeight="1" thickTop="1">
      <c r="A24" s="1"/>
      <c r="B24" s="3"/>
      <c r="C24" s="4"/>
      <c r="D24" s="3"/>
      <c r="E24" s="1"/>
      <c r="F24" s="1"/>
      <c r="G24" s="1"/>
      <c r="H24" s="1"/>
      <c r="I24" s="1"/>
      <c r="J24" s="1"/>
      <c r="K24" s="1"/>
    </row>
    <row r="25" spans="1:11" ht="20.100000000000001" customHeight="1" thickBot="1">
      <c r="B25" s="306" t="s">
        <v>8</v>
      </c>
      <c r="C25" s="306"/>
      <c r="D25" s="306"/>
      <c r="E25" s="306"/>
      <c r="F25" s="307"/>
      <c r="G25" s="307"/>
      <c r="H25" s="307"/>
      <c r="I25" s="307"/>
      <c r="J25" s="307"/>
    </row>
    <row r="26" spans="1:11" ht="13.7" customHeight="1" thickTop="1">
      <c r="B26" s="297"/>
      <c r="C26" s="299" t="s">
        <v>4</v>
      </c>
      <c r="D26" s="312" t="s">
        <v>133</v>
      </c>
      <c r="E26" s="301" t="s">
        <v>5</v>
      </c>
      <c r="F26" s="303" t="s">
        <v>6</v>
      </c>
      <c r="G26" s="304"/>
      <c r="H26" s="304"/>
      <c r="I26" s="304"/>
      <c r="J26" s="305"/>
    </row>
    <row r="27" spans="1:11" ht="13.7" customHeight="1" thickBot="1">
      <c r="B27" s="298"/>
      <c r="C27" s="300"/>
      <c r="D27" s="313"/>
      <c r="E27" s="302"/>
      <c r="F27" s="122">
        <v>1</v>
      </c>
      <c r="G27" s="122">
        <v>2</v>
      </c>
      <c r="H27" s="122">
        <v>3</v>
      </c>
      <c r="I27" s="122">
        <v>4</v>
      </c>
      <c r="J27" s="125">
        <v>5</v>
      </c>
    </row>
    <row r="28" spans="1:11" ht="15" customHeight="1" thickTop="1">
      <c r="A28" s="5"/>
      <c r="B28" s="28">
        <v>1</v>
      </c>
      <c r="C28" s="32" t="s">
        <v>315</v>
      </c>
      <c r="D28" s="90" t="s">
        <v>316</v>
      </c>
      <c r="E28" s="7" t="s">
        <v>36</v>
      </c>
      <c r="F28" s="7" t="s">
        <v>317</v>
      </c>
      <c r="G28" s="7" t="s">
        <v>318</v>
      </c>
      <c r="H28" s="7" t="s">
        <v>319</v>
      </c>
      <c r="I28" s="7" t="s">
        <v>320</v>
      </c>
      <c r="J28" s="8" t="s">
        <v>321</v>
      </c>
    </row>
    <row r="29" spans="1:11" ht="15" customHeight="1">
      <c r="A29" s="6"/>
      <c r="B29" s="29">
        <v>2</v>
      </c>
      <c r="C29" s="33" t="s">
        <v>322</v>
      </c>
      <c r="D29" s="90" t="s">
        <v>316</v>
      </c>
      <c r="E29" s="9" t="s">
        <v>323</v>
      </c>
      <c r="F29" s="9" t="s">
        <v>324</v>
      </c>
      <c r="G29" s="9" t="s">
        <v>325</v>
      </c>
      <c r="H29" s="9" t="s">
        <v>326</v>
      </c>
      <c r="I29" s="9" t="s">
        <v>327</v>
      </c>
      <c r="J29" s="10" t="s">
        <v>328</v>
      </c>
    </row>
    <row r="30" spans="1:11" ht="15" customHeight="1">
      <c r="A30" s="6"/>
      <c r="B30" s="29">
        <v>3</v>
      </c>
      <c r="C30" s="33" t="s">
        <v>329</v>
      </c>
      <c r="D30" s="90" t="s">
        <v>316</v>
      </c>
      <c r="E30" s="9" t="s">
        <v>330</v>
      </c>
      <c r="F30" s="9" t="s">
        <v>331</v>
      </c>
      <c r="G30" s="9" t="s">
        <v>332</v>
      </c>
      <c r="H30" s="9" t="s">
        <v>333</v>
      </c>
      <c r="I30" s="9" t="s">
        <v>334</v>
      </c>
      <c r="J30" s="10" t="s">
        <v>335</v>
      </c>
    </row>
    <row r="31" spans="1:11" ht="15" customHeight="1">
      <c r="B31" s="29">
        <v>4</v>
      </c>
      <c r="C31" s="33" t="s">
        <v>336</v>
      </c>
      <c r="D31" s="90" t="s">
        <v>316</v>
      </c>
      <c r="E31" s="9" t="s">
        <v>337</v>
      </c>
      <c r="F31" s="9" t="s">
        <v>338</v>
      </c>
      <c r="G31" s="9" t="s">
        <v>339</v>
      </c>
      <c r="H31" s="9" t="s">
        <v>340</v>
      </c>
      <c r="I31" s="9" t="s">
        <v>341</v>
      </c>
      <c r="J31" s="10" t="s">
        <v>342</v>
      </c>
    </row>
    <row r="32" spans="1:11" ht="15" customHeight="1">
      <c r="A32" s="6"/>
      <c r="B32" s="29">
        <v>5</v>
      </c>
      <c r="C32" s="33" t="s">
        <v>343</v>
      </c>
      <c r="D32" s="90" t="s">
        <v>316</v>
      </c>
      <c r="E32" s="9" t="s">
        <v>344</v>
      </c>
      <c r="F32" s="9" t="s">
        <v>345</v>
      </c>
      <c r="G32" s="9" t="s">
        <v>346</v>
      </c>
      <c r="H32" s="9" t="s">
        <v>347</v>
      </c>
      <c r="I32" s="9" t="s">
        <v>348</v>
      </c>
      <c r="J32" s="10" t="s">
        <v>349</v>
      </c>
    </row>
    <row r="33" spans="1:10" ht="15" customHeight="1">
      <c r="A33" s="6"/>
      <c r="B33" s="29">
        <v>6</v>
      </c>
      <c r="C33" s="33" t="s">
        <v>350</v>
      </c>
      <c r="D33" s="90" t="s">
        <v>316</v>
      </c>
      <c r="E33" s="9" t="s">
        <v>351</v>
      </c>
      <c r="F33" s="9" t="s">
        <v>352</v>
      </c>
      <c r="G33" s="9" t="s">
        <v>353</v>
      </c>
      <c r="H33" s="9" t="s">
        <v>354</v>
      </c>
      <c r="I33" s="9" t="s">
        <v>355</v>
      </c>
      <c r="J33" s="10" t="s">
        <v>356</v>
      </c>
    </row>
    <row r="34" spans="1:10" ht="15" customHeight="1">
      <c r="A34" s="6"/>
      <c r="B34" s="29">
        <v>7</v>
      </c>
      <c r="C34" s="33" t="s">
        <v>357</v>
      </c>
      <c r="D34" s="90" t="s">
        <v>316</v>
      </c>
      <c r="E34" s="9" t="s">
        <v>358</v>
      </c>
      <c r="F34" s="9" t="s">
        <v>359</v>
      </c>
      <c r="G34" s="9" t="s">
        <v>360</v>
      </c>
      <c r="H34" s="9" t="s">
        <v>361</v>
      </c>
      <c r="I34" s="9" t="s">
        <v>362</v>
      </c>
      <c r="J34" s="10" t="s">
        <v>363</v>
      </c>
    </row>
    <row r="35" spans="1:10" ht="15" customHeight="1">
      <c r="A35" s="6"/>
      <c r="B35" s="29">
        <v>8</v>
      </c>
      <c r="C35" s="33" t="s">
        <v>102</v>
      </c>
      <c r="D35" s="90" t="s">
        <v>11</v>
      </c>
      <c r="E35" s="9" t="s">
        <v>44</v>
      </c>
      <c r="F35" s="9" t="s">
        <v>364</v>
      </c>
      <c r="G35" s="9" t="s">
        <v>365</v>
      </c>
      <c r="H35" s="9" t="s">
        <v>366</v>
      </c>
      <c r="I35" s="9" t="s">
        <v>367</v>
      </c>
      <c r="J35" s="10" t="s">
        <v>368</v>
      </c>
    </row>
    <row r="36" spans="1:10" ht="15" customHeight="1">
      <c r="A36" s="6"/>
      <c r="B36" s="29">
        <v>9</v>
      </c>
      <c r="C36" s="33" t="s">
        <v>141</v>
      </c>
      <c r="D36" s="90" t="s">
        <v>11</v>
      </c>
      <c r="E36" s="9" t="s">
        <v>369</v>
      </c>
      <c r="F36" s="9" t="s">
        <v>370</v>
      </c>
      <c r="G36" s="9" t="s">
        <v>371</v>
      </c>
      <c r="H36" s="9" t="s">
        <v>372</v>
      </c>
      <c r="I36" s="9" t="s">
        <v>373</v>
      </c>
      <c r="J36" s="10" t="s">
        <v>374</v>
      </c>
    </row>
    <row r="37" spans="1:10" ht="15" customHeight="1">
      <c r="B37" s="29">
        <v>10</v>
      </c>
      <c r="C37" s="33" t="s">
        <v>375</v>
      </c>
      <c r="D37" s="90" t="s">
        <v>376</v>
      </c>
      <c r="E37" s="9" t="s">
        <v>377</v>
      </c>
      <c r="F37" s="9" t="s">
        <v>378</v>
      </c>
      <c r="G37" s="9" t="s">
        <v>379</v>
      </c>
      <c r="H37" s="9" t="s">
        <v>380</v>
      </c>
      <c r="I37" s="9" t="s">
        <v>381</v>
      </c>
      <c r="J37" s="10" t="s">
        <v>382</v>
      </c>
    </row>
    <row r="38" spans="1:10" ht="15" customHeight="1">
      <c r="B38" s="29">
        <v>11</v>
      </c>
      <c r="C38" s="33" t="s">
        <v>383</v>
      </c>
      <c r="D38" s="90" t="s">
        <v>376</v>
      </c>
      <c r="E38" s="9" t="s">
        <v>384</v>
      </c>
      <c r="F38" s="9" t="s">
        <v>385</v>
      </c>
      <c r="G38" s="9" t="s">
        <v>386</v>
      </c>
      <c r="H38" s="9" t="s">
        <v>387</v>
      </c>
      <c r="I38" s="9" t="s">
        <v>388</v>
      </c>
      <c r="J38" s="10" t="s">
        <v>389</v>
      </c>
    </row>
    <row r="39" spans="1:10" ht="15" customHeight="1">
      <c r="A39" s="6"/>
      <c r="B39" s="29">
        <v>12</v>
      </c>
      <c r="C39" s="33" t="s">
        <v>390</v>
      </c>
      <c r="D39" s="90" t="s">
        <v>376</v>
      </c>
      <c r="E39" s="9" t="s">
        <v>171</v>
      </c>
      <c r="F39" s="9" t="s">
        <v>391</v>
      </c>
      <c r="G39" s="9" t="s">
        <v>392</v>
      </c>
      <c r="H39" s="9" t="s">
        <v>393</v>
      </c>
      <c r="I39" s="9" t="s">
        <v>394</v>
      </c>
      <c r="J39" s="10" t="s">
        <v>395</v>
      </c>
    </row>
    <row r="40" spans="1:10" ht="15" customHeight="1">
      <c r="A40" s="6"/>
      <c r="B40" s="29">
        <v>13</v>
      </c>
      <c r="C40" s="33" t="s">
        <v>103</v>
      </c>
      <c r="D40" s="90" t="s">
        <v>7</v>
      </c>
      <c r="E40" s="9" t="s">
        <v>396</v>
      </c>
      <c r="F40" s="9" t="s">
        <v>397</v>
      </c>
      <c r="G40" s="9" t="s">
        <v>398</v>
      </c>
      <c r="H40" s="9" t="s">
        <v>399</v>
      </c>
      <c r="I40" s="9" t="s">
        <v>400</v>
      </c>
      <c r="J40" s="10" t="s">
        <v>401</v>
      </c>
    </row>
    <row r="41" spans="1:10" ht="15" customHeight="1">
      <c r="A41" s="6"/>
      <c r="B41" s="29">
        <v>14</v>
      </c>
      <c r="C41" s="33" t="s">
        <v>12</v>
      </c>
      <c r="D41" s="90" t="s">
        <v>7</v>
      </c>
      <c r="E41" s="9" t="s">
        <v>33</v>
      </c>
      <c r="F41" s="33" t="s">
        <v>402</v>
      </c>
      <c r="G41" s="9" t="s">
        <v>403</v>
      </c>
      <c r="H41" s="9" t="s">
        <v>404</v>
      </c>
      <c r="I41" s="9" t="s">
        <v>405</v>
      </c>
      <c r="J41" s="10" t="s">
        <v>406</v>
      </c>
    </row>
    <row r="42" spans="1:10" ht="15" customHeight="1">
      <c r="A42" s="6"/>
      <c r="B42" s="29">
        <v>15</v>
      </c>
      <c r="C42" s="33" t="s">
        <v>407</v>
      </c>
      <c r="D42" s="90" t="s">
        <v>7</v>
      </c>
      <c r="E42" s="9" t="s">
        <v>408</v>
      </c>
      <c r="F42" s="9" t="s">
        <v>409</v>
      </c>
      <c r="G42" s="9" t="s">
        <v>410</v>
      </c>
      <c r="H42" s="9" t="s">
        <v>411</v>
      </c>
      <c r="I42" s="9" t="s">
        <v>412</v>
      </c>
      <c r="J42" s="10" t="s">
        <v>413</v>
      </c>
    </row>
    <row r="43" spans="1:10" ht="15" customHeight="1">
      <c r="A43" s="6"/>
      <c r="B43" s="29">
        <v>16</v>
      </c>
      <c r="C43" s="33" t="s">
        <v>147</v>
      </c>
      <c r="D43" s="90" t="s">
        <v>7</v>
      </c>
      <c r="E43" s="9" t="s">
        <v>18</v>
      </c>
      <c r="F43" s="9" t="s">
        <v>414</v>
      </c>
      <c r="G43" s="9" t="s">
        <v>415</v>
      </c>
      <c r="H43" s="9" t="s">
        <v>416</v>
      </c>
      <c r="I43" s="9" t="s">
        <v>417</v>
      </c>
      <c r="J43" s="10" t="s">
        <v>418</v>
      </c>
    </row>
    <row r="44" spans="1:10" ht="15" customHeight="1">
      <c r="A44" s="6"/>
      <c r="B44" s="29">
        <v>17</v>
      </c>
      <c r="C44" s="32" t="s">
        <v>13</v>
      </c>
      <c r="D44" s="90" t="s">
        <v>7</v>
      </c>
      <c r="E44" s="7" t="s">
        <v>17</v>
      </c>
      <c r="F44" s="7" t="s">
        <v>419</v>
      </c>
      <c r="G44" s="7" t="s">
        <v>420</v>
      </c>
      <c r="H44" s="7" t="s">
        <v>421</v>
      </c>
      <c r="I44" s="7" t="s">
        <v>422</v>
      </c>
      <c r="J44" s="8" t="s">
        <v>423</v>
      </c>
    </row>
    <row r="45" spans="1:10" ht="15" customHeight="1">
      <c r="A45" s="6"/>
      <c r="B45" s="29">
        <v>18</v>
      </c>
      <c r="C45" s="33" t="s">
        <v>172</v>
      </c>
      <c r="D45" s="90" t="s">
        <v>7</v>
      </c>
      <c r="E45" s="9" t="s">
        <v>32</v>
      </c>
      <c r="F45" s="9" t="s">
        <v>424</v>
      </c>
      <c r="G45" s="9" t="s">
        <v>425</v>
      </c>
      <c r="H45" s="9" t="s">
        <v>426</v>
      </c>
      <c r="I45" s="9" t="s">
        <v>427</v>
      </c>
      <c r="J45" s="10" t="s">
        <v>428</v>
      </c>
    </row>
    <row r="46" spans="1:10" ht="15" customHeight="1">
      <c r="B46" s="29">
        <v>19</v>
      </c>
      <c r="C46" s="33" t="s">
        <v>429</v>
      </c>
      <c r="D46" s="90" t="s">
        <v>7</v>
      </c>
      <c r="E46" s="9" t="s">
        <v>430</v>
      </c>
      <c r="F46" s="9" t="s">
        <v>431</v>
      </c>
      <c r="G46" s="9" t="s">
        <v>432</v>
      </c>
      <c r="H46" s="9" t="s">
        <v>433</v>
      </c>
      <c r="I46" s="9" t="s">
        <v>434</v>
      </c>
      <c r="J46" s="10" t="s">
        <v>435</v>
      </c>
    </row>
    <row r="47" spans="1:10" ht="15" customHeight="1" thickBot="1">
      <c r="B47" s="30">
        <v>20</v>
      </c>
      <c r="C47" s="34" t="s">
        <v>436</v>
      </c>
      <c r="D47" s="11" t="s">
        <v>7</v>
      </c>
      <c r="E47" s="11" t="s">
        <v>437</v>
      </c>
      <c r="F47" s="11" t="s">
        <v>438</v>
      </c>
      <c r="G47" s="11" t="s">
        <v>439</v>
      </c>
      <c r="H47" s="11" t="s">
        <v>440</v>
      </c>
      <c r="I47" s="11" t="s">
        <v>441</v>
      </c>
      <c r="J47" s="12" t="s">
        <v>442</v>
      </c>
    </row>
    <row r="48" spans="1:10" ht="12.75" thickTop="1">
      <c r="B48" s="1"/>
      <c r="C48" s="3"/>
      <c r="D48" s="1"/>
      <c r="E48" s="1"/>
      <c r="F48" s="1"/>
      <c r="G48" s="1"/>
      <c r="H48" s="1"/>
      <c r="I48" s="1"/>
      <c r="J48" s="1"/>
    </row>
  </sheetData>
  <sortState ref="B29:J47">
    <sortCondition ref="B28"/>
  </sortState>
  <mergeCells count="12">
    <mergeCell ref="B26:B27"/>
    <mergeCell ref="C26:C27"/>
    <mergeCell ref="E26:E27"/>
    <mergeCell ref="F26:J26"/>
    <mergeCell ref="B1:J1"/>
    <mergeCell ref="B2:B3"/>
    <mergeCell ref="C2:C3"/>
    <mergeCell ref="E2:E3"/>
    <mergeCell ref="F2:J2"/>
    <mergeCell ref="B25:J25"/>
    <mergeCell ref="D2:D3"/>
    <mergeCell ref="D26:D27"/>
  </mergeCells>
  <phoneticPr fontId="25"/>
  <pageMargins left="0.7" right="0.7" top="0.75" bottom="0.75" header="0.3" footer="0.3"/>
  <pageSetup paperSize="9" scale="96" orientation="portrait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B1" sqref="B1"/>
    </sheetView>
  </sheetViews>
  <sheetFormatPr defaultRowHeight="13.5"/>
  <cols>
    <col min="1" max="1" width="11.25" bestFit="1" customWidth="1"/>
    <col min="2" max="2" width="6.75" customWidth="1"/>
    <col min="3" max="3" width="9.25" bestFit="1" customWidth="1"/>
    <col min="4" max="4" width="6" bestFit="1" customWidth="1"/>
    <col min="6" max="6" width="11.25" bestFit="1" customWidth="1"/>
    <col min="7" max="7" width="6.75" customWidth="1"/>
    <col min="8" max="8" width="9.25" bestFit="1" customWidth="1"/>
    <col min="11" max="11" width="11.875" bestFit="1" customWidth="1"/>
    <col min="12" max="12" width="5.75" bestFit="1" customWidth="1"/>
    <col min="13" max="13" width="9.75" bestFit="1" customWidth="1"/>
    <col min="14" max="14" width="7.25" bestFit="1" customWidth="1"/>
    <col min="16" max="16" width="11.875" bestFit="1" customWidth="1"/>
    <col min="17" max="17" width="5.75" bestFit="1" customWidth="1"/>
    <col min="18" max="18" width="9.75" bestFit="1" customWidth="1"/>
    <col min="19" max="19" width="7.25" bestFit="1" customWidth="1"/>
  </cols>
  <sheetData>
    <row r="1" spans="1:19">
      <c r="A1" t="s">
        <v>106</v>
      </c>
      <c r="F1" t="s">
        <v>107</v>
      </c>
      <c r="K1" s="91" t="s">
        <v>118</v>
      </c>
      <c r="L1" s="91"/>
      <c r="M1" s="91"/>
      <c r="N1" s="91"/>
      <c r="P1" s="91" t="s">
        <v>119</v>
      </c>
      <c r="Q1" s="91"/>
      <c r="R1" s="91"/>
      <c r="S1" s="91"/>
    </row>
    <row r="2" spans="1:19">
      <c r="A2" s="64" t="s">
        <v>108</v>
      </c>
      <c r="B2" s="64" t="s">
        <v>109</v>
      </c>
      <c r="C2" s="64" t="s">
        <v>110</v>
      </c>
      <c r="D2" s="65" t="s">
        <v>90</v>
      </c>
      <c r="F2" s="64" t="s">
        <v>108</v>
      </c>
      <c r="G2" s="64" t="s">
        <v>109</v>
      </c>
      <c r="H2" s="64" t="s">
        <v>110</v>
      </c>
      <c r="I2" s="65" t="s">
        <v>90</v>
      </c>
      <c r="K2" s="74" t="s">
        <v>120</v>
      </c>
      <c r="L2" s="74" t="s">
        <v>121</v>
      </c>
      <c r="M2" s="74" t="s">
        <v>89</v>
      </c>
      <c r="N2" s="75" t="s">
        <v>90</v>
      </c>
      <c r="P2" s="74" t="s">
        <v>120</v>
      </c>
      <c r="Q2" s="74" t="s">
        <v>121</v>
      </c>
      <c r="R2" s="74" t="s">
        <v>89</v>
      </c>
      <c r="S2" s="75" t="s">
        <v>90</v>
      </c>
    </row>
    <row r="3" spans="1:19">
      <c r="A3" s="66" t="s">
        <v>565</v>
      </c>
      <c r="B3" s="66" t="s">
        <v>179</v>
      </c>
      <c r="C3" s="66" t="s">
        <v>14</v>
      </c>
      <c r="D3" s="67" t="str">
        <f>VLOOKUP(C3,学校データ!$B$1:$C$55,2,FALSE)</f>
        <v>中濃</v>
      </c>
      <c r="F3" s="66" t="s">
        <v>580</v>
      </c>
      <c r="G3" s="66" t="s">
        <v>180</v>
      </c>
      <c r="H3" s="66" t="s">
        <v>35</v>
      </c>
      <c r="I3" s="67" t="str">
        <f>VLOOKUP(H3,学校データ!$B$1:$C$55,2,FALSE)</f>
        <v>中濃</v>
      </c>
      <c r="K3" s="70" t="s">
        <v>249</v>
      </c>
      <c r="L3" s="70" t="s">
        <v>179</v>
      </c>
      <c r="M3" s="70" t="s">
        <v>35</v>
      </c>
      <c r="N3" s="77"/>
      <c r="P3" s="71" t="s">
        <v>600</v>
      </c>
      <c r="Q3" s="71" t="s">
        <v>180</v>
      </c>
      <c r="R3" s="71" t="s">
        <v>125</v>
      </c>
      <c r="S3" s="76"/>
    </row>
    <row r="4" spans="1:19">
      <c r="A4" s="68" t="s">
        <v>566</v>
      </c>
      <c r="B4" s="68" t="s">
        <v>180</v>
      </c>
      <c r="C4" s="68" t="s">
        <v>34</v>
      </c>
      <c r="D4" s="69" t="str">
        <f>VLOOKUP(C4,学校データ!$B$1:$C$55,2,FALSE)</f>
        <v>中濃</v>
      </c>
      <c r="F4" s="68" t="s">
        <v>581</v>
      </c>
      <c r="G4" s="68" t="s">
        <v>180</v>
      </c>
      <c r="H4" s="68" t="s">
        <v>19</v>
      </c>
      <c r="I4" s="69" t="str">
        <f>VLOOKUP(H4,学校データ!$B$1:$C$55,2,FALSE)</f>
        <v>中濃</v>
      </c>
      <c r="K4" s="71" t="s">
        <v>594</v>
      </c>
      <c r="L4" s="71" t="s">
        <v>180</v>
      </c>
      <c r="M4" s="71" t="s">
        <v>34</v>
      </c>
      <c r="N4" s="76"/>
      <c r="P4" s="70" t="s">
        <v>601</v>
      </c>
      <c r="Q4" s="70" t="s">
        <v>179</v>
      </c>
      <c r="R4" s="70" t="s">
        <v>177</v>
      </c>
      <c r="S4" s="77"/>
    </row>
    <row r="5" spans="1:19">
      <c r="A5" s="66" t="s">
        <v>567</v>
      </c>
      <c r="B5" s="66" t="s">
        <v>179</v>
      </c>
      <c r="C5" s="66" t="s">
        <v>126</v>
      </c>
      <c r="D5" s="67" t="str">
        <f>VLOOKUP(C5,学校データ!$B$1:$C$55,2,FALSE)</f>
        <v>中濃</v>
      </c>
      <c r="F5" s="66" t="s">
        <v>582</v>
      </c>
      <c r="G5" s="66" t="s">
        <v>178</v>
      </c>
      <c r="H5" s="66" t="s">
        <v>14</v>
      </c>
      <c r="I5" s="67" t="str">
        <f>VLOOKUP(H5,学校データ!$B$1:$C$55,2,FALSE)</f>
        <v>中濃</v>
      </c>
      <c r="K5" s="70" t="s">
        <v>595</v>
      </c>
      <c r="L5" s="70" t="s">
        <v>180</v>
      </c>
      <c r="M5" s="70" t="s">
        <v>14</v>
      </c>
      <c r="N5" s="77"/>
      <c r="P5" s="71" t="s">
        <v>602</v>
      </c>
      <c r="Q5" s="71" t="s">
        <v>179</v>
      </c>
      <c r="R5" s="71" t="s">
        <v>177</v>
      </c>
      <c r="S5" s="76"/>
    </row>
    <row r="6" spans="1:19">
      <c r="A6" s="68" t="s">
        <v>568</v>
      </c>
      <c r="B6" s="68" t="s">
        <v>180</v>
      </c>
      <c r="C6" s="68" t="s">
        <v>35</v>
      </c>
      <c r="D6" s="69" t="str">
        <f>VLOOKUP(C6,学校データ!$B$1:$C$55,2,FALSE)</f>
        <v>中濃</v>
      </c>
      <c r="F6" s="68" t="s">
        <v>583</v>
      </c>
      <c r="G6" s="68" t="s">
        <v>180</v>
      </c>
      <c r="H6" s="68" t="s">
        <v>35</v>
      </c>
      <c r="I6" s="69" t="str">
        <f>VLOOKUP(H6,学校データ!$B$1:$C$55,2,FALSE)</f>
        <v>中濃</v>
      </c>
      <c r="K6" s="71" t="s">
        <v>252</v>
      </c>
      <c r="L6" s="71" t="s">
        <v>179</v>
      </c>
      <c r="M6" s="71" t="s">
        <v>573</v>
      </c>
      <c r="N6" s="76"/>
      <c r="P6" s="70" t="s">
        <v>170</v>
      </c>
      <c r="Q6" s="70" t="s">
        <v>180</v>
      </c>
      <c r="R6" s="70" t="s">
        <v>174</v>
      </c>
      <c r="S6" s="77"/>
    </row>
    <row r="7" spans="1:19">
      <c r="A7" s="66" t="s">
        <v>569</v>
      </c>
      <c r="B7" s="66" t="s">
        <v>180</v>
      </c>
      <c r="C7" s="66" t="s">
        <v>570</v>
      </c>
      <c r="D7" s="67" t="str">
        <f>VLOOKUP(C7,学校データ!$B$1:$C$55,2,FALSE)</f>
        <v>中濃</v>
      </c>
      <c r="F7" s="66" t="s">
        <v>584</v>
      </c>
      <c r="G7" s="66" t="s">
        <v>180</v>
      </c>
      <c r="H7" s="66" t="s">
        <v>125</v>
      </c>
      <c r="I7" s="67" t="str">
        <f>VLOOKUP(H7,学校データ!$B$1:$C$55,2,FALSE)</f>
        <v>中濃</v>
      </c>
      <c r="K7" s="70" t="s">
        <v>236</v>
      </c>
      <c r="L7" s="70" t="s">
        <v>180</v>
      </c>
      <c r="M7" s="70" t="s">
        <v>57</v>
      </c>
      <c r="N7" s="77"/>
      <c r="P7" s="71" t="s">
        <v>286</v>
      </c>
      <c r="Q7" s="71" t="s">
        <v>180</v>
      </c>
      <c r="R7" s="71" t="s">
        <v>573</v>
      </c>
      <c r="S7" s="76"/>
    </row>
    <row r="8" spans="1:19">
      <c r="A8" s="68" t="s">
        <v>571</v>
      </c>
      <c r="B8" s="68" t="s">
        <v>180</v>
      </c>
      <c r="C8" s="68" t="s">
        <v>177</v>
      </c>
      <c r="D8" s="69" t="str">
        <f>VLOOKUP(C8,学校データ!$B$1:$C$55,2,FALSE)</f>
        <v>中濃</v>
      </c>
      <c r="F8" s="68" t="s">
        <v>137</v>
      </c>
      <c r="G8" s="68" t="s">
        <v>179</v>
      </c>
      <c r="H8" s="68" t="s">
        <v>125</v>
      </c>
      <c r="I8" s="69" t="str">
        <f>VLOOKUP(H8,学校データ!$B$1:$C$55,2,FALSE)</f>
        <v>中濃</v>
      </c>
      <c r="K8" s="71" t="s">
        <v>596</v>
      </c>
      <c r="L8" s="71" t="s">
        <v>180</v>
      </c>
      <c r="M8" s="71" t="s">
        <v>573</v>
      </c>
      <c r="N8" s="76"/>
      <c r="P8" s="70" t="s">
        <v>603</v>
      </c>
      <c r="Q8" s="70" t="s">
        <v>180</v>
      </c>
      <c r="R8" s="70" t="s">
        <v>175</v>
      </c>
      <c r="S8" s="77"/>
    </row>
    <row r="9" spans="1:19">
      <c r="A9" s="66" t="s">
        <v>572</v>
      </c>
      <c r="B9" s="66" t="s">
        <v>179</v>
      </c>
      <c r="C9" s="66" t="s">
        <v>34</v>
      </c>
      <c r="D9" s="67" t="str">
        <f>VLOOKUP(C9,学校データ!$B$1:$C$55,2,FALSE)</f>
        <v>中濃</v>
      </c>
      <c r="F9" s="66" t="s">
        <v>585</v>
      </c>
      <c r="G9" s="66" t="s">
        <v>179</v>
      </c>
      <c r="H9" s="66" t="s">
        <v>35</v>
      </c>
      <c r="I9" s="67" t="str">
        <f>VLOOKUP(H9,学校データ!$B$1:$C$55,2,FALSE)</f>
        <v>中濃</v>
      </c>
      <c r="K9" s="70" t="s">
        <v>142</v>
      </c>
      <c r="L9" s="70" t="s">
        <v>179</v>
      </c>
      <c r="M9" s="70" t="s">
        <v>21</v>
      </c>
      <c r="N9" s="77"/>
      <c r="P9" s="70" t="s">
        <v>604</v>
      </c>
      <c r="Q9" s="70" t="s">
        <v>179</v>
      </c>
      <c r="R9" s="70" t="s">
        <v>21</v>
      </c>
      <c r="S9" s="77"/>
    </row>
    <row r="10" spans="1:19" ht="15">
      <c r="A10" s="68" t="s">
        <v>168</v>
      </c>
      <c r="B10" s="68" t="s">
        <v>179</v>
      </c>
      <c r="C10" s="68" t="s">
        <v>573</v>
      </c>
      <c r="D10" s="69" t="str">
        <f>VLOOKUP(C10,学校データ!$B$1:$C$55,2,FALSE)</f>
        <v>西濃</v>
      </c>
      <c r="F10" s="68" t="s">
        <v>586</v>
      </c>
      <c r="G10" s="68" t="s">
        <v>178</v>
      </c>
      <c r="H10" s="68" t="s">
        <v>177</v>
      </c>
      <c r="I10" s="69" t="str">
        <f>VLOOKUP(H10,学校データ!$B$1:$C$55,2,FALSE)</f>
        <v>中濃</v>
      </c>
      <c r="K10" s="71" t="s">
        <v>597</v>
      </c>
      <c r="L10" s="71" t="s">
        <v>179</v>
      </c>
      <c r="M10" s="71" t="s">
        <v>134</v>
      </c>
      <c r="N10" s="76"/>
      <c r="P10" s="71" t="s">
        <v>605</v>
      </c>
      <c r="Q10" s="71" t="s">
        <v>180</v>
      </c>
      <c r="R10" s="71" t="s">
        <v>102</v>
      </c>
      <c r="S10" s="76"/>
    </row>
    <row r="11" spans="1:19">
      <c r="A11" s="66" t="s">
        <v>299</v>
      </c>
      <c r="B11" s="66" t="s">
        <v>178</v>
      </c>
      <c r="C11" s="66" t="s">
        <v>573</v>
      </c>
      <c r="D11" s="67" t="str">
        <f>VLOOKUP(C11,学校データ!$B$1:$C$55,2,FALSE)</f>
        <v>西濃</v>
      </c>
      <c r="F11" s="66" t="s">
        <v>274</v>
      </c>
      <c r="G11" s="66" t="s">
        <v>179</v>
      </c>
      <c r="H11" s="66" t="s">
        <v>573</v>
      </c>
      <c r="I11" s="67" t="str">
        <f>VLOOKUP(H11,学校データ!$B$1:$C$55,2,FALSE)</f>
        <v>西濃</v>
      </c>
      <c r="K11" s="70" t="s">
        <v>241</v>
      </c>
      <c r="L11" s="70" t="s">
        <v>179</v>
      </c>
      <c r="M11" s="70" t="s">
        <v>102</v>
      </c>
      <c r="N11" s="77"/>
      <c r="P11" s="70" t="s">
        <v>606</v>
      </c>
      <c r="Q11" s="70" t="s">
        <v>179</v>
      </c>
      <c r="R11" s="70" t="s">
        <v>141</v>
      </c>
      <c r="S11" s="77"/>
    </row>
    <row r="12" spans="1:19">
      <c r="A12" s="68" t="s">
        <v>303</v>
      </c>
      <c r="B12" s="68" t="s">
        <v>180</v>
      </c>
      <c r="C12" s="68" t="s">
        <v>573</v>
      </c>
      <c r="D12" s="69" t="str">
        <f>VLOOKUP(C12,学校データ!$B$1:$C$55,2,FALSE)</f>
        <v>西濃</v>
      </c>
      <c r="F12" s="68" t="s">
        <v>169</v>
      </c>
      <c r="G12" s="68" t="s">
        <v>180</v>
      </c>
      <c r="H12" s="68" t="s">
        <v>173</v>
      </c>
      <c r="I12" s="69" t="str">
        <f>VLOOKUP(H12,学校データ!$B$1:$C$55,2,FALSE)</f>
        <v>西濃</v>
      </c>
      <c r="K12" s="71" t="s">
        <v>145</v>
      </c>
      <c r="L12" s="71" t="s">
        <v>180</v>
      </c>
      <c r="M12" s="71" t="s">
        <v>103</v>
      </c>
      <c r="N12" s="76"/>
      <c r="P12" s="71" t="s">
        <v>607</v>
      </c>
      <c r="Q12" s="71" t="s">
        <v>179</v>
      </c>
      <c r="R12" s="71" t="s">
        <v>172</v>
      </c>
      <c r="S12" s="76"/>
    </row>
    <row r="13" spans="1:19">
      <c r="A13" s="66" t="s">
        <v>116</v>
      </c>
      <c r="B13" s="66" t="s">
        <v>180</v>
      </c>
      <c r="C13" s="66" t="s">
        <v>102</v>
      </c>
      <c r="D13" s="67" t="str">
        <f>VLOOKUP(C13,学校データ!$B$1:$C$55,2,FALSE)</f>
        <v>東濃</v>
      </c>
      <c r="F13" s="66" t="s">
        <v>294</v>
      </c>
      <c r="G13" s="66" t="s">
        <v>179</v>
      </c>
      <c r="H13" s="66" t="s">
        <v>173</v>
      </c>
      <c r="I13" s="67" t="str">
        <f>VLOOKUP(H13,学校データ!$B$1:$C$55,2,FALSE)</f>
        <v>西濃</v>
      </c>
      <c r="K13" s="70" t="s">
        <v>598</v>
      </c>
      <c r="L13" s="70" t="s">
        <v>180</v>
      </c>
      <c r="M13" s="70" t="s">
        <v>13</v>
      </c>
      <c r="N13" s="77"/>
      <c r="P13" s="70"/>
      <c r="Q13" s="70"/>
      <c r="R13" s="70"/>
      <c r="S13" s="77"/>
    </row>
    <row r="14" spans="1:19">
      <c r="A14" s="68" t="s">
        <v>574</v>
      </c>
      <c r="B14" s="68" t="s">
        <v>178</v>
      </c>
      <c r="C14" s="68" t="s">
        <v>102</v>
      </c>
      <c r="D14" s="69" t="str">
        <f>VLOOKUP(C14,学校データ!$B$1:$C$55,2,FALSE)</f>
        <v>東濃</v>
      </c>
      <c r="F14" s="70" t="s">
        <v>298</v>
      </c>
      <c r="G14" s="70" t="s">
        <v>180</v>
      </c>
      <c r="H14" s="70" t="s">
        <v>174</v>
      </c>
      <c r="I14" s="69" t="str">
        <f>VLOOKUP(H14,学校データ!$B$1:$C$55,2,FALSE)</f>
        <v>西濃</v>
      </c>
      <c r="K14" s="71" t="s">
        <v>599</v>
      </c>
      <c r="L14" s="71" t="s">
        <v>180</v>
      </c>
      <c r="M14" s="71" t="s">
        <v>12</v>
      </c>
      <c r="N14" s="76"/>
      <c r="P14" s="71" t="s">
        <v>608</v>
      </c>
      <c r="Q14" s="71" t="s">
        <v>180</v>
      </c>
      <c r="R14" s="71" t="s">
        <v>534</v>
      </c>
      <c r="S14" s="76"/>
    </row>
    <row r="15" spans="1:19">
      <c r="A15" s="66" t="s">
        <v>258</v>
      </c>
      <c r="B15" s="66" t="s">
        <v>178</v>
      </c>
      <c r="C15" s="66" t="s">
        <v>102</v>
      </c>
      <c r="D15" s="67" t="str">
        <f>VLOOKUP(C15,学校データ!$B$1:$C$55,2,FALSE)</f>
        <v>東濃</v>
      </c>
      <c r="F15" s="71" t="s">
        <v>115</v>
      </c>
      <c r="G15" s="71" t="s">
        <v>180</v>
      </c>
      <c r="H15" s="71" t="s">
        <v>21</v>
      </c>
      <c r="I15" s="67" t="str">
        <f>VLOOKUP(H15,学校データ!$B$1:$C$55,2,FALSE)</f>
        <v>東濃</v>
      </c>
      <c r="K15" s="71"/>
      <c r="L15" s="71"/>
      <c r="M15" s="71"/>
      <c r="N15" s="76"/>
      <c r="P15" s="71"/>
      <c r="Q15" s="71"/>
      <c r="R15" s="71"/>
      <c r="S15" s="76"/>
    </row>
    <row r="16" spans="1:19">
      <c r="A16" s="68" t="s">
        <v>261</v>
      </c>
      <c r="B16" s="68" t="s">
        <v>178</v>
      </c>
      <c r="C16" s="68" t="s">
        <v>102</v>
      </c>
      <c r="D16" s="69" t="str">
        <f>VLOOKUP(C16,学校データ!$B$1:$C$55,2,FALSE)</f>
        <v>東濃</v>
      </c>
      <c r="F16" s="70" t="s">
        <v>587</v>
      </c>
      <c r="G16" s="70" t="s">
        <v>179</v>
      </c>
      <c r="H16" s="70" t="s">
        <v>588</v>
      </c>
      <c r="I16" s="69" t="str">
        <f>VLOOKUP(H16,学校データ!$B$1:$C$55,2,FALSE)</f>
        <v>東濃</v>
      </c>
      <c r="K16" s="70"/>
      <c r="L16" s="70"/>
      <c r="M16" s="70"/>
      <c r="N16" s="77"/>
      <c r="P16" s="70"/>
      <c r="Q16" s="70"/>
      <c r="R16" s="70"/>
      <c r="S16" s="77"/>
    </row>
    <row r="17" spans="1:19">
      <c r="A17" s="66" t="s">
        <v>262</v>
      </c>
      <c r="B17" s="66" t="s">
        <v>178</v>
      </c>
      <c r="C17" s="66" t="s">
        <v>102</v>
      </c>
      <c r="D17" s="67" t="str">
        <f>VLOOKUP(C17,学校データ!$B$1:$C$55,2,FALSE)</f>
        <v>東濃</v>
      </c>
      <c r="F17" s="71" t="s">
        <v>589</v>
      </c>
      <c r="G17" s="71" t="s">
        <v>178</v>
      </c>
      <c r="H17" s="71" t="s">
        <v>102</v>
      </c>
      <c r="I17" s="67" t="str">
        <f>VLOOKUP(H17,学校データ!$B$1:$C$55,2,FALSE)</f>
        <v>東濃</v>
      </c>
      <c r="K17" s="71"/>
      <c r="L17" s="71"/>
      <c r="M17" s="71"/>
      <c r="N17" s="76"/>
      <c r="P17" s="71"/>
      <c r="Q17" s="71"/>
      <c r="R17" s="71"/>
      <c r="S17" s="76"/>
    </row>
    <row r="18" spans="1:19">
      <c r="A18" s="68" t="s">
        <v>575</v>
      </c>
      <c r="B18" s="68" t="s">
        <v>178</v>
      </c>
      <c r="C18" s="68" t="s">
        <v>102</v>
      </c>
      <c r="D18" s="69" t="str">
        <f>VLOOKUP(C18,学校データ!$B$1:$C$55,2,FALSE)</f>
        <v>東濃</v>
      </c>
      <c r="F18" s="70" t="s">
        <v>276</v>
      </c>
      <c r="G18" s="70" t="s">
        <v>178</v>
      </c>
      <c r="H18" s="70" t="s">
        <v>103</v>
      </c>
      <c r="I18" s="69" t="str">
        <f>VLOOKUP(H18,学校データ!$B$1:$C$55,2,FALSE)</f>
        <v>岐阜</v>
      </c>
      <c r="K18" s="70"/>
      <c r="L18" s="70"/>
      <c r="M18" s="70"/>
      <c r="N18" s="77"/>
      <c r="P18" s="70"/>
      <c r="Q18" s="70"/>
      <c r="R18" s="70"/>
      <c r="S18" s="77"/>
    </row>
    <row r="19" spans="1:19">
      <c r="A19" s="66" t="s">
        <v>576</v>
      </c>
      <c r="B19" s="66" t="s">
        <v>180</v>
      </c>
      <c r="C19" s="66" t="s">
        <v>103</v>
      </c>
      <c r="D19" s="67" t="str">
        <f>VLOOKUP(C19,学校データ!$B$1:$C$55,2,FALSE)</f>
        <v>岐阜</v>
      </c>
      <c r="F19" s="71" t="s">
        <v>277</v>
      </c>
      <c r="G19" s="71" t="s">
        <v>178</v>
      </c>
      <c r="H19" s="71" t="s">
        <v>103</v>
      </c>
      <c r="I19" s="67" t="str">
        <f>VLOOKUP(H19,学校データ!$B$1:$C$55,2,FALSE)</f>
        <v>岐阜</v>
      </c>
      <c r="K19" s="71"/>
      <c r="L19" s="71"/>
      <c r="M19" s="71"/>
      <c r="N19" s="76"/>
      <c r="P19" s="71"/>
      <c r="Q19" s="71"/>
      <c r="R19" s="71"/>
      <c r="S19" s="76"/>
    </row>
    <row r="20" spans="1:19">
      <c r="A20" s="68" t="s">
        <v>577</v>
      </c>
      <c r="B20" s="68" t="s">
        <v>180</v>
      </c>
      <c r="C20" s="68" t="s">
        <v>103</v>
      </c>
      <c r="D20" s="69" t="str">
        <f>VLOOKUP(C20,学校データ!$B$1:$C$55,2,FALSE)</f>
        <v>岐阜</v>
      </c>
      <c r="F20" s="70" t="s">
        <v>590</v>
      </c>
      <c r="G20" s="70" t="s">
        <v>178</v>
      </c>
      <c r="H20" s="70" t="s">
        <v>13</v>
      </c>
      <c r="I20" s="69" t="str">
        <f>VLOOKUP(H20,学校データ!$B$1:$C$55,2,FALSE)</f>
        <v>岐阜</v>
      </c>
      <c r="K20" s="70"/>
      <c r="L20" s="70"/>
      <c r="M20" s="70"/>
      <c r="N20" s="77"/>
      <c r="P20" s="70"/>
      <c r="Q20" s="70"/>
      <c r="R20" s="70"/>
      <c r="S20" s="77"/>
    </row>
    <row r="21" spans="1:19">
      <c r="A21" s="66" t="s">
        <v>578</v>
      </c>
      <c r="B21" s="66" t="s">
        <v>179</v>
      </c>
      <c r="C21" s="66" t="s">
        <v>103</v>
      </c>
      <c r="D21" s="67" t="str">
        <f>VLOOKUP(C21,学校データ!$B$1:$C$55,2,FALSE)</f>
        <v>岐阜</v>
      </c>
      <c r="F21" s="71" t="s">
        <v>284</v>
      </c>
      <c r="G21" s="71" t="s">
        <v>178</v>
      </c>
      <c r="H21" s="71" t="s">
        <v>103</v>
      </c>
      <c r="I21" s="67" t="str">
        <f>VLOOKUP(H21,学校データ!$B$1:$C$55,2,FALSE)</f>
        <v>岐阜</v>
      </c>
      <c r="K21" s="78"/>
      <c r="L21" s="78"/>
      <c r="M21" s="78"/>
      <c r="N21" s="79"/>
      <c r="P21" s="78"/>
      <c r="Q21" s="78"/>
      <c r="R21" s="78"/>
      <c r="S21" s="79"/>
    </row>
    <row r="22" spans="1:19">
      <c r="A22" s="68" t="s">
        <v>301</v>
      </c>
      <c r="B22" s="68" t="s">
        <v>179</v>
      </c>
      <c r="C22" s="68" t="s">
        <v>103</v>
      </c>
      <c r="D22" s="69" t="str">
        <f>VLOOKUP(C22,学校データ!$B$1:$C$55,2,FALSE)</f>
        <v>岐阜</v>
      </c>
      <c r="F22" s="68" t="s">
        <v>591</v>
      </c>
      <c r="G22" s="68" t="s">
        <v>180</v>
      </c>
      <c r="H22" s="68" t="s">
        <v>103</v>
      </c>
      <c r="I22" s="69" t="str">
        <f>VLOOKUP(H22,学校データ!$B$1:$C$55,2,FALSE)</f>
        <v>岐阜</v>
      </c>
    </row>
    <row r="23" spans="1:19">
      <c r="A23" s="66" t="s">
        <v>239</v>
      </c>
      <c r="B23" s="66" t="s">
        <v>178</v>
      </c>
      <c r="C23" s="66" t="s">
        <v>103</v>
      </c>
      <c r="D23" s="67" t="str">
        <f>VLOOKUP(C23,学校データ!$B$1:$C$55,2,FALSE)</f>
        <v>岐阜</v>
      </c>
      <c r="F23" s="66" t="s">
        <v>278</v>
      </c>
      <c r="G23" s="66" t="s">
        <v>179</v>
      </c>
      <c r="H23" s="66" t="s">
        <v>103</v>
      </c>
      <c r="I23" s="67" t="str">
        <f>VLOOKUP(H23,学校データ!$B$1:$C$55,2,FALSE)</f>
        <v>岐阜</v>
      </c>
    </row>
    <row r="24" spans="1:19">
      <c r="A24" s="68" t="s">
        <v>579</v>
      </c>
      <c r="B24" s="68" t="s">
        <v>179</v>
      </c>
      <c r="C24" s="68" t="s">
        <v>103</v>
      </c>
      <c r="D24" s="69" t="str">
        <f>VLOOKUP(C24,学校データ!$B$1:$C$55,2,FALSE)</f>
        <v>岐阜</v>
      </c>
      <c r="F24" s="68" t="s">
        <v>592</v>
      </c>
      <c r="G24" s="68" t="s">
        <v>178</v>
      </c>
      <c r="H24" s="68" t="s">
        <v>13</v>
      </c>
      <c r="I24" s="69" t="str">
        <f>VLOOKUP(H24,学校データ!$B$1:$C$55,2,FALSE)</f>
        <v>岐阜</v>
      </c>
    </row>
    <row r="25" spans="1:19">
      <c r="A25" s="66" t="s">
        <v>304</v>
      </c>
      <c r="B25" s="66" t="s">
        <v>179</v>
      </c>
      <c r="C25" s="66" t="s">
        <v>12</v>
      </c>
      <c r="D25" s="67" t="str">
        <f>VLOOKUP(C25,学校データ!$B$1:$C$55,2,FALSE)</f>
        <v>岐阜</v>
      </c>
      <c r="F25" s="66" t="s">
        <v>279</v>
      </c>
      <c r="G25" s="66" t="s">
        <v>178</v>
      </c>
      <c r="H25" s="66" t="s">
        <v>103</v>
      </c>
      <c r="I25" s="67" t="str">
        <f>VLOOKUP(H25,学校データ!$B$1:$C$55,2,FALSE)</f>
        <v>岐阜</v>
      </c>
    </row>
    <row r="26" spans="1:19">
      <c r="A26" s="72" t="s">
        <v>256</v>
      </c>
      <c r="B26" s="72" t="s">
        <v>178</v>
      </c>
      <c r="C26" s="72" t="s">
        <v>103</v>
      </c>
      <c r="D26" s="73" t="str">
        <f>VLOOKUP(C26,学校データ!$B$1:$C$55,2,FALSE)</f>
        <v>岐阜</v>
      </c>
      <c r="F26" s="72" t="s">
        <v>268</v>
      </c>
      <c r="G26" s="72" t="s">
        <v>180</v>
      </c>
      <c r="H26" s="72" t="s">
        <v>593</v>
      </c>
      <c r="I26" s="73" t="str">
        <f>VLOOKUP(H26,学校データ!$B$1:$C$55,2,FALSE)</f>
        <v>岐阜</v>
      </c>
    </row>
  </sheetData>
  <phoneticPr fontId="25"/>
  <conditionalFormatting sqref="K12:N14 K3:N3">
    <cfRule type="expression" dxfId="0" priority="1" stopIfTrue="1">
      <formula>ISERROR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B1" sqref="B1"/>
    </sheetView>
  </sheetViews>
  <sheetFormatPr defaultRowHeight="13.5"/>
  <cols>
    <col min="1" max="1" width="11.25" bestFit="1" customWidth="1"/>
    <col min="2" max="2" width="6" bestFit="1" customWidth="1"/>
    <col min="3" max="3" width="9.75" bestFit="1" customWidth="1"/>
    <col min="4" max="4" width="6" bestFit="1" customWidth="1"/>
    <col min="6" max="6" width="11.25" bestFit="1" customWidth="1"/>
    <col min="7" max="7" width="6" bestFit="1" customWidth="1"/>
    <col min="8" max="8" width="9.75" bestFit="1" customWidth="1"/>
    <col min="9" max="9" width="6" bestFit="1" customWidth="1"/>
    <col min="11" max="11" width="11.25" customWidth="1"/>
    <col min="12" max="12" width="6" bestFit="1" customWidth="1"/>
    <col min="13" max="13" width="9.75" bestFit="1" customWidth="1"/>
    <col min="14" max="14" width="7.25" bestFit="1" customWidth="1"/>
    <col min="16" max="16" width="11.25" customWidth="1"/>
    <col min="17" max="17" width="6" bestFit="1" customWidth="1"/>
    <col min="18" max="18" width="9.75" bestFit="1" customWidth="1"/>
    <col min="19" max="19" width="7.25" bestFit="1" customWidth="1"/>
  </cols>
  <sheetData>
    <row r="1" spans="1:19">
      <c r="A1" t="s">
        <v>98</v>
      </c>
      <c r="F1" t="s">
        <v>99</v>
      </c>
      <c r="K1" t="s">
        <v>118</v>
      </c>
      <c r="P1" t="s">
        <v>119</v>
      </c>
    </row>
    <row r="2" spans="1:19">
      <c r="A2" s="64" t="s">
        <v>108</v>
      </c>
      <c r="B2" s="64" t="s">
        <v>109</v>
      </c>
      <c r="C2" s="64" t="s">
        <v>110</v>
      </c>
      <c r="D2" s="65" t="s">
        <v>90</v>
      </c>
      <c r="F2" s="64" t="s">
        <v>108</v>
      </c>
      <c r="G2" s="64" t="s">
        <v>109</v>
      </c>
      <c r="H2" s="64" t="s">
        <v>110</v>
      </c>
      <c r="I2" s="65" t="s">
        <v>90</v>
      </c>
      <c r="K2" s="64" t="s">
        <v>108</v>
      </c>
      <c r="L2" s="64" t="s">
        <v>109</v>
      </c>
      <c r="M2" s="64" t="s">
        <v>110</v>
      </c>
      <c r="N2" s="65" t="s">
        <v>90</v>
      </c>
      <c r="P2" s="64" t="s">
        <v>108</v>
      </c>
      <c r="Q2" s="64" t="s">
        <v>109</v>
      </c>
      <c r="R2" s="64" t="s">
        <v>110</v>
      </c>
      <c r="S2" s="65" t="s">
        <v>90</v>
      </c>
    </row>
    <row r="3" spans="1:19">
      <c r="A3" s="66" t="s">
        <v>609</v>
      </c>
      <c r="B3" s="66" t="s">
        <v>180</v>
      </c>
      <c r="C3" s="80" t="s">
        <v>14</v>
      </c>
      <c r="D3" s="81" t="str">
        <f>VLOOKUP(C3,学校データ!$B$1:$C$55,2,FALSE)</f>
        <v>中濃</v>
      </c>
      <c r="F3" s="66" t="s">
        <v>583</v>
      </c>
      <c r="G3" s="66" t="s">
        <v>180</v>
      </c>
      <c r="H3" s="80" t="s">
        <v>35</v>
      </c>
      <c r="I3" s="81" t="str">
        <f>VLOOKUP(H3,学校データ!$B$1:$C$55,2,FALSE)</f>
        <v>中濃</v>
      </c>
      <c r="K3" s="71" t="s">
        <v>569</v>
      </c>
      <c r="L3" s="71" t="s">
        <v>180</v>
      </c>
      <c r="M3" s="71" t="s">
        <v>641</v>
      </c>
      <c r="N3" s="84"/>
      <c r="O3" s="14"/>
      <c r="P3" s="71" t="s">
        <v>586</v>
      </c>
      <c r="Q3" s="71" t="s">
        <v>178</v>
      </c>
      <c r="R3" s="71" t="s">
        <v>177</v>
      </c>
      <c r="S3" s="84"/>
    </row>
    <row r="4" spans="1:19">
      <c r="A4" s="68" t="s">
        <v>595</v>
      </c>
      <c r="B4" s="68" t="s">
        <v>180</v>
      </c>
      <c r="C4" s="80" t="s">
        <v>24</v>
      </c>
      <c r="D4" s="82" t="str">
        <f>VLOOKUP(C4,学校データ!$B$1:$C$55,2,FALSE)</f>
        <v>中濃</v>
      </c>
      <c r="F4" s="68" t="s">
        <v>633</v>
      </c>
      <c r="G4" s="68" t="s">
        <v>180</v>
      </c>
      <c r="H4" s="80" t="s">
        <v>23</v>
      </c>
      <c r="I4" s="82" t="str">
        <f>VLOOKUP(H4,学校データ!$B$1:$C$55,2,FALSE)</f>
        <v>中濃</v>
      </c>
      <c r="K4" s="70" t="s">
        <v>642</v>
      </c>
      <c r="L4" s="70" t="s">
        <v>180</v>
      </c>
      <c r="M4" s="70"/>
      <c r="N4" s="85"/>
      <c r="O4" s="14"/>
      <c r="P4" s="70" t="s">
        <v>652</v>
      </c>
      <c r="Q4" s="70" t="s">
        <v>180</v>
      </c>
      <c r="R4" s="70"/>
      <c r="S4" s="85"/>
    </row>
    <row r="5" spans="1:19">
      <c r="A5" s="66" t="s">
        <v>572</v>
      </c>
      <c r="B5" s="66" t="s">
        <v>179</v>
      </c>
      <c r="C5" s="80" t="s">
        <v>34</v>
      </c>
      <c r="D5" s="81" t="str">
        <f>VLOOKUP(C5,学校データ!$B$1:$C$55,2,FALSE)</f>
        <v>中濃</v>
      </c>
      <c r="F5" s="66" t="s">
        <v>581</v>
      </c>
      <c r="G5" s="66" t="s">
        <v>180</v>
      </c>
      <c r="H5" s="80" t="s">
        <v>19</v>
      </c>
      <c r="I5" s="81" t="str">
        <f>VLOOKUP(H5,学校データ!$B$1:$C$55,2,FALSE)</f>
        <v>中濃</v>
      </c>
      <c r="K5" s="71" t="s">
        <v>643</v>
      </c>
      <c r="L5" s="71" t="s">
        <v>179</v>
      </c>
      <c r="M5" s="71" t="s">
        <v>35</v>
      </c>
      <c r="N5" s="84"/>
      <c r="O5" s="14"/>
      <c r="P5" s="71" t="s">
        <v>653</v>
      </c>
      <c r="Q5" s="71" t="s">
        <v>179</v>
      </c>
      <c r="R5" s="71" t="s">
        <v>14</v>
      </c>
      <c r="S5" s="84"/>
    </row>
    <row r="6" spans="1:19">
      <c r="A6" s="68" t="s">
        <v>594</v>
      </c>
      <c r="B6" s="68" t="s">
        <v>180</v>
      </c>
      <c r="C6" s="80" t="s">
        <v>27</v>
      </c>
      <c r="D6" s="82" t="str">
        <f>VLOOKUP(C6,学校データ!$B$1:$C$55,2,FALSE)</f>
        <v>中濃</v>
      </c>
      <c r="F6" s="68" t="s">
        <v>634</v>
      </c>
      <c r="G6" s="68" t="s">
        <v>180</v>
      </c>
      <c r="H6" s="80" t="s">
        <v>25</v>
      </c>
      <c r="I6" s="82" t="str">
        <f>VLOOKUP(H6,学校データ!$B$1:$C$55,2,FALSE)</f>
        <v>中濃</v>
      </c>
      <c r="K6" s="70" t="s">
        <v>644</v>
      </c>
      <c r="L6" s="70" t="s">
        <v>179</v>
      </c>
      <c r="M6" s="70"/>
      <c r="N6" s="85"/>
      <c r="O6" s="14"/>
      <c r="P6" s="70" t="s">
        <v>654</v>
      </c>
      <c r="Q6" s="70" t="s">
        <v>178</v>
      </c>
      <c r="R6" s="70"/>
      <c r="S6" s="85"/>
    </row>
    <row r="7" spans="1:19">
      <c r="A7" s="66" t="s">
        <v>610</v>
      </c>
      <c r="B7" s="66" t="s">
        <v>178</v>
      </c>
      <c r="C7" s="80" t="s">
        <v>14</v>
      </c>
      <c r="D7" s="81" t="str">
        <f>VLOOKUP(C7,学校データ!$B$1:$C$55,2,FALSE)</f>
        <v>中濃</v>
      </c>
      <c r="F7" s="66" t="s">
        <v>580</v>
      </c>
      <c r="G7" s="66" t="s">
        <v>180</v>
      </c>
      <c r="H7" s="80" t="s">
        <v>35</v>
      </c>
      <c r="I7" s="81" t="str">
        <f>VLOOKUP(H7,学校データ!$B$1:$C$55,2,FALSE)</f>
        <v>中濃</v>
      </c>
      <c r="K7" s="71" t="s">
        <v>645</v>
      </c>
      <c r="L7" s="71" t="s">
        <v>179</v>
      </c>
      <c r="M7" s="71" t="s">
        <v>173</v>
      </c>
      <c r="N7" s="84"/>
      <c r="O7" s="14"/>
      <c r="P7" s="71" t="s">
        <v>170</v>
      </c>
      <c r="Q7" s="71" t="s">
        <v>180</v>
      </c>
      <c r="R7" s="71" t="s">
        <v>174</v>
      </c>
      <c r="S7" s="84"/>
    </row>
    <row r="8" spans="1:19">
      <c r="A8" s="68" t="s">
        <v>565</v>
      </c>
      <c r="B8" s="68" t="s">
        <v>179</v>
      </c>
      <c r="C8" s="80" t="s">
        <v>24</v>
      </c>
      <c r="D8" s="82" t="str">
        <f>VLOOKUP(C8,学校データ!$B$1:$C$55,2,FALSE)</f>
        <v>中濃</v>
      </c>
      <c r="F8" s="68" t="s">
        <v>635</v>
      </c>
      <c r="G8" s="68" t="s">
        <v>180</v>
      </c>
      <c r="H8" s="80" t="s">
        <v>23</v>
      </c>
      <c r="I8" s="82" t="str">
        <f>VLOOKUP(H8,学校データ!$B$1:$C$55,2,FALSE)</f>
        <v>中濃</v>
      </c>
      <c r="K8" s="70" t="s">
        <v>646</v>
      </c>
      <c r="L8" s="70" t="s">
        <v>179</v>
      </c>
      <c r="M8" s="70"/>
      <c r="N8" s="85"/>
      <c r="O8" s="14"/>
      <c r="P8" s="70" t="s">
        <v>298</v>
      </c>
      <c r="Q8" s="70" t="s">
        <v>180</v>
      </c>
      <c r="R8" s="70"/>
      <c r="S8" s="85"/>
    </row>
    <row r="9" spans="1:19">
      <c r="A9" s="66" t="s">
        <v>568</v>
      </c>
      <c r="B9" s="66" t="s">
        <v>180</v>
      </c>
      <c r="C9" s="80" t="s">
        <v>35</v>
      </c>
      <c r="D9" s="81" t="str">
        <f>VLOOKUP(C9,学校データ!$B$1:$C$55,2,FALSE)</f>
        <v>中濃</v>
      </c>
      <c r="F9" s="66" t="s">
        <v>601</v>
      </c>
      <c r="G9" s="66" t="s">
        <v>179</v>
      </c>
      <c r="H9" s="80" t="s">
        <v>177</v>
      </c>
      <c r="I9" s="81" t="str">
        <f>VLOOKUP(H9,学校データ!$B$1:$C$55,2,FALSE)</f>
        <v>中濃</v>
      </c>
      <c r="K9" s="71" t="s">
        <v>303</v>
      </c>
      <c r="L9" s="71" t="s">
        <v>180</v>
      </c>
      <c r="M9" s="71" t="s">
        <v>573</v>
      </c>
      <c r="N9" s="84"/>
      <c r="O9" s="14"/>
      <c r="P9" s="71" t="s">
        <v>655</v>
      </c>
      <c r="Q9" s="71" t="s">
        <v>180</v>
      </c>
      <c r="R9" s="71" t="s">
        <v>174</v>
      </c>
      <c r="S9" s="84"/>
    </row>
    <row r="10" spans="1:19">
      <c r="A10" s="68" t="s">
        <v>249</v>
      </c>
      <c r="B10" s="68" t="s">
        <v>179</v>
      </c>
      <c r="C10" s="80" t="s">
        <v>23</v>
      </c>
      <c r="D10" s="82" t="str">
        <f>VLOOKUP(C10,学校データ!$B$1:$C$55,2,FALSE)</f>
        <v>中濃</v>
      </c>
      <c r="F10" s="68" t="s">
        <v>602</v>
      </c>
      <c r="G10" s="68" t="s">
        <v>179</v>
      </c>
      <c r="H10" s="80" t="s">
        <v>28</v>
      </c>
      <c r="I10" s="82" t="str">
        <f>VLOOKUP(H10,学校データ!$B$1:$C$55,2,FALSE)</f>
        <v>中濃</v>
      </c>
      <c r="K10" s="70" t="s">
        <v>647</v>
      </c>
      <c r="L10" s="70" t="s">
        <v>180</v>
      </c>
      <c r="M10" s="70"/>
      <c r="N10" s="85"/>
      <c r="O10" s="14"/>
      <c r="P10" s="70" t="s">
        <v>656</v>
      </c>
      <c r="Q10" s="70" t="s">
        <v>180</v>
      </c>
      <c r="R10" s="70"/>
      <c r="S10" s="85"/>
    </row>
    <row r="11" spans="1:19">
      <c r="A11" s="66" t="s">
        <v>611</v>
      </c>
      <c r="B11" s="66" t="s">
        <v>179</v>
      </c>
      <c r="C11" s="80" t="s">
        <v>35</v>
      </c>
      <c r="D11" s="81" t="str">
        <f>VLOOKUP(C11,学校データ!$B$1:$C$55,2,FALSE)</f>
        <v>中濃</v>
      </c>
      <c r="F11" s="66" t="s">
        <v>584</v>
      </c>
      <c r="G11" s="66" t="s">
        <v>180</v>
      </c>
      <c r="H11" s="80" t="s">
        <v>125</v>
      </c>
      <c r="I11" s="81" t="str">
        <f>VLOOKUP(H11,学校データ!$B$1:$C$55,2,FALSE)</f>
        <v>中濃</v>
      </c>
      <c r="K11" s="71" t="s">
        <v>648</v>
      </c>
      <c r="L11" s="71" t="s">
        <v>180</v>
      </c>
      <c r="M11" s="71" t="s">
        <v>20</v>
      </c>
      <c r="N11" s="84"/>
      <c r="O11" s="14"/>
      <c r="P11" s="71" t="s">
        <v>144</v>
      </c>
      <c r="Q11" s="71" t="s">
        <v>180</v>
      </c>
      <c r="R11" s="71" t="s">
        <v>102</v>
      </c>
      <c r="S11" s="84"/>
    </row>
    <row r="12" spans="1:19">
      <c r="A12" s="68" t="s">
        <v>612</v>
      </c>
      <c r="B12" s="68" t="s">
        <v>179</v>
      </c>
      <c r="C12" s="80" t="s">
        <v>23</v>
      </c>
      <c r="D12" s="82" t="str">
        <f>VLOOKUP(C12,学校データ!$B$1:$C$55,2,FALSE)</f>
        <v>中濃</v>
      </c>
      <c r="F12" s="68" t="s">
        <v>636</v>
      </c>
      <c r="G12" s="68" t="s">
        <v>180</v>
      </c>
      <c r="H12" s="80" t="s">
        <v>67</v>
      </c>
      <c r="I12" s="82" t="str">
        <f>VLOOKUP(H12,学校データ!$B$1:$C$55,2,FALSE)</f>
        <v>中濃</v>
      </c>
      <c r="K12" s="70" t="s">
        <v>649</v>
      </c>
      <c r="L12" s="70" t="s">
        <v>180</v>
      </c>
      <c r="M12" s="70"/>
      <c r="N12" s="85"/>
      <c r="O12" s="14"/>
      <c r="P12" s="70" t="s">
        <v>657</v>
      </c>
      <c r="Q12" s="70" t="s">
        <v>180</v>
      </c>
      <c r="R12" s="70"/>
      <c r="S12" s="85"/>
    </row>
    <row r="13" spans="1:19">
      <c r="A13" s="66" t="s">
        <v>613</v>
      </c>
      <c r="B13" s="66" t="s">
        <v>180</v>
      </c>
      <c r="C13" s="80" t="s">
        <v>35</v>
      </c>
      <c r="D13" s="81" t="str">
        <f>VLOOKUP(C13,学校データ!$B$1:$C$55,2,FALSE)</f>
        <v>中濃</v>
      </c>
      <c r="F13" s="66" t="s">
        <v>637</v>
      </c>
      <c r="G13" s="66" t="s">
        <v>180</v>
      </c>
      <c r="H13" s="80" t="s">
        <v>14</v>
      </c>
      <c r="I13" s="81" t="str">
        <f>VLOOKUP(H13,学校データ!$B$1:$C$55,2,FALSE)</f>
        <v>中濃</v>
      </c>
      <c r="K13" s="71" t="s">
        <v>650</v>
      </c>
      <c r="L13" s="71" t="s">
        <v>180</v>
      </c>
      <c r="M13" s="71" t="s">
        <v>20</v>
      </c>
      <c r="N13" s="84"/>
      <c r="O13" s="14"/>
      <c r="P13" s="71" t="s">
        <v>606</v>
      </c>
      <c r="Q13" s="71" t="s">
        <v>179</v>
      </c>
      <c r="R13" s="71" t="s">
        <v>141</v>
      </c>
      <c r="S13" s="84"/>
    </row>
    <row r="14" spans="1:19">
      <c r="A14" s="68" t="s">
        <v>614</v>
      </c>
      <c r="B14" s="68" t="s">
        <v>180</v>
      </c>
      <c r="C14" s="80" t="s">
        <v>23</v>
      </c>
      <c r="D14" s="82" t="str">
        <f>VLOOKUP(C14,学校データ!$B$1:$C$55,2,FALSE)</f>
        <v>中濃</v>
      </c>
      <c r="F14" s="68" t="s">
        <v>582</v>
      </c>
      <c r="G14" s="68" t="s">
        <v>178</v>
      </c>
      <c r="H14" s="80" t="s">
        <v>24</v>
      </c>
      <c r="I14" s="82" t="str">
        <f>VLOOKUP(H14,学校データ!$B$1:$C$55,2,FALSE)</f>
        <v>中濃</v>
      </c>
      <c r="K14" s="70" t="s">
        <v>651</v>
      </c>
      <c r="L14" s="70" t="s">
        <v>180</v>
      </c>
      <c r="M14" s="70"/>
      <c r="N14" s="85"/>
      <c r="O14" s="14"/>
      <c r="P14" s="70" t="s">
        <v>658</v>
      </c>
      <c r="Q14" s="70" t="s">
        <v>180</v>
      </c>
      <c r="R14" s="70"/>
      <c r="S14" s="85"/>
    </row>
    <row r="15" spans="1:19">
      <c r="A15" s="66" t="s">
        <v>251</v>
      </c>
      <c r="B15" s="66" t="s">
        <v>180</v>
      </c>
      <c r="C15" s="80" t="s">
        <v>573</v>
      </c>
      <c r="D15" s="81" t="str">
        <f>VLOOKUP(C15,学校データ!$B$1:$C$55,2,FALSE)</f>
        <v>西濃</v>
      </c>
      <c r="F15" s="66" t="s">
        <v>274</v>
      </c>
      <c r="G15" s="66" t="s">
        <v>179</v>
      </c>
      <c r="H15" s="80" t="s">
        <v>573</v>
      </c>
      <c r="I15" s="81" t="str">
        <f>VLOOKUP(H15,学校データ!$B$1:$C$55,2,FALSE)</f>
        <v>西濃</v>
      </c>
      <c r="K15" s="71"/>
      <c r="L15" s="71"/>
      <c r="M15" s="71"/>
      <c r="N15" s="84"/>
      <c r="O15" s="14"/>
      <c r="P15" s="71"/>
      <c r="Q15" s="71"/>
      <c r="R15" s="71"/>
      <c r="S15" s="84"/>
    </row>
    <row r="16" spans="1:19">
      <c r="A16" s="68" t="s">
        <v>252</v>
      </c>
      <c r="B16" s="68" t="s">
        <v>179</v>
      </c>
      <c r="C16" s="80" t="s">
        <v>57</v>
      </c>
      <c r="D16" s="82" t="str">
        <f>VLOOKUP(C16,学校データ!$B$1:$C$55,2,FALSE)</f>
        <v>西濃</v>
      </c>
      <c r="F16" s="68" t="s">
        <v>275</v>
      </c>
      <c r="G16" s="68" t="s">
        <v>179</v>
      </c>
      <c r="H16" s="80" t="s">
        <v>57</v>
      </c>
      <c r="I16" s="82" t="str">
        <f>VLOOKUP(H16,学校データ!$B$1:$C$55,2,FALSE)</f>
        <v>西濃</v>
      </c>
      <c r="K16" s="70"/>
      <c r="L16" s="70"/>
      <c r="M16" s="70"/>
      <c r="N16" s="85"/>
      <c r="O16" s="14"/>
      <c r="P16" s="70"/>
      <c r="Q16" s="70"/>
      <c r="R16" s="70"/>
      <c r="S16" s="85"/>
    </row>
    <row r="17" spans="1:19">
      <c r="A17" s="66" t="s">
        <v>236</v>
      </c>
      <c r="B17" s="66" t="s">
        <v>180</v>
      </c>
      <c r="C17" s="80" t="s">
        <v>615</v>
      </c>
      <c r="D17" s="81" t="str">
        <f>VLOOKUP(C17,学校データ!$B$1:$C$55,2,FALSE)</f>
        <v>西濃</v>
      </c>
      <c r="F17" s="66" t="s">
        <v>286</v>
      </c>
      <c r="G17" s="66" t="s">
        <v>180</v>
      </c>
      <c r="H17" s="80" t="s">
        <v>573</v>
      </c>
      <c r="I17" s="81" t="str">
        <f>VLOOKUP(H17,学校データ!$B$1:$C$55,2,FALSE)</f>
        <v>西濃</v>
      </c>
      <c r="K17" s="71"/>
      <c r="L17" s="71"/>
      <c r="M17" s="71"/>
      <c r="N17" s="84"/>
      <c r="O17" s="14"/>
      <c r="P17" s="71"/>
      <c r="Q17" s="71"/>
      <c r="R17" s="71"/>
      <c r="S17" s="84"/>
    </row>
    <row r="18" spans="1:19">
      <c r="A18" s="68" t="s">
        <v>237</v>
      </c>
      <c r="B18" s="68" t="s">
        <v>179</v>
      </c>
      <c r="C18" s="80" t="s">
        <v>57</v>
      </c>
      <c r="D18" s="82" t="str">
        <f>VLOOKUP(C18,学校データ!$B$1:$C$55,2,FALSE)</f>
        <v>西濃</v>
      </c>
      <c r="F18" s="68" t="s">
        <v>288</v>
      </c>
      <c r="G18" s="68" t="s">
        <v>180</v>
      </c>
      <c r="H18" s="80" t="s">
        <v>57</v>
      </c>
      <c r="I18" s="82" t="str">
        <f>VLOOKUP(H18,学校データ!$B$1:$C$55,2,FALSE)</f>
        <v>西濃</v>
      </c>
      <c r="K18" s="70"/>
      <c r="L18" s="70"/>
      <c r="M18" s="70"/>
      <c r="N18" s="85"/>
      <c r="O18" s="14"/>
      <c r="P18" s="70"/>
      <c r="Q18" s="70"/>
      <c r="R18" s="70"/>
      <c r="S18" s="85"/>
    </row>
    <row r="19" spans="1:19">
      <c r="A19" s="66" t="s">
        <v>234</v>
      </c>
      <c r="B19" s="66" t="s">
        <v>179</v>
      </c>
      <c r="C19" s="80" t="s">
        <v>102</v>
      </c>
      <c r="D19" s="81" t="str">
        <f>VLOOKUP(C19,学校データ!$B$1:$C$55,2,FALSE)</f>
        <v>東濃</v>
      </c>
      <c r="F19" s="66" t="s">
        <v>285</v>
      </c>
      <c r="G19" s="66" t="s">
        <v>179</v>
      </c>
      <c r="H19" s="80" t="s">
        <v>573</v>
      </c>
      <c r="I19" s="81" t="str">
        <f>VLOOKUP(H19,学校データ!$B$1:$C$55,2,FALSE)</f>
        <v>西濃</v>
      </c>
      <c r="K19" s="71"/>
      <c r="L19" s="71"/>
      <c r="M19" s="71"/>
      <c r="N19" s="84"/>
      <c r="O19" s="14"/>
      <c r="P19" s="71"/>
      <c r="Q19" s="71"/>
      <c r="R19" s="71"/>
      <c r="S19" s="84"/>
    </row>
    <row r="20" spans="1:19">
      <c r="A20" s="68" t="s">
        <v>258</v>
      </c>
      <c r="B20" s="68" t="s">
        <v>178</v>
      </c>
      <c r="C20" s="80" t="s">
        <v>38</v>
      </c>
      <c r="D20" s="82" t="str">
        <f>VLOOKUP(C20,学校データ!$B$1:$C$55,2,FALSE)</f>
        <v>東濃</v>
      </c>
      <c r="F20" s="68" t="s">
        <v>287</v>
      </c>
      <c r="G20" s="68" t="s">
        <v>178</v>
      </c>
      <c r="H20" s="80" t="s">
        <v>57</v>
      </c>
      <c r="I20" s="82" t="str">
        <f>VLOOKUP(H20,学校データ!$B$1:$C$55,2,FALSE)</f>
        <v>西濃</v>
      </c>
      <c r="K20" s="70"/>
      <c r="L20" s="70"/>
      <c r="M20" s="70"/>
      <c r="N20" s="85"/>
      <c r="O20" s="14"/>
      <c r="P20" s="70"/>
      <c r="Q20" s="70"/>
      <c r="R20" s="70"/>
      <c r="S20" s="85"/>
    </row>
    <row r="21" spans="1:19">
      <c r="A21" s="66" t="s">
        <v>116</v>
      </c>
      <c r="B21" s="66" t="s">
        <v>180</v>
      </c>
      <c r="C21" s="80" t="s">
        <v>102</v>
      </c>
      <c r="D21" s="81" t="str">
        <f>VLOOKUP(C21,学校データ!$B$1:$C$55,2,FALSE)</f>
        <v>東濃</v>
      </c>
      <c r="F21" s="66" t="s">
        <v>115</v>
      </c>
      <c r="G21" s="66" t="s">
        <v>180</v>
      </c>
      <c r="H21" s="80" t="s">
        <v>21</v>
      </c>
      <c r="I21" s="81" t="str">
        <f>VLOOKUP(H21,学校データ!$B$1:$C$55,2,FALSE)</f>
        <v>東濃</v>
      </c>
      <c r="K21" s="71"/>
      <c r="L21" s="71"/>
      <c r="M21" s="71"/>
      <c r="N21" s="84"/>
      <c r="O21" s="14"/>
      <c r="P21" s="71"/>
      <c r="Q21" s="71"/>
      <c r="R21" s="71"/>
      <c r="S21" s="84"/>
    </row>
    <row r="22" spans="1:19">
      <c r="A22" s="68" t="s">
        <v>244</v>
      </c>
      <c r="B22" s="68" t="s">
        <v>178</v>
      </c>
      <c r="C22" s="80" t="s">
        <v>38</v>
      </c>
      <c r="D22" s="82" t="str">
        <f>VLOOKUP(C22,学校データ!$B$1:$C$55,2,FALSE)</f>
        <v>東濃</v>
      </c>
      <c r="F22" s="68" t="s">
        <v>266</v>
      </c>
      <c r="G22" s="68" t="s">
        <v>180</v>
      </c>
      <c r="H22" s="80" t="s">
        <v>86</v>
      </c>
      <c r="I22" s="82" t="str">
        <f>VLOOKUP(H22,学校データ!$B$1:$C$55,2,FALSE)</f>
        <v>東濃</v>
      </c>
      <c r="K22" s="70"/>
      <c r="L22" s="70"/>
      <c r="M22" s="70"/>
      <c r="N22" s="85"/>
      <c r="O22" s="14"/>
      <c r="P22" s="70"/>
      <c r="Q22" s="70"/>
      <c r="R22" s="70"/>
      <c r="S22" s="85"/>
    </row>
    <row r="23" spans="1:19">
      <c r="A23" s="66" t="s">
        <v>142</v>
      </c>
      <c r="B23" s="66" t="s">
        <v>179</v>
      </c>
      <c r="C23" s="80" t="s">
        <v>21</v>
      </c>
      <c r="D23" s="81" t="str">
        <f>VLOOKUP(C23,学校データ!$B$1:$C$55,2,FALSE)</f>
        <v>東濃</v>
      </c>
      <c r="F23" s="66" t="s">
        <v>140</v>
      </c>
      <c r="G23" s="66" t="s">
        <v>179</v>
      </c>
      <c r="H23" s="80" t="s">
        <v>102</v>
      </c>
      <c r="I23" s="81" t="str">
        <f>VLOOKUP(H23,学校データ!$B$1:$C$55,2,FALSE)</f>
        <v>東濃</v>
      </c>
      <c r="K23" s="71"/>
      <c r="L23" s="71"/>
      <c r="M23" s="71"/>
      <c r="N23" s="84"/>
      <c r="O23" s="14"/>
      <c r="P23" s="71"/>
      <c r="Q23" s="71"/>
      <c r="R23" s="71"/>
      <c r="S23" s="84"/>
    </row>
    <row r="24" spans="1:19">
      <c r="A24" s="68" t="s">
        <v>247</v>
      </c>
      <c r="B24" s="68" t="s">
        <v>179</v>
      </c>
      <c r="C24" s="80" t="s">
        <v>86</v>
      </c>
      <c r="D24" s="82" t="str">
        <f>VLOOKUP(C24,学校データ!$B$1:$C$55,2,FALSE)</f>
        <v>東濃</v>
      </c>
      <c r="F24" s="68" t="s">
        <v>224</v>
      </c>
      <c r="G24" s="68" t="s">
        <v>179</v>
      </c>
      <c r="H24" s="80" t="s">
        <v>38</v>
      </c>
      <c r="I24" s="82" t="str">
        <f>VLOOKUP(H24,学校データ!$B$1:$C$55,2,FALSE)</f>
        <v>東濃</v>
      </c>
      <c r="K24" s="70"/>
      <c r="L24" s="70"/>
      <c r="M24" s="70"/>
      <c r="N24" s="85"/>
      <c r="O24" s="14"/>
      <c r="P24" s="70"/>
      <c r="Q24" s="70"/>
      <c r="R24" s="70"/>
      <c r="S24" s="85"/>
    </row>
    <row r="25" spans="1:19">
      <c r="A25" s="66" t="s">
        <v>261</v>
      </c>
      <c r="B25" s="66" t="s">
        <v>178</v>
      </c>
      <c r="C25" s="80" t="s">
        <v>102</v>
      </c>
      <c r="D25" s="81" t="str">
        <f>VLOOKUP(C25,学校データ!$B$1:$C$55,2,FALSE)</f>
        <v>東濃</v>
      </c>
      <c r="F25" s="66" t="s">
        <v>184</v>
      </c>
      <c r="G25" s="66" t="s">
        <v>180</v>
      </c>
      <c r="H25" s="80" t="s">
        <v>141</v>
      </c>
      <c r="I25" s="81" t="str">
        <f>VLOOKUP(H25,学校データ!$B$1:$C$55,2,FALSE)</f>
        <v>東濃</v>
      </c>
      <c r="K25" s="71"/>
      <c r="L25" s="71"/>
      <c r="M25" s="71"/>
      <c r="N25" s="84"/>
      <c r="O25" s="14"/>
      <c r="P25" s="71"/>
      <c r="Q25" s="71"/>
      <c r="R25" s="71"/>
      <c r="S25" s="84"/>
    </row>
    <row r="26" spans="1:19">
      <c r="A26" s="68" t="s">
        <v>262</v>
      </c>
      <c r="B26" s="68" t="s">
        <v>178</v>
      </c>
      <c r="C26" s="80" t="s">
        <v>38</v>
      </c>
      <c r="D26" s="82" t="str">
        <f>VLOOKUP(C26,学校データ!$B$1:$C$55,2,FALSE)</f>
        <v>東濃</v>
      </c>
      <c r="F26" s="68" t="s">
        <v>143</v>
      </c>
      <c r="G26" s="68" t="s">
        <v>180</v>
      </c>
      <c r="H26" s="80" t="s">
        <v>183</v>
      </c>
      <c r="I26" s="82" t="str">
        <f>VLOOKUP(H26,学校データ!$B$1:$C$55,2,FALSE)</f>
        <v>東濃</v>
      </c>
      <c r="K26" s="70"/>
      <c r="L26" s="70"/>
      <c r="M26" s="70"/>
      <c r="N26" s="85"/>
      <c r="O26" s="14"/>
      <c r="P26" s="70"/>
      <c r="Q26" s="70"/>
      <c r="R26" s="70"/>
      <c r="S26" s="85"/>
    </row>
    <row r="27" spans="1:19">
      <c r="A27" s="66" t="s">
        <v>241</v>
      </c>
      <c r="B27" s="66" t="s">
        <v>179</v>
      </c>
      <c r="C27" s="80" t="s">
        <v>102</v>
      </c>
      <c r="D27" s="81" t="str">
        <f>VLOOKUP(C27,学校データ!$B$1:$C$55,2,FALSE)</f>
        <v>東濃</v>
      </c>
      <c r="F27" s="66" t="s">
        <v>276</v>
      </c>
      <c r="G27" s="66" t="s">
        <v>178</v>
      </c>
      <c r="H27" s="80" t="s">
        <v>103</v>
      </c>
      <c r="I27" s="81" t="str">
        <f>VLOOKUP(H27,学校データ!$B$1:$C$55,2,FALSE)</f>
        <v>岐阜</v>
      </c>
      <c r="K27" s="71"/>
      <c r="L27" s="71"/>
      <c r="M27" s="71"/>
      <c r="N27" s="84"/>
      <c r="O27" s="14"/>
      <c r="P27" s="71"/>
      <c r="Q27" s="71"/>
      <c r="R27" s="71"/>
      <c r="S27" s="84"/>
    </row>
    <row r="28" spans="1:19">
      <c r="A28" s="68" t="s">
        <v>242</v>
      </c>
      <c r="B28" s="68" t="s">
        <v>178</v>
      </c>
      <c r="C28" s="80" t="s">
        <v>38</v>
      </c>
      <c r="D28" s="82" t="str">
        <f>VLOOKUP(C28,学校データ!$B$1:$C$55,2,FALSE)</f>
        <v>東濃</v>
      </c>
      <c r="F28" s="68" t="s">
        <v>277</v>
      </c>
      <c r="G28" s="68" t="s">
        <v>178</v>
      </c>
      <c r="H28" s="80" t="s">
        <v>201</v>
      </c>
      <c r="I28" s="82" t="str">
        <f>VLOOKUP(H28,学校データ!$B$1:$C$55,2,FALSE)</f>
        <v>岐阜</v>
      </c>
      <c r="K28" s="70"/>
      <c r="L28" s="70"/>
      <c r="M28" s="70"/>
      <c r="N28" s="85"/>
      <c r="O28" s="14"/>
      <c r="P28" s="70"/>
      <c r="Q28" s="70"/>
      <c r="R28" s="70"/>
      <c r="S28" s="85"/>
    </row>
    <row r="29" spans="1:19">
      <c r="A29" s="66" t="s">
        <v>616</v>
      </c>
      <c r="B29" s="66" t="s">
        <v>180</v>
      </c>
      <c r="C29" s="80" t="s">
        <v>103</v>
      </c>
      <c r="D29" s="81" t="str">
        <f>VLOOKUP(C29,学校データ!$B$1:$C$55,2,FALSE)</f>
        <v>岐阜</v>
      </c>
      <c r="F29" s="66" t="s">
        <v>278</v>
      </c>
      <c r="G29" s="66" t="s">
        <v>179</v>
      </c>
      <c r="H29" s="80" t="s">
        <v>103</v>
      </c>
      <c r="I29" s="81" t="str">
        <f>VLOOKUP(H29,学校データ!$B$1:$C$55,2,FALSE)</f>
        <v>岐阜</v>
      </c>
      <c r="K29" s="71"/>
      <c r="L29" s="71"/>
      <c r="M29" s="71"/>
      <c r="N29" s="84"/>
      <c r="O29" s="14"/>
      <c r="P29" s="71"/>
      <c r="Q29" s="71"/>
      <c r="R29" s="71"/>
      <c r="S29" s="84"/>
    </row>
    <row r="30" spans="1:19">
      <c r="A30" s="68" t="s">
        <v>617</v>
      </c>
      <c r="B30" s="68" t="s">
        <v>180</v>
      </c>
      <c r="C30" s="80" t="s">
        <v>618</v>
      </c>
      <c r="D30" s="82" t="str">
        <f>VLOOKUP(C30,学校データ!$B$1:$C$55,2,FALSE)</f>
        <v>岐阜</v>
      </c>
      <c r="F30" s="68" t="s">
        <v>279</v>
      </c>
      <c r="G30" s="68" t="s">
        <v>178</v>
      </c>
      <c r="H30" s="80" t="s">
        <v>201</v>
      </c>
      <c r="I30" s="82" t="str">
        <f>VLOOKUP(H30,学校データ!$B$1:$C$55,2,FALSE)</f>
        <v>岐阜</v>
      </c>
      <c r="K30" s="70"/>
      <c r="L30" s="70"/>
      <c r="M30" s="70"/>
      <c r="N30" s="85"/>
      <c r="O30" s="14"/>
      <c r="P30" s="70"/>
      <c r="Q30" s="70"/>
      <c r="R30" s="70"/>
      <c r="S30" s="85"/>
    </row>
    <row r="31" spans="1:19">
      <c r="A31" s="66" t="s">
        <v>619</v>
      </c>
      <c r="B31" s="66" t="s">
        <v>180</v>
      </c>
      <c r="C31" s="80" t="s">
        <v>13</v>
      </c>
      <c r="D31" s="81" t="str">
        <f>VLOOKUP(C31,学校データ!$B$1:$C$55,2,FALSE)</f>
        <v>岐阜</v>
      </c>
      <c r="F31" s="66" t="s">
        <v>638</v>
      </c>
      <c r="G31" s="66" t="s">
        <v>180</v>
      </c>
      <c r="H31" s="80" t="s">
        <v>172</v>
      </c>
      <c r="I31" s="81" t="str">
        <f>VLOOKUP(H31,学校データ!$B$1:$C$55,2,FALSE)</f>
        <v>岐阜</v>
      </c>
      <c r="K31" s="71"/>
      <c r="L31" s="71"/>
      <c r="M31" s="71"/>
      <c r="N31" s="84"/>
      <c r="O31" s="14"/>
      <c r="P31" s="71"/>
      <c r="Q31" s="71"/>
      <c r="R31" s="71"/>
      <c r="S31" s="84"/>
    </row>
    <row r="32" spans="1:19">
      <c r="A32" s="68" t="s">
        <v>620</v>
      </c>
      <c r="B32" s="68" t="s">
        <v>180</v>
      </c>
      <c r="C32" s="80" t="s">
        <v>621</v>
      </c>
      <c r="D32" s="82" t="str">
        <f>VLOOKUP(C32,学校データ!$B$1:$C$55,2,FALSE)</f>
        <v>岐阜</v>
      </c>
      <c r="F32" s="68" t="s">
        <v>607</v>
      </c>
      <c r="G32" s="68" t="s">
        <v>179</v>
      </c>
      <c r="H32" s="80" t="s">
        <v>45</v>
      </c>
      <c r="I32" s="82" t="str">
        <f>VLOOKUP(H32,学校データ!$B$1:$C$55,2,FALSE)</f>
        <v>岐阜</v>
      </c>
      <c r="K32" s="70"/>
      <c r="L32" s="70"/>
      <c r="M32" s="70"/>
      <c r="N32" s="85"/>
      <c r="O32" s="14"/>
      <c r="P32" s="70"/>
      <c r="Q32" s="70"/>
      <c r="R32" s="70"/>
      <c r="S32" s="85"/>
    </row>
    <row r="33" spans="1:19">
      <c r="A33" s="66" t="s">
        <v>622</v>
      </c>
      <c r="B33" s="66" t="s">
        <v>179</v>
      </c>
      <c r="C33" s="80" t="s">
        <v>103</v>
      </c>
      <c r="D33" s="81" t="str">
        <f>VLOOKUP(C33,学校データ!$B$1:$C$55,2,FALSE)</f>
        <v>岐阜</v>
      </c>
      <c r="F33" s="66" t="s">
        <v>282</v>
      </c>
      <c r="G33" s="66" t="s">
        <v>178</v>
      </c>
      <c r="H33" s="80" t="s">
        <v>103</v>
      </c>
      <c r="I33" s="81" t="str">
        <f>VLOOKUP(H33,学校データ!$B$1:$C$55,2,FALSE)</f>
        <v>岐阜</v>
      </c>
      <c r="K33" s="71"/>
      <c r="L33" s="71"/>
      <c r="M33" s="71"/>
      <c r="N33" s="84"/>
      <c r="O33" s="14"/>
      <c r="P33" s="71"/>
      <c r="Q33" s="71"/>
      <c r="R33" s="71"/>
      <c r="S33" s="84"/>
    </row>
    <row r="34" spans="1:19">
      <c r="A34" s="68" t="s">
        <v>623</v>
      </c>
      <c r="B34" s="68" t="s">
        <v>179</v>
      </c>
      <c r="C34" s="80" t="s">
        <v>618</v>
      </c>
      <c r="D34" s="82" t="str">
        <f>VLOOKUP(C34,学校データ!$B$1:$C$55,2,FALSE)</f>
        <v>岐阜</v>
      </c>
      <c r="F34" s="68" t="s">
        <v>284</v>
      </c>
      <c r="G34" s="68" t="s">
        <v>178</v>
      </c>
      <c r="H34" s="80" t="s">
        <v>201</v>
      </c>
      <c r="I34" s="82" t="str">
        <f>VLOOKUP(H34,学校データ!$B$1:$C$55,2,FALSE)</f>
        <v>岐阜</v>
      </c>
      <c r="K34" s="86"/>
      <c r="L34" s="86"/>
      <c r="M34" s="86"/>
      <c r="N34" s="87"/>
      <c r="O34" s="14"/>
      <c r="P34" s="86"/>
      <c r="Q34" s="86"/>
      <c r="R34" s="86"/>
      <c r="S34" s="87"/>
    </row>
    <row r="35" spans="1:19">
      <c r="A35" s="66" t="s">
        <v>624</v>
      </c>
      <c r="B35" s="66" t="s">
        <v>179</v>
      </c>
      <c r="C35" s="80" t="s">
        <v>103</v>
      </c>
      <c r="D35" s="81" t="str">
        <f>VLOOKUP(C35,学校データ!$B$1:$C$55,2,FALSE)</f>
        <v>岐阜</v>
      </c>
      <c r="F35" s="66" t="s">
        <v>268</v>
      </c>
      <c r="G35" s="66" t="s">
        <v>180</v>
      </c>
      <c r="H35" s="80" t="s">
        <v>407</v>
      </c>
      <c r="I35" s="81" t="str">
        <f>VLOOKUP(H35,学校データ!$B$1:$C$55,2,FALSE)</f>
        <v>岐阜</v>
      </c>
    </row>
    <row r="36" spans="1:19">
      <c r="A36" s="68" t="s">
        <v>625</v>
      </c>
      <c r="B36" s="68" t="s">
        <v>179</v>
      </c>
      <c r="C36" s="80" t="s">
        <v>618</v>
      </c>
      <c r="D36" s="82" t="str">
        <f>VLOOKUP(C36,学校データ!$B$1:$C$55,2,FALSE)</f>
        <v>岐阜</v>
      </c>
      <c r="F36" s="68" t="s">
        <v>269</v>
      </c>
      <c r="G36" s="68" t="s">
        <v>179</v>
      </c>
      <c r="H36" s="80" t="s">
        <v>22</v>
      </c>
      <c r="I36" s="82" t="str">
        <f>VLOOKUP(H36,学校データ!$B$1:$C$55,2,FALSE)</f>
        <v>岐阜</v>
      </c>
    </row>
    <row r="37" spans="1:19">
      <c r="A37" s="66" t="s">
        <v>626</v>
      </c>
      <c r="B37" s="66" t="s">
        <v>178</v>
      </c>
      <c r="C37" s="80" t="s">
        <v>103</v>
      </c>
      <c r="D37" s="81" t="str">
        <f>VLOOKUP(C37,学校データ!$B$1:$C$55,2,FALSE)</f>
        <v>岐阜</v>
      </c>
      <c r="F37" s="66" t="s">
        <v>290</v>
      </c>
      <c r="G37" s="66" t="s">
        <v>179</v>
      </c>
      <c r="H37" s="80" t="s">
        <v>103</v>
      </c>
      <c r="I37" s="81" t="str">
        <f>VLOOKUP(H37,学校データ!$B$1:$C$55,2,FALSE)</f>
        <v>岐阜</v>
      </c>
    </row>
    <row r="38" spans="1:19">
      <c r="A38" s="68" t="s">
        <v>627</v>
      </c>
      <c r="B38" s="68" t="s">
        <v>178</v>
      </c>
      <c r="C38" s="80" t="s">
        <v>618</v>
      </c>
      <c r="D38" s="82" t="str">
        <f>VLOOKUP(C38,学校データ!$B$1:$C$55,2,FALSE)</f>
        <v>岐阜</v>
      </c>
      <c r="F38" s="68" t="s">
        <v>292</v>
      </c>
      <c r="G38" s="68" t="s">
        <v>180</v>
      </c>
      <c r="H38" s="80" t="s">
        <v>201</v>
      </c>
      <c r="I38" s="82" t="str">
        <f>VLOOKUP(H38,学校データ!$B$1:$C$55,2,FALSE)</f>
        <v>岐阜</v>
      </c>
    </row>
    <row r="39" spans="1:19">
      <c r="A39" s="66" t="s">
        <v>628</v>
      </c>
      <c r="B39" s="66" t="s">
        <v>179</v>
      </c>
      <c r="C39" s="80" t="s">
        <v>103</v>
      </c>
      <c r="D39" s="81" t="str">
        <f>VLOOKUP(C39,学校データ!$B$1:$C$55,2,FALSE)</f>
        <v>岐阜</v>
      </c>
      <c r="F39" s="66" t="s">
        <v>590</v>
      </c>
      <c r="G39" s="66" t="s">
        <v>178</v>
      </c>
      <c r="H39" s="80" t="s">
        <v>13</v>
      </c>
      <c r="I39" s="81" t="str">
        <f>VLOOKUP(H39,学校データ!$B$1:$C$55,2,FALSE)</f>
        <v>岐阜</v>
      </c>
    </row>
    <row r="40" spans="1:19">
      <c r="A40" s="68" t="s">
        <v>629</v>
      </c>
      <c r="B40" s="68" t="s">
        <v>178</v>
      </c>
      <c r="C40" s="80" t="s">
        <v>618</v>
      </c>
      <c r="D40" s="82" t="str">
        <f>VLOOKUP(C40,学校データ!$B$1:$C$55,2,FALSE)</f>
        <v>岐阜</v>
      </c>
      <c r="F40" s="68" t="s">
        <v>592</v>
      </c>
      <c r="G40" s="68" t="s">
        <v>178</v>
      </c>
      <c r="H40" s="80" t="s">
        <v>81</v>
      </c>
      <c r="I40" s="82" t="str">
        <f>VLOOKUP(H40,学校データ!$B$1:$C$55,2,FALSE)</f>
        <v>岐阜</v>
      </c>
    </row>
    <row r="41" spans="1:19">
      <c r="A41" s="66" t="s">
        <v>630</v>
      </c>
      <c r="B41" s="66" t="s">
        <v>179</v>
      </c>
      <c r="C41" s="80" t="s">
        <v>552</v>
      </c>
      <c r="D41" s="81" t="str">
        <f>VLOOKUP(C41,学校データ!$B$1:$C$55,2,FALSE)</f>
        <v>岐阜</v>
      </c>
      <c r="F41" s="66" t="s">
        <v>639</v>
      </c>
      <c r="G41" s="66" t="s">
        <v>178</v>
      </c>
      <c r="H41" s="80" t="s">
        <v>13</v>
      </c>
      <c r="I41" s="81" t="str">
        <f>VLOOKUP(H41,学校データ!$B$1:$C$55,2,FALSE)</f>
        <v>岐阜</v>
      </c>
    </row>
    <row r="42" spans="1:19">
      <c r="A42" s="72" t="s">
        <v>631</v>
      </c>
      <c r="B42" s="72" t="s">
        <v>179</v>
      </c>
      <c r="C42" s="80" t="s">
        <v>632</v>
      </c>
      <c r="D42" s="83" t="str">
        <f>VLOOKUP(C42,学校データ!$B$1:$C$55,2,FALSE)</f>
        <v>岐阜</v>
      </c>
      <c r="F42" s="72" t="s">
        <v>640</v>
      </c>
      <c r="G42" s="72" t="s">
        <v>180</v>
      </c>
      <c r="H42" s="80" t="s">
        <v>81</v>
      </c>
      <c r="I42" s="83" t="str">
        <f>VLOOKUP(H42,学校データ!$B$1:$C$55,2,FALSE)</f>
        <v>岐阜</v>
      </c>
    </row>
  </sheetData>
  <phoneticPr fontId="25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D1" sqref="D1"/>
    </sheetView>
  </sheetViews>
  <sheetFormatPr defaultRowHeight="13.5"/>
  <sheetData>
    <row r="1" spans="1:3">
      <c r="A1" t="s">
        <v>91</v>
      </c>
      <c r="B1" t="s">
        <v>89</v>
      </c>
      <c r="C1" t="s">
        <v>90</v>
      </c>
    </row>
    <row r="2" spans="1:3">
      <c r="A2">
        <v>1</v>
      </c>
      <c r="B2" t="s">
        <v>7</v>
      </c>
      <c r="C2" t="s">
        <v>92</v>
      </c>
    </row>
    <row r="3" spans="1:3">
      <c r="A3">
        <v>2</v>
      </c>
      <c r="B3" t="s">
        <v>45</v>
      </c>
      <c r="C3" t="s">
        <v>92</v>
      </c>
    </row>
    <row r="4" spans="1:3">
      <c r="A4">
        <v>3</v>
      </c>
      <c r="B4" t="s">
        <v>81</v>
      </c>
      <c r="C4" t="s">
        <v>92</v>
      </c>
    </row>
    <row r="5" spans="1:3">
      <c r="A5">
        <v>4</v>
      </c>
      <c r="B5" t="s">
        <v>46</v>
      </c>
      <c r="C5" t="s">
        <v>92</v>
      </c>
    </row>
    <row r="6" spans="1:3">
      <c r="A6">
        <v>5</v>
      </c>
      <c r="B6" t="s">
        <v>47</v>
      </c>
      <c r="C6" t="s">
        <v>92</v>
      </c>
    </row>
    <row r="7" spans="1:3">
      <c r="A7">
        <v>6</v>
      </c>
      <c r="B7" t="s">
        <v>48</v>
      </c>
      <c r="C7" t="s">
        <v>92</v>
      </c>
    </row>
    <row r="8" spans="1:3">
      <c r="A8">
        <v>7</v>
      </c>
      <c r="B8" t="s">
        <v>49</v>
      </c>
      <c r="C8" t="s">
        <v>92</v>
      </c>
    </row>
    <row r="9" spans="1:3">
      <c r="A9">
        <v>8</v>
      </c>
      <c r="B9" t="s">
        <v>22</v>
      </c>
      <c r="C9" t="s">
        <v>92</v>
      </c>
    </row>
    <row r="10" spans="1:3">
      <c r="A10">
        <v>9</v>
      </c>
      <c r="B10" t="s">
        <v>50</v>
      </c>
      <c r="C10" t="s">
        <v>92</v>
      </c>
    </row>
    <row r="11" spans="1:3">
      <c r="A11">
        <v>10</v>
      </c>
      <c r="B11" t="s">
        <v>51</v>
      </c>
      <c r="C11" t="s">
        <v>92</v>
      </c>
    </row>
    <row r="12" spans="1:3">
      <c r="A12">
        <v>11</v>
      </c>
      <c r="B12" t="s">
        <v>82</v>
      </c>
      <c r="C12" t="s">
        <v>92</v>
      </c>
    </row>
    <row r="13" spans="1:3">
      <c r="A13">
        <v>12</v>
      </c>
      <c r="B13" t="s">
        <v>52</v>
      </c>
      <c r="C13" t="s">
        <v>92</v>
      </c>
    </row>
    <row r="14" spans="1:3">
      <c r="A14">
        <v>13</v>
      </c>
      <c r="B14" t="s">
        <v>53</v>
      </c>
      <c r="C14" t="s">
        <v>92</v>
      </c>
    </row>
    <row r="15" spans="1:3">
      <c r="A15">
        <v>14</v>
      </c>
      <c r="B15" t="s">
        <v>54</v>
      </c>
      <c r="C15" t="s">
        <v>92</v>
      </c>
    </row>
    <row r="16" spans="1:3">
      <c r="A16">
        <v>15</v>
      </c>
      <c r="B16" t="s">
        <v>83</v>
      </c>
      <c r="C16" t="s">
        <v>92</v>
      </c>
    </row>
    <row r="17" spans="1:3">
      <c r="A17">
        <v>16</v>
      </c>
      <c r="B17" t="s">
        <v>84</v>
      </c>
      <c r="C17" t="s">
        <v>92</v>
      </c>
    </row>
    <row r="18" spans="1:3">
      <c r="A18">
        <v>17</v>
      </c>
      <c r="B18" t="s">
        <v>55</v>
      </c>
      <c r="C18" t="s">
        <v>92</v>
      </c>
    </row>
    <row r="19" spans="1:3">
      <c r="A19">
        <v>18</v>
      </c>
      <c r="B19" t="s">
        <v>56</v>
      </c>
      <c r="C19" t="s">
        <v>92</v>
      </c>
    </row>
    <row r="20" spans="1:3">
      <c r="A20">
        <v>19</v>
      </c>
      <c r="B20" t="s">
        <v>85</v>
      </c>
      <c r="C20" t="s">
        <v>93</v>
      </c>
    </row>
    <row r="21" spans="1:3">
      <c r="A21">
        <v>20</v>
      </c>
      <c r="B21" t="s">
        <v>57</v>
      </c>
      <c r="C21" t="s">
        <v>93</v>
      </c>
    </row>
    <row r="22" spans="1:3">
      <c r="A22">
        <v>21</v>
      </c>
      <c r="B22" t="s">
        <v>58</v>
      </c>
      <c r="C22" t="s">
        <v>93</v>
      </c>
    </row>
    <row r="23" spans="1:3">
      <c r="A23">
        <v>22</v>
      </c>
      <c r="B23" t="s">
        <v>59</v>
      </c>
      <c r="C23" t="s">
        <v>93</v>
      </c>
    </row>
    <row r="24" spans="1:3">
      <c r="A24">
        <v>23</v>
      </c>
      <c r="B24" t="s">
        <v>60</v>
      </c>
      <c r="C24" t="s">
        <v>93</v>
      </c>
    </row>
    <row r="25" spans="1:3">
      <c r="A25">
        <v>24</v>
      </c>
      <c r="B25" t="s">
        <v>61</v>
      </c>
      <c r="C25" t="s">
        <v>93</v>
      </c>
    </row>
    <row r="26" spans="1:3">
      <c r="A26">
        <v>25</v>
      </c>
      <c r="B26" t="s">
        <v>62</v>
      </c>
      <c r="C26" t="s">
        <v>93</v>
      </c>
    </row>
    <row r="27" spans="1:3">
      <c r="A27">
        <v>26</v>
      </c>
      <c r="B27" t="s">
        <v>63</v>
      </c>
      <c r="C27" t="s">
        <v>94</v>
      </c>
    </row>
    <row r="28" spans="1:3">
      <c r="A28">
        <v>27</v>
      </c>
      <c r="B28" t="s">
        <v>24</v>
      </c>
      <c r="C28" t="s">
        <v>94</v>
      </c>
    </row>
    <row r="29" spans="1:3">
      <c r="A29">
        <v>28</v>
      </c>
      <c r="B29" t="s">
        <v>26</v>
      </c>
      <c r="C29" t="s">
        <v>94</v>
      </c>
    </row>
    <row r="30" spans="1:3">
      <c r="A30">
        <v>29</v>
      </c>
      <c r="B30" t="s">
        <v>64</v>
      </c>
      <c r="C30" t="s">
        <v>94</v>
      </c>
    </row>
    <row r="31" spans="1:3">
      <c r="A31">
        <v>30</v>
      </c>
      <c r="B31" t="s">
        <v>23</v>
      </c>
      <c r="C31" t="s">
        <v>94</v>
      </c>
    </row>
    <row r="32" spans="1:3">
      <c r="A32">
        <v>31</v>
      </c>
      <c r="B32" t="s">
        <v>25</v>
      </c>
      <c r="C32" t="s">
        <v>94</v>
      </c>
    </row>
    <row r="33" spans="1:3">
      <c r="A33">
        <v>32</v>
      </c>
      <c r="B33" t="s">
        <v>65</v>
      </c>
      <c r="C33" t="s">
        <v>94</v>
      </c>
    </row>
    <row r="34" spans="1:3">
      <c r="A34">
        <v>33</v>
      </c>
      <c r="B34" t="s">
        <v>66</v>
      </c>
      <c r="C34" t="s">
        <v>94</v>
      </c>
    </row>
    <row r="35" spans="1:3">
      <c r="A35">
        <v>34</v>
      </c>
      <c r="B35" t="s">
        <v>11</v>
      </c>
      <c r="C35" t="s">
        <v>94</v>
      </c>
    </row>
    <row r="36" spans="1:3">
      <c r="A36">
        <v>35</v>
      </c>
      <c r="B36" t="s">
        <v>67</v>
      </c>
      <c r="C36" t="s">
        <v>94</v>
      </c>
    </row>
    <row r="37" spans="1:3">
      <c r="A37">
        <v>36</v>
      </c>
      <c r="B37" t="s">
        <v>27</v>
      </c>
      <c r="C37" t="s">
        <v>94</v>
      </c>
    </row>
    <row r="38" spans="1:3">
      <c r="A38">
        <v>37</v>
      </c>
      <c r="B38" t="s">
        <v>68</v>
      </c>
      <c r="C38" t="s">
        <v>94</v>
      </c>
    </row>
    <row r="39" spans="1:3">
      <c r="A39">
        <v>38</v>
      </c>
      <c r="B39" t="s">
        <v>28</v>
      </c>
      <c r="C39" t="s">
        <v>94</v>
      </c>
    </row>
    <row r="40" spans="1:3">
      <c r="A40">
        <v>39</v>
      </c>
      <c r="B40" t="s">
        <v>69</v>
      </c>
      <c r="C40" t="s">
        <v>94</v>
      </c>
    </row>
    <row r="41" spans="1:3">
      <c r="A41">
        <v>40</v>
      </c>
      <c r="B41" t="s">
        <v>43</v>
      </c>
      <c r="C41" t="s">
        <v>95</v>
      </c>
    </row>
    <row r="42" spans="1:3">
      <c r="A42">
        <v>41</v>
      </c>
      <c r="B42" t="s">
        <v>70</v>
      </c>
      <c r="C42" t="s">
        <v>95</v>
      </c>
    </row>
    <row r="43" spans="1:3">
      <c r="A43">
        <v>42</v>
      </c>
      <c r="B43" t="s">
        <v>71</v>
      </c>
      <c r="C43" t="s">
        <v>95</v>
      </c>
    </row>
    <row r="44" spans="1:3">
      <c r="A44">
        <v>43</v>
      </c>
      <c r="B44" t="s">
        <v>72</v>
      </c>
      <c r="C44" t="s">
        <v>95</v>
      </c>
    </row>
    <row r="45" spans="1:3">
      <c r="A45">
        <v>44</v>
      </c>
      <c r="B45" t="s">
        <v>73</v>
      </c>
      <c r="C45" t="s">
        <v>95</v>
      </c>
    </row>
    <row r="46" spans="1:3">
      <c r="A46">
        <v>45</v>
      </c>
      <c r="B46" t="s">
        <v>86</v>
      </c>
      <c r="C46" t="s">
        <v>95</v>
      </c>
    </row>
    <row r="47" spans="1:3">
      <c r="A47">
        <v>46</v>
      </c>
      <c r="B47" t="s">
        <v>74</v>
      </c>
      <c r="C47" t="s">
        <v>95</v>
      </c>
    </row>
    <row r="48" spans="1:3">
      <c r="A48">
        <v>47</v>
      </c>
      <c r="B48" t="s">
        <v>75</v>
      </c>
      <c r="C48" t="s">
        <v>95</v>
      </c>
    </row>
    <row r="49" spans="1:3">
      <c r="A49">
        <v>48</v>
      </c>
      <c r="B49" t="s">
        <v>87</v>
      </c>
      <c r="C49" t="s">
        <v>95</v>
      </c>
    </row>
    <row r="50" spans="1:3">
      <c r="A50">
        <v>49</v>
      </c>
      <c r="B50" t="s">
        <v>76</v>
      </c>
      <c r="C50" t="s">
        <v>95</v>
      </c>
    </row>
    <row r="51" spans="1:3">
      <c r="A51">
        <v>50</v>
      </c>
      <c r="B51" t="s">
        <v>77</v>
      </c>
      <c r="C51" t="s">
        <v>95</v>
      </c>
    </row>
    <row r="52" spans="1:3">
      <c r="A52">
        <v>51</v>
      </c>
      <c r="B52" t="s">
        <v>88</v>
      </c>
      <c r="C52" t="s">
        <v>95</v>
      </c>
    </row>
    <row r="53" spans="1:3">
      <c r="A53">
        <v>52</v>
      </c>
      <c r="B53" t="s">
        <v>78</v>
      </c>
      <c r="C53" t="s">
        <v>95</v>
      </c>
    </row>
    <row r="54" spans="1:3">
      <c r="A54">
        <v>53</v>
      </c>
      <c r="B54" t="s">
        <v>79</v>
      </c>
      <c r="C54" t="s">
        <v>92</v>
      </c>
    </row>
    <row r="55" spans="1:3">
      <c r="A55">
        <v>54</v>
      </c>
      <c r="B55" t="s">
        <v>80</v>
      </c>
      <c r="C55" t="s">
        <v>92</v>
      </c>
    </row>
  </sheetData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/>
  </sheetViews>
  <sheetFormatPr defaultColWidth="9" defaultRowHeight="13.5"/>
  <cols>
    <col min="1" max="1" width="4.625" style="14" customWidth="1"/>
    <col min="2" max="2" width="11.625" style="14" customWidth="1"/>
    <col min="3" max="3" width="3.125" style="14" customWidth="1"/>
    <col min="4" max="4" width="12.375" style="14" customWidth="1"/>
    <col min="5" max="14" width="3.125" style="14" customWidth="1"/>
    <col min="15" max="15" width="11.625" style="14" customWidth="1"/>
    <col min="16" max="16" width="3.125" style="14" customWidth="1"/>
    <col min="17" max="17" width="12.375" style="14" customWidth="1"/>
    <col min="18" max="18" width="4.375" style="14" customWidth="1"/>
    <col min="19" max="16384" width="9" style="14"/>
  </cols>
  <sheetData>
    <row r="1" spans="1:18" ht="14.25">
      <c r="B1" s="265" t="str">
        <f>[2]男子Ｓ!B1</f>
        <v>第７０回 岐阜県高等学校総合体育大会テニス競技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3" spans="1:18" ht="14.25">
      <c r="D3" s="265" t="s">
        <v>181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5"/>
    </row>
    <row r="5" spans="1:18" ht="15" customHeight="1">
      <c r="A5" s="266">
        <v>1</v>
      </c>
      <c r="B5" s="271" t="s">
        <v>226</v>
      </c>
      <c r="C5" s="271" t="s">
        <v>179</v>
      </c>
      <c r="D5" s="272" t="s">
        <v>201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271" t="s">
        <v>221</v>
      </c>
      <c r="P5" s="271" t="s">
        <v>180</v>
      </c>
      <c r="Q5" s="272" t="s">
        <v>201</v>
      </c>
      <c r="R5" s="266">
        <v>17</v>
      </c>
    </row>
    <row r="6" spans="1:18" ht="15" customHeight="1">
      <c r="A6" s="266"/>
      <c r="B6" s="271"/>
      <c r="C6" s="271"/>
      <c r="D6" s="272"/>
      <c r="E6" s="192"/>
      <c r="F6" s="190"/>
      <c r="G6" s="190"/>
      <c r="H6" s="190"/>
      <c r="I6" s="190"/>
      <c r="J6" s="190"/>
      <c r="K6" s="190"/>
      <c r="L6" s="190"/>
      <c r="M6" s="190"/>
      <c r="N6" s="193"/>
      <c r="O6" s="271"/>
      <c r="P6" s="271"/>
      <c r="Q6" s="272"/>
      <c r="R6" s="266"/>
    </row>
    <row r="7" spans="1:18" ht="15" customHeight="1">
      <c r="A7" s="266">
        <v>2</v>
      </c>
      <c r="B7" s="271" t="s">
        <v>274</v>
      </c>
      <c r="C7" s="271" t="s">
        <v>179</v>
      </c>
      <c r="D7" s="272" t="s">
        <v>57</v>
      </c>
      <c r="E7" s="197"/>
      <c r="F7" s="192"/>
      <c r="G7" s="190"/>
      <c r="H7" s="190"/>
      <c r="I7" s="190"/>
      <c r="J7" s="190"/>
      <c r="K7" s="190"/>
      <c r="L7" s="190"/>
      <c r="M7" s="193"/>
      <c r="N7" s="198"/>
      <c r="O7" s="271" t="s">
        <v>115</v>
      </c>
      <c r="P7" s="271" t="s">
        <v>180</v>
      </c>
      <c r="Q7" s="272" t="s">
        <v>86</v>
      </c>
      <c r="R7" s="266">
        <v>18</v>
      </c>
    </row>
    <row r="8" spans="1:18" ht="15" customHeight="1">
      <c r="A8" s="266"/>
      <c r="B8" s="271"/>
      <c r="C8" s="271"/>
      <c r="D8" s="272"/>
      <c r="E8" s="190"/>
      <c r="F8" s="195"/>
      <c r="G8" s="190"/>
      <c r="H8" s="190"/>
      <c r="I8" s="190"/>
      <c r="J8" s="190"/>
      <c r="K8" s="190"/>
      <c r="L8" s="190"/>
      <c r="M8" s="196"/>
      <c r="N8" s="190"/>
      <c r="O8" s="271"/>
      <c r="P8" s="271"/>
      <c r="Q8" s="272"/>
      <c r="R8" s="266"/>
    </row>
    <row r="9" spans="1:18" ht="15" customHeight="1">
      <c r="A9" s="266">
        <v>3</v>
      </c>
      <c r="B9" s="271" t="s">
        <v>124</v>
      </c>
      <c r="C9" s="271" t="s">
        <v>180</v>
      </c>
      <c r="D9" s="272" t="s">
        <v>67</v>
      </c>
      <c r="E9" s="190"/>
      <c r="F9" s="195"/>
      <c r="G9" s="192"/>
      <c r="H9" s="190"/>
      <c r="I9" s="190"/>
      <c r="J9" s="190"/>
      <c r="K9" s="190"/>
      <c r="L9" s="193"/>
      <c r="M9" s="196"/>
      <c r="N9" s="190"/>
      <c r="O9" s="271" t="s">
        <v>279</v>
      </c>
      <c r="P9" s="271" t="s">
        <v>178</v>
      </c>
      <c r="Q9" s="272" t="s">
        <v>201</v>
      </c>
      <c r="R9" s="266">
        <v>19</v>
      </c>
    </row>
    <row r="10" spans="1:18" ht="15" customHeight="1">
      <c r="A10" s="266"/>
      <c r="B10" s="271"/>
      <c r="C10" s="271"/>
      <c r="D10" s="272"/>
      <c r="E10" s="192"/>
      <c r="F10" s="197"/>
      <c r="G10" s="195"/>
      <c r="H10" s="190"/>
      <c r="I10" s="190"/>
      <c r="J10" s="190"/>
      <c r="K10" s="190"/>
      <c r="L10" s="196"/>
      <c r="M10" s="198"/>
      <c r="N10" s="193"/>
      <c r="O10" s="271"/>
      <c r="P10" s="271"/>
      <c r="Q10" s="272"/>
      <c r="R10" s="266"/>
    </row>
    <row r="11" spans="1:18" ht="15" customHeight="1">
      <c r="A11" s="266">
        <v>4</v>
      </c>
      <c r="B11" s="271" t="s">
        <v>294</v>
      </c>
      <c r="C11" s="271" t="s">
        <v>179</v>
      </c>
      <c r="D11" s="272" t="s">
        <v>58</v>
      </c>
      <c r="E11" s="197"/>
      <c r="F11" s="190"/>
      <c r="G11" s="195"/>
      <c r="H11" s="190"/>
      <c r="I11" s="190"/>
      <c r="J11" s="190"/>
      <c r="K11" s="190"/>
      <c r="L11" s="196"/>
      <c r="M11" s="190"/>
      <c r="N11" s="198"/>
      <c r="O11" s="271" t="s">
        <v>295</v>
      </c>
      <c r="P11" s="271" t="s">
        <v>178</v>
      </c>
      <c r="Q11" s="272" t="s">
        <v>38</v>
      </c>
      <c r="R11" s="266">
        <v>20</v>
      </c>
    </row>
    <row r="12" spans="1:18" ht="15" customHeight="1">
      <c r="A12" s="266"/>
      <c r="B12" s="271"/>
      <c r="C12" s="271"/>
      <c r="D12" s="272"/>
      <c r="E12" s="190"/>
      <c r="F12" s="190"/>
      <c r="G12" s="195"/>
      <c r="H12" s="190"/>
      <c r="I12" s="190"/>
      <c r="J12" s="190"/>
      <c r="K12" s="190"/>
      <c r="L12" s="196"/>
      <c r="M12" s="190"/>
      <c r="N12" s="190"/>
      <c r="O12" s="271"/>
      <c r="P12" s="271"/>
      <c r="Q12" s="272"/>
      <c r="R12" s="266"/>
    </row>
    <row r="13" spans="1:18" ht="15" customHeight="1">
      <c r="A13" s="266">
        <v>5</v>
      </c>
      <c r="B13" s="271" t="s">
        <v>113</v>
      </c>
      <c r="C13" s="271" t="s">
        <v>180</v>
      </c>
      <c r="D13" s="272" t="s">
        <v>23</v>
      </c>
      <c r="E13" s="190"/>
      <c r="F13" s="190"/>
      <c r="G13" s="195"/>
      <c r="H13" s="192"/>
      <c r="I13" s="190"/>
      <c r="J13" s="190"/>
      <c r="K13" s="193"/>
      <c r="L13" s="196"/>
      <c r="M13" s="273"/>
      <c r="N13" s="273"/>
      <c r="O13" s="271" t="s">
        <v>289</v>
      </c>
      <c r="P13" s="271" t="s">
        <v>178</v>
      </c>
      <c r="Q13" s="272" t="s">
        <v>81</v>
      </c>
      <c r="R13" s="266">
        <v>21</v>
      </c>
    </row>
    <row r="14" spans="1:18" ht="15" customHeight="1">
      <c r="A14" s="266"/>
      <c r="B14" s="271"/>
      <c r="C14" s="271"/>
      <c r="D14" s="272"/>
      <c r="E14" s="192"/>
      <c r="F14" s="190"/>
      <c r="G14" s="195"/>
      <c r="H14" s="195"/>
      <c r="I14" s="190"/>
      <c r="J14" s="190"/>
      <c r="K14" s="196"/>
      <c r="L14" s="196"/>
      <c r="M14" s="190"/>
      <c r="N14" s="193"/>
      <c r="O14" s="271"/>
      <c r="P14" s="271"/>
      <c r="Q14" s="272"/>
      <c r="R14" s="266"/>
    </row>
    <row r="15" spans="1:18" ht="15" customHeight="1">
      <c r="A15" s="266">
        <v>6</v>
      </c>
      <c r="B15" s="271" t="s">
        <v>278</v>
      </c>
      <c r="C15" s="271" t="s">
        <v>179</v>
      </c>
      <c r="D15" s="272" t="s">
        <v>201</v>
      </c>
      <c r="E15" s="197"/>
      <c r="F15" s="192"/>
      <c r="G15" s="195"/>
      <c r="H15" s="195"/>
      <c r="I15" s="190"/>
      <c r="J15" s="190"/>
      <c r="K15" s="196"/>
      <c r="L15" s="196"/>
      <c r="M15" s="193"/>
      <c r="N15" s="198"/>
      <c r="O15" s="271" t="s">
        <v>293</v>
      </c>
      <c r="P15" s="271" t="s">
        <v>179</v>
      </c>
      <c r="Q15" s="272" t="s">
        <v>23</v>
      </c>
      <c r="R15" s="266">
        <v>22</v>
      </c>
    </row>
    <row r="16" spans="1:18" ht="15" customHeight="1">
      <c r="A16" s="266"/>
      <c r="B16" s="271"/>
      <c r="C16" s="271"/>
      <c r="D16" s="272"/>
      <c r="E16" s="190"/>
      <c r="F16" s="195"/>
      <c r="G16" s="197"/>
      <c r="H16" s="195"/>
      <c r="I16" s="190"/>
      <c r="J16" s="190"/>
      <c r="K16" s="196"/>
      <c r="L16" s="198"/>
      <c r="M16" s="196"/>
      <c r="N16" s="190"/>
      <c r="O16" s="271"/>
      <c r="P16" s="271"/>
      <c r="Q16" s="272"/>
      <c r="R16" s="266"/>
    </row>
    <row r="17" spans="1:18" ht="15" customHeight="1">
      <c r="A17" s="266">
        <v>7</v>
      </c>
      <c r="B17" s="271" t="s">
        <v>284</v>
      </c>
      <c r="C17" s="271" t="s">
        <v>178</v>
      </c>
      <c r="D17" s="272" t="s">
        <v>201</v>
      </c>
      <c r="E17" s="190"/>
      <c r="F17" s="195"/>
      <c r="G17" s="190"/>
      <c r="H17" s="195"/>
      <c r="I17" s="190"/>
      <c r="J17" s="190"/>
      <c r="K17" s="196"/>
      <c r="L17" s="190"/>
      <c r="M17" s="196"/>
      <c r="N17" s="190"/>
      <c r="O17" s="271" t="s">
        <v>137</v>
      </c>
      <c r="P17" s="271" t="s">
        <v>179</v>
      </c>
      <c r="Q17" s="272" t="s">
        <v>67</v>
      </c>
      <c r="R17" s="266">
        <v>23</v>
      </c>
    </row>
    <row r="18" spans="1:18" ht="15" customHeight="1">
      <c r="A18" s="266"/>
      <c r="B18" s="271"/>
      <c r="C18" s="271"/>
      <c r="D18" s="272"/>
      <c r="E18" s="192"/>
      <c r="F18" s="197"/>
      <c r="G18" s="190"/>
      <c r="H18" s="195"/>
      <c r="I18" s="190"/>
      <c r="J18" s="190"/>
      <c r="K18" s="196"/>
      <c r="L18" s="190"/>
      <c r="M18" s="198"/>
      <c r="N18" s="193"/>
      <c r="O18" s="271"/>
      <c r="P18" s="271"/>
      <c r="Q18" s="272"/>
      <c r="R18" s="266"/>
    </row>
    <row r="19" spans="1:18" ht="15" customHeight="1">
      <c r="A19" s="266">
        <v>8</v>
      </c>
      <c r="B19" s="271" t="s">
        <v>140</v>
      </c>
      <c r="C19" s="271" t="s">
        <v>179</v>
      </c>
      <c r="D19" s="272" t="s">
        <v>38</v>
      </c>
      <c r="E19" s="197"/>
      <c r="F19" s="190"/>
      <c r="G19" s="190"/>
      <c r="H19" s="195"/>
      <c r="I19" s="190"/>
      <c r="J19" s="190"/>
      <c r="K19" s="196"/>
      <c r="L19" s="190"/>
      <c r="M19" s="190"/>
      <c r="N19" s="198"/>
      <c r="O19" s="271" t="s">
        <v>225</v>
      </c>
      <c r="P19" s="271" t="s">
        <v>180</v>
      </c>
      <c r="Q19" s="272" t="s">
        <v>201</v>
      </c>
      <c r="R19" s="266">
        <v>24</v>
      </c>
    </row>
    <row r="20" spans="1:18" ht="15" customHeight="1">
      <c r="A20" s="266"/>
      <c r="B20" s="271"/>
      <c r="C20" s="271"/>
      <c r="D20" s="272"/>
      <c r="E20" s="190"/>
      <c r="F20" s="190"/>
      <c r="G20" s="190"/>
      <c r="H20" s="195"/>
      <c r="I20" s="199"/>
      <c r="J20" s="189"/>
      <c r="K20" s="196"/>
      <c r="L20" s="190"/>
      <c r="M20" s="190"/>
      <c r="N20" s="190"/>
      <c r="O20" s="271"/>
      <c r="P20" s="271"/>
      <c r="Q20" s="272"/>
      <c r="R20" s="266"/>
    </row>
    <row r="21" spans="1:18" ht="15" customHeight="1">
      <c r="A21" s="266">
        <v>9</v>
      </c>
      <c r="B21" s="271" t="s">
        <v>282</v>
      </c>
      <c r="C21" s="271" t="s">
        <v>178</v>
      </c>
      <c r="D21" s="272" t="s">
        <v>201</v>
      </c>
      <c r="E21" s="190"/>
      <c r="F21" s="190"/>
      <c r="G21" s="190"/>
      <c r="H21" s="195"/>
      <c r="I21" s="190"/>
      <c r="J21" s="190"/>
      <c r="K21" s="196"/>
      <c r="L21" s="190"/>
      <c r="M21" s="190"/>
      <c r="N21" s="190"/>
      <c r="O21" s="271" t="s">
        <v>220</v>
      </c>
      <c r="P21" s="271" t="s">
        <v>180</v>
      </c>
      <c r="Q21" s="272" t="s">
        <v>201</v>
      </c>
      <c r="R21" s="266">
        <v>25</v>
      </c>
    </row>
    <row r="22" spans="1:18" ht="15" customHeight="1">
      <c r="A22" s="266"/>
      <c r="B22" s="271"/>
      <c r="C22" s="271"/>
      <c r="D22" s="272"/>
      <c r="E22" s="192"/>
      <c r="F22" s="190"/>
      <c r="G22" s="190"/>
      <c r="H22" s="195"/>
      <c r="I22" s="190"/>
      <c r="J22" s="190"/>
      <c r="K22" s="196"/>
      <c r="L22" s="190"/>
      <c r="M22" s="190"/>
      <c r="N22" s="193"/>
      <c r="O22" s="271"/>
      <c r="P22" s="271"/>
      <c r="Q22" s="272"/>
      <c r="R22" s="266"/>
    </row>
    <row r="23" spans="1:18" ht="15" customHeight="1">
      <c r="A23" s="266">
        <v>10</v>
      </c>
      <c r="B23" s="271" t="s">
        <v>169</v>
      </c>
      <c r="C23" s="271" t="s">
        <v>180</v>
      </c>
      <c r="D23" s="272" t="s">
        <v>58</v>
      </c>
      <c r="E23" s="197"/>
      <c r="F23" s="192"/>
      <c r="G23" s="190"/>
      <c r="H23" s="195"/>
      <c r="I23" s="190"/>
      <c r="J23" s="190"/>
      <c r="K23" s="196"/>
      <c r="L23" s="190"/>
      <c r="M23" s="193"/>
      <c r="N23" s="198"/>
      <c r="O23" s="271" t="s">
        <v>122</v>
      </c>
      <c r="P23" s="271" t="s">
        <v>180</v>
      </c>
      <c r="Q23" s="272" t="s">
        <v>25</v>
      </c>
      <c r="R23" s="266">
        <v>26</v>
      </c>
    </row>
    <row r="24" spans="1:18" ht="15" customHeight="1">
      <c r="A24" s="266"/>
      <c r="B24" s="271"/>
      <c r="C24" s="271"/>
      <c r="D24" s="272"/>
      <c r="E24" s="190"/>
      <c r="F24" s="195"/>
      <c r="G24" s="190"/>
      <c r="H24" s="195"/>
      <c r="I24" s="190"/>
      <c r="J24" s="190"/>
      <c r="K24" s="196"/>
      <c r="L24" s="190"/>
      <c r="M24" s="196"/>
      <c r="N24" s="190"/>
      <c r="O24" s="271"/>
      <c r="P24" s="271"/>
      <c r="Q24" s="272"/>
      <c r="R24" s="266"/>
    </row>
    <row r="25" spans="1:18" ht="15" customHeight="1">
      <c r="A25" s="266">
        <v>11</v>
      </c>
      <c r="B25" s="271" t="s">
        <v>296</v>
      </c>
      <c r="C25" s="271" t="s">
        <v>178</v>
      </c>
      <c r="D25" s="272" t="s">
        <v>28</v>
      </c>
      <c r="E25" s="190"/>
      <c r="F25" s="195"/>
      <c r="G25" s="192"/>
      <c r="H25" s="195"/>
      <c r="I25" s="190"/>
      <c r="J25" s="190"/>
      <c r="K25" s="196"/>
      <c r="L25" s="193"/>
      <c r="M25" s="196"/>
      <c r="N25" s="190"/>
      <c r="O25" s="271" t="s">
        <v>283</v>
      </c>
      <c r="P25" s="271" t="s">
        <v>178</v>
      </c>
      <c r="Q25" s="272" t="s">
        <v>24</v>
      </c>
      <c r="R25" s="266">
        <v>27</v>
      </c>
    </row>
    <row r="26" spans="1:18" ht="15" customHeight="1">
      <c r="A26" s="266"/>
      <c r="B26" s="271"/>
      <c r="C26" s="271"/>
      <c r="D26" s="272"/>
      <c r="E26" s="192"/>
      <c r="F26" s="197"/>
      <c r="G26" s="195"/>
      <c r="H26" s="195"/>
      <c r="I26" s="190"/>
      <c r="J26" s="190"/>
      <c r="K26" s="196"/>
      <c r="L26" s="196"/>
      <c r="M26" s="198"/>
      <c r="N26" s="193"/>
      <c r="O26" s="271"/>
      <c r="P26" s="271"/>
      <c r="Q26" s="272"/>
      <c r="R26" s="266"/>
    </row>
    <row r="27" spans="1:18" ht="15" customHeight="1">
      <c r="A27" s="266">
        <v>12</v>
      </c>
      <c r="B27" s="271" t="s">
        <v>276</v>
      </c>
      <c r="C27" s="271" t="s">
        <v>178</v>
      </c>
      <c r="D27" s="272" t="s">
        <v>201</v>
      </c>
      <c r="E27" s="197"/>
      <c r="F27" s="190"/>
      <c r="G27" s="195"/>
      <c r="H27" s="195"/>
      <c r="I27" s="190"/>
      <c r="J27" s="190"/>
      <c r="K27" s="196"/>
      <c r="L27" s="196"/>
      <c r="M27" s="190"/>
      <c r="N27" s="198"/>
      <c r="O27" s="271" t="s">
        <v>277</v>
      </c>
      <c r="P27" s="271" t="s">
        <v>178</v>
      </c>
      <c r="Q27" s="272" t="s">
        <v>201</v>
      </c>
      <c r="R27" s="266">
        <v>28</v>
      </c>
    </row>
    <row r="28" spans="1:18" ht="15" customHeight="1">
      <c r="A28" s="266"/>
      <c r="B28" s="271"/>
      <c r="C28" s="271"/>
      <c r="D28" s="272"/>
      <c r="E28" s="273"/>
      <c r="F28" s="273"/>
      <c r="G28" s="195"/>
      <c r="H28" s="197"/>
      <c r="I28" s="190"/>
      <c r="J28" s="190"/>
      <c r="K28" s="198"/>
      <c r="L28" s="196"/>
      <c r="M28" s="273"/>
      <c r="N28" s="273"/>
      <c r="O28" s="271"/>
      <c r="P28" s="271"/>
      <c r="Q28" s="272"/>
      <c r="R28" s="266"/>
    </row>
    <row r="29" spans="1:18" ht="15" customHeight="1">
      <c r="A29" s="266">
        <v>13</v>
      </c>
      <c r="B29" s="271" t="s">
        <v>111</v>
      </c>
      <c r="C29" s="271" t="s">
        <v>180</v>
      </c>
      <c r="D29" s="272" t="s">
        <v>23</v>
      </c>
      <c r="E29" s="190"/>
      <c r="F29" s="190"/>
      <c r="G29" s="195"/>
      <c r="H29" s="190"/>
      <c r="I29" s="190"/>
      <c r="J29" s="190"/>
      <c r="K29" s="190"/>
      <c r="L29" s="196"/>
      <c r="M29" s="190"/>
      <c r="N29" s="190"/>
      <c r="O29" s="271" t="s">
        <v>291</v>
      </c>
      <c r="P29" s="271" t="s">
        <v>178</v>
      </c>
      <c r="Q29" s="272" t="s">
        <v>81</v>
      </c>
      <c r="R29" s="266">
        <v>29</v>
      </c>
    </row>
    <row r="30" spans="1:18" ht="15" customHeight="1">
      <c r="A30" s="266"/>
      <c r="B30" s="271"/>
      <c r="C30" s="271"/>
      <c r="D30" s="272"/>
      <c r="E30" s="192"/>
      <c r="F30" s="190"/>
      <c r="G30" s="195"/>
      <c r="H30" s="190"/>
      <c r="I30" s="190"/>
      <c r="J30" s="190"/>
      <c r="K30" s="190"/>
      <c r="L30" s="196"/>
      <c r="M30" s="190"/>
      <c r="N30" s="193"/>
      <c r="O30" s="271"/>
      <c r="P30" s="271"/>
      <c r="Q30" s="272"/>
      <c r="R30" s="266"/>
    </row>
    <row r="31" spans="1:18" ht="15" customHeight="1">
      <c r="A31" s="266">
        <v>14</v>
      </c>
      <c r="B31" s="271" t="s">
        <v>297</v>
      </c>
      <c r="C31" s="271" t="s">
        <v>179</v>
      </c>
      <c r="D31" s="272" t="s">
        <v>40</v>
      </c>
      <c r="E31" s="197"/>
      <c r="F31" s="192"/>
      <c r="G31" s="195"/>
      <c r="H31" s="190"/>
      <c r="I31" s="190"/>
      <c r="J31" s="190"/>
      <c r="K31" s="190"/>
      <c r="L31" s="196"/>
      <c r="M31" s="193"/>
      <c r="N31" s="198"/>
      <c r="O31" s="271" t="s">
        <v>298</v>
      </c>
      <c r="P31" s="271" t="s">
        <v>180</v>
      </c>
      <c r="Q31" s="272" t="s">
        <v>59</v>
      </c>
      <c r="R31" s="266">
        <v>30</v>
      </c>
    </row>
    <row r="32" spans="1:18" ht="15" customHeight="1">
      <c r="A32" s="266"/>
      <c r="B32" s="271"/>
      <c r="C32" s="271"/>
      <c r="D32" s="272"/>
      <c r="E32" s="190"/>
      <c r="F32" s="195"/>
      <c r="G32" s="197"/>
      <c r="H32" s="190"/>
      <c r="I32" s="190"/>
      <c r="J32" s="190"/>
      <c r="K32" s="190"/>
      <c r="L32" s="198"/>
      <c r="M32" s="196"/>
      <c r="N32" s="190"/>
      <c r="O32" s="271"/>
      <c r="P32" s="271"/>
      <c r="Q32" s="272"/>
      <c r="R32" s="266"/>
    </row>
    <row r="33" spans="1:18" ht="15" customHeight="1">
      <c r="A33" s="266">
        <v>15</v>
      </c>
      <c r="B33" s="271" t="s">
        <v>268</v>
      </c>
      <c r="C33" s="271" t="s">
        <v>180</v>
      </c>
      <c r="D33" s="272" t="s">
        <v>22</v>
      </c>
      <c r="E33" s="190"/>
      <c r="F33" s="195"/>
      <c r="G33" s="190"/>
      <c r="H33" s="190"/>
      <c r="I33" s="190"/>
      <c r="J33" s="190"/>
      <c r="K33" s="190"/>
      <c r="L33" s="190"/>
      <c r="M33" s="196"/>
      <c r="N33" s="190"/>
      <c r="O33" s="271" t="s">
        <v>219</v>
      </c>
      <c r="P33" s="271" t="s">
        <v>180</v>
      </c>
      <c r="Q33" s="272" t="s">
        <v>201</v>
      </c>
      <c r="R33" s="266">
        <v>31</v>
      </c>
    </row>
    <row r="34" spans="1:18" ht="15" customHeight="1">
      <c r="A34" s="266"/>
      <c r="B34" s="271"/>
      <c r="C34" s="271"/>
      <c r="D34" s="272"/>
      <c r="E34" s="192"/>
      <c r="F34" s="197"/>
      <c r="G34" s="190"/>
      <c r="H34" s="190"/>
      <c r="I34" s="190"/>
      <c r="J34" s="190"/>
      <c r="K34" s="190"/>
      <c r="L34" s="190"/>
      <c r="M34" s="198"/>
      <c r="N34" s="193"/>
      <c r="O34" s="271"/>
      <c r="P34" s="271"/>
      <c r="Q34" s="272"/>
      <c r="R34" s="266"/>
    </row>
    <row r="35" spans="1:18" ht="15" customHeight="1">
      <c r="A35" s="266">
        <v>16</v>
      </c>
      <c r="B35" s="271" t="s">
        <v>222</v>
      </c>
      <c r="C35" s="271" t="s">
        <v>180</v>
      </c>
      <c r="D35" s="272" t="s">
        <v>201</v>
      </c>
      <c r="E35" s="197"/>
      <c r="F35" s="190"/>
      <c r="G35" s="190"/>
      <c r="H35" s="190"/>
      <c r="I35" s="190"/>
      <c r="J35" s="190"/>
      <c r="K35" s="190"/>
      <c r="L35" s="190"/>
      <c r="M35" s="190"/>
      <c r="N35" s="198"/>
      <c r="O35" s="271" t="s">
        <v>227</v>
      </c>
      <c r="P35" s="271" t="s">
        <v>180</v>
      </c>
      <c r="Q35" s="272" t="s">
        <v>23</v>
      </c>
      <c r="R35" s="266">
        <v>32</v>
      </c>
    </row>
    <row r="36" spans="1:18" ht="15" customHeight="1">
      <c r="A36" s="266"/>
      <c r="B36" s="271"/>
      <c r="C36" s="271"/>
      <c r="D36" s="272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271"/>
      <c r="P36" s="271"/>
      <c r="Q36" s="272"/>
      <c r="R36" s="266"/>
    </row>
    <row r="37" spans="1:18" ht="15" customHeight="1">
      <c r="O37" s="23"/>
      <c r="P37" s="23"/>
      <c r="Q37" s="23"/>
      <c r="R37" s="23"/>
    </row>
    <row r="38" spans="1:18" ht="12.2" customHeight="1">
      <c r="B38" s="269" t="s">
        <v>129</v>
      </c>
      <c r="C38" s="269"/>
      <c r="D38" s="269"/>
      <c r="O38" s="200"/>
      <c r="P38" s="200"/>
      <c r="Q38" s="200"/>
      <c r="R38" s="201"/>
    </row>
    <row r="39" spans="1:18" ht="12.2" customHeight="1">
      <c r="B39" s="266"/>
      <c r="C39" s="186"/>
      <c r="D39" s="267"/>
      <c r="O39" s="200"/>
      <c r="P39" s="200"/>
      <c r="Q39" s="200"/>
      <c r="R39" s="201"/>
    </row>
    <row r="40" spans="1:18" ht="12.2" customHeight="1">
      <c r="B40" s="266"/>
      <c r="C40" s="186"/>
      <c r="D40" s="267"/>
      <c r="E40" s="118"/>
      <c r="F40" s="120"/>
      <c r="O40" s="200"/>
      <c r="P40" s="200"/>
      <c r="Q40" s="200"/>
      <c r="R40" s="201"/>
    </row>
    <row r="41" spans="1:18" ht="12.2" customHeight="1">
      <c r="B41" s="266"/>
      <c r="C41" s="186"/>
      <c r="D41" s="267"/>
      <c r="E41" s="19"/>
      <c r="O41" s="200"/>
      <c r="P41" s="200"/>
      <c r="Q41" s="200"/>
      <c r="R41" s="201"/>
    </row>
    <row r="42" spans="1:18" ht="12.2" customHeight="1">
      <c r="B42" s="266"/>
      <c r="C42" s="186"/>
      <c r="D42" s="267"/>
      <c r="O42" s="200"/>
      <c r="P42" s="200"/>
      <c r="Q42" s="200"/>
      <c r="R42" s="201"/>
    </row>
    <row r="43" spans="1:18" ht="12.2" customHeight="1">
      <c r="B43" s="269" t="s">
        <v>130</v>
      </c>
      <c r="C43" s="269"/>
      <c r="D43" s="269"/>
      <c r="O43" s="200"/>
      <c r="P43" s="200"/>
      <c r="Q43" s="200"/>
      <c r="R43" s="201"/>
    </row>
    <row r="44" spans="1:18" ht="12.2" customHeight="1">
      <c r="B44" s="266"/>
      <c r="C44" s="186"/>
      <c r="D44" s="267"/>
      <c r="O44" s="200"/>
      <c r="P44" s="200"/>
      <c r="Q44" s="200"/>
      <c r="R44" s="201"/>
    </row>
    <row r="45" spans="1:18" ht="12.2" customHeight="1">
      <c r="B45" s="266"/>
      <c r="C45" s="186"/>
      <c r="D45" s="267"/>
      <c r="E45" s="118"/>
      <c r="O45" s="200"/>
      <c r="P45" s="200"/>
      <c r="Q45" s="200"/>
      <c r="R45" s="201"/>
    </row>
    <row r="46" spans="1:18" ht="12.2" customHeight="1">
      <c r="B46" s="266"/>
      <c r="C46" s="186"/>
      <c r="D46" s="267"/>
      <c r="E46" s="19"/>
      <c r="F46" s="118"/>
      <c r="O46" s="200"/>
      <c r="P46" s="200"/>
      <c r="Q46" s="200"/>
      <c r="R46" s="201"/>
    </row>
    <row r="47" spans="1:18" ht="12.2" customHeight="1">
      <c r="B47" s="266"/>
      <c r="C47" s="186"/>
      <c r="D47" s="267"/>
      <c r="F47" s="21"/>
      <c r="G47" s="120"/>
      <c r="O47" s="200"/>
      <c r="P47" s="200"/>
      <c r="Q47" s="200"/>
      <c r="R47" s="201"/>
    </row>
    <row r="48" spans="1:18" ht="12.2" customHeight="1">
      <c r="B48" s="266"/>
      <c r="C48" s="186"/>
      <c r="D48" s="267"/>
      <c r="F48" s="21"/>
      <c r="O48" s="200"/>
      <c r="P48" s="200"/>
      <c r="Q48" s="200"/>
      <c r="R48" s="201"/>
    </row>
    <row r="49" spans="2:18" ht="12.2" customHeight="1">
      <c r="B49" s="266"/>
      <c r="C49" s="186"/>
      <c r="D49" s="267"/>
      <c r="E49" s="118"/>
      <c r="F49" s="19"/>
      <c r="O49" s="200"/>
      <c r="P49" s="200"/>
      <c r="Q49" s="200"/>
      <c r="R49" s="201"/>
    </row>
    <row r="50" spans="2:18" ht="12.2" customHeight="1">
      <c r="B50" s="266"/>
      <c r="C50" s="186"/>
      <c r="D50" s="267"/>
      <c r="E50" s="19"/>
    </row>
    <row r="51" spans="2:18" ht="12.2" customHeight="1">
      <c r="B51" s="266"/>
      <c r="C51" s="186"/>
      <c r="D51" s="267"/>
    </row>
    <row r="52" spans="2:18" ht="12.2" customHeight="1">
      <c r="B52" s="269" t="s">
        <v>131</v>
      </c>
      <c r="C52" s="269"/>
      <c r="D52" s="269"/>
    </row>
    <row r="53" spans="2:18" ht="12.2" customHeight="1">
      <c r="B53" s="266"/>
      <c r="C53" s="186"/>
      <c r="D53" s="267"/>
    </row>
    <row r="54" spans="2:18" ht="12.2" customHeight="1">
      <c r="B54" s="266"/>
      <c r="C54" s="186"/>
      <c r="D54" s="267"/>
      <c r="E54" s="118"/>
      <c r="F54" s="120"/>
    </row>
    <row r="55" spans="2:18" ht="12.2" customHeight="1">
      <c r="B55" s="266"/>
      <c r="C55" s="186"/>
      <c r="D55" s="267"/>
      <c r="E55" s="19"/>
    </row>
    <row r="56" spans="2:18" ht="12.2" customHeight="1">
      <c r="B56" s="266"/>
      <c r="C56" s="186"/>
      <c r="D56" s="267"/>
    </row>
  </sheetData>
  <mergeCells count="152">
    <mergeCell ref="B50:B51"/>
    <mergeCell ref="D50:D51"/>
    <mergeCell ref="B52:D52"/>
    <mergeCell ref="B53:B54"/>
    <mergeCell ref="D53:D54"/>
    <mergeCell ref="B55:B56"/>
    <mergeCell ref="D55:D56"/>
    <mergeCell ref="B44:B45"/>
    <mergeCell ref="D44:D45"/>
    <mergeCell ref="B46:B47"/>
    <mergeCell ref="D46:D47"/>
    <mergeCell ref="B48:B49"/>
    <mergeCell ref="D48:D49"/>
    <mergeCell ref="B39:B40"/>
    <mergeCell ref="D39:D40"/>
    <mergeCell ref="B41:B42"/>
    <mergeCell ref="D41:D42"/>
    <mergeCell ref="B43:D43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A31:A32"/>
    <mergeCell ref="B31:B32"/>
    <mergeCell ref="C31:C32"/>
    <mergeCell ref="D31:D32"/>
    <mergeCell ref="O31:O32"/>
    <mergeCell ref="P31:P32"/>
    <mergeCell ref="Q31:Q32"/>
    <mergeCell ref="R31:R32"/>
    <mergeCell ref="B38:D38"/>
    <mergeCell ref="Q27:Q28"/>
    <mergeCell ref="R27:R28"/>
    <mergeCell ref="E28:F28"/>
    <mergeCell ref="M28:N28"/>
    <mergeCell ref="A29:A30"/>
    <mergeCell ref="B29:B30"/>
    <mergeCell ref="C29:C30"/>
    <mergeCell ref="D29:D30"/>
    <mergeCell ref="O29:O30"/>
    <mergeCell ref="P29:P30"/>
    <mergeCell ref="A27:A28"/>
    <mergeCell ref="B27:B28"/>
    <mergeCell ref="C27:C28"/>
    <mergeCell ref="D27:D28"/>
    <mergeCell ref="O27:O28"/>
    <mergeCell ref="P27:P28"/>
    <mergeCell ref="Q29:Q30"/>
    <mergeCell ref="R29:R30"/>
    <mergeCell ref="Q23:Q24"/>
    <mergeCell ref="R23:R24"/>
    <mergeCell ref="A25:A26"/>
    <mergeCell ref="B25:B26"/>
    <mergeCell ref="C25:C26"/>
    <mergeCell ref="D25:D26"/>
    <mergeCell ref="O25:O26"/>
    <mergeCell ref="P25:P26"/>
    <mergeCell ref="Q25:Q26"/>
    <mergeCell ref="R25:R26"/>
    <mergeCell ref="A23:A24"/>
    <mergeCell ref="B23:B24"/>
    <mergeCell ref="C23:C24"/>
    <mergeCell ref="D23:D24"/>
    <mergeCell ref="O23:O24"/>
    <mergeCell ref="P23:P24"/>
    <mergeCell ref="A21:A22"/>
    <mergeCell ref="B21:B22"/>
    <mergeCell ref="C21:C22"/>
    <mergeCell ref="D21:D22"/>
    <mergeCell ref="O21:O22"/>
    <mergeCell ref="P21:P22"/>
    <mergeCell ref="Q21:Q22"/>
    <mergeCell ref="R21:R22"/>
    <mergeCell ref="A19:A20"/>
    <mergeCell ref="B19:B20"/>
    <mergeCell ref="C19:C20"/>
    <mergeCell ref="D19:D20"/>
    <mergeCell ref="O19:O20"/>
    <mergeCell ref="P19:P20"/>
    <mergeCell ref="A17:A18"/>
    <mergeCell ref="B17:B18"/>
    <mergeCell ref="C17:C18"/>
    <mergeCell ref="D17:D18"/>
    <mergeCell ref="O17:O18"/>
    <mergeCell ref="P17:P18"/>
    <mergeCell ref="Q17:Q18"/>
    <mergeCell ref="R17:R18"/>
    <mergeCell ref="Q19:Q20"/>
    <mergeCell ref="R19:R20"/>
    <mergeCell ref="P13:P14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A13:A14"/>
    <mergeCell ref="B13:B14"/>
    <mergeCell ref="C13:C14"/>
    <mergeCell ref="D13:D14"/>
    <mergeCell ref="M13:N13"/>
    <mergeCell ref="O13:O14"/>
    <mergeCell ref="R15:R16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B1:Q1"/>
    <mergeCell ref="D3:O3"/>
    <mergeCell ref="A5:A6"/>
    <mergeCell ref="B5:B6"/>
    <mergeCell ref="C5:C6"/>
    <mergeCell ref="D5:D6"/>
    <mergeCell ref="O5:O6"/>
    <mergeCell ref="P5:P6"/>
    <mergeCell ref="Q5:Q6"/>
  </mergeCells>
  <phoneticPr fontId="25"/>
  <conditionalFormatting sqref="B5:B6 D5:D6">
    <cfRule type="expression" dxfId="128" priority="25" stopIfTrue="1">
      <formula>ISERROR</formula>
    </cfRule>
  </conditionalFormatting>
  <conditionalFormatting sqref="B19:D20 C5:C6 O5:Q6 O11:Q12 O15:Q18 O23:Q26 O35:Q36">
    <cfRule type="expression" dxfId="127" priority="26" stopIfTrue="1">
      <formula>ISERROR(B5)</formula>
    </cfRule>
  </conditionalFormatting>
  <conditionalFormatting sqref="R37:R49 O37:Q37">
    <cfRule type="expression" dxfId="126" priority="24" stopIfTrue="1">
      <formula>ISERROR</formula>
    </cfRule>
  </conditionalFormatting>
  <conditionalFormatting sqref="O38:Q41">
    <cfRule type="expression" dxfId="125" priority="23" stopIfTrue="1">
      <formula>ISERROR</formula>
    </cfRule>
  </conditionalFormatting>
  <conditionalFormatting sqref="B15:D16">
    <cfRule type="expression" dxfId="124" priority="22" stopIfTrue="1">
      <formula>ISERROR(B15)</formula>
    </cfRule>
  </conditionalFormatting>
  <conditionalFormatting sqref="B23:D24">
    <cfRule type="expression" dxfId="123" priority="21" stopIfTrue="1">
      <formula>ISERROR(B23)</formula>
    </cfRule>
  </conditionalFormatting>
  <conditionalFormatting sqref="O27:Q28">
    <cfRule type="expression" dxfId="122" priority="20" stopIfTrue="1">
      <formula>ISERROR(O27)</formula>
    </cfRule>
  </conditionalFormatting>
  <conditionalFormatting sqref="B11:D12">
    <cfRule type="expression" dxfId="121" priority="19" stopIfTrue="1">
      <formula>ISERROR(B11)</formula>
    </cfRule>
  </conditionalFormatting>
  <conditionalFormatting sqref="B17:D18">
    <cfRule type="expression" dxfId="120" priority="18" stopIfTrue="1">
      <formula>ISERROR(B17)</formula>
    </cfRule>
  </conditionalFormatting>
  <conditionalFormatting sqref="B21:D22">
    <cfRule type="expression" dxfId="119" priority="17" stopIfTrue="1">
      <formula>ISERROR(B21)</formula>
    </cfRule>
  </conditionalFormatting>
  <conditionalFormatting sqref="B27:D28">
    <cfRule type="expression" dxfId="118" priority="16" stopIfTrue="1">
      <formula>ISERROR(B27)</formula>
    </cfRule>
  </conditionalFormatting>
  <conditionalFormatting sqref="B35:D36">
    <cfRule type="expression" dxfId="117" priority="15" stopIfTrue="1">
      <formula>ISERROR(B35)</formula>
    </cfRule>
  </conditionalFormatting>
  <conditionalFormatting sqref="O33:Q34">
    <cfRule type="expression" dxfId="116" priority="14" stopIfTrue="1">
      <formula>ISERROR(O33)</formula>
    </cfRule>
  </conditionalFormatting>
  <conditionalFormatting sqref="O19:Q22">
    <cfRule type="expression" dxfId="115" priority="13" stopIfTrue="1">
      <formula>ISERROR(O19)</formula>
    </cfRule>
  </conditionalFormatting>
  <conditionalFormatting sqref="O9:Q10">
    <cfRule type="expression" dxfId="114" priority="12" stopIfTrue="1">
      <formula>ISERROR(O9)</formula>
    </cfRule>
  </conditionalFormatting>
  <conditionalFormatting sqref="B9:D10">
    <cfRule type="expression" dxfId="113" priority="11" stopIfTrue="1">
      <formula>ISERROR(B9)</formula>
    </cfRule>
  </conditionalFormatting>
  <conditionalFormatting sqref="B31:D32">
    <cfRule type="expression" dxfId="112" priority="10" stopIfTrue="1">
      <formula>ISERROR(B31)</formula>
    </cfRule>
  </conditionalFormatting>
  <conditionalFormatting sqref="O31:Q32">
    <cfRule type="expression" dxfId="111" priority="9" stopIfTrue="1">
      <formula>ISERROR(O31)</formula>
    </cfRule>
  </conditionalFormatting>
  <conditionalFormatting sqref="B7:D8">
    <cfRule type="expression" dxfId="110" priority="8" stopIfTrue="1">
      <formula>ISERROR(B7)</formula>
    </cfRule>
  </conditionalFormatting>
  <conditionalFormatting sqref="B13:D14">
    <cfRule type="expression" dxfId="109" priority="7" stopIfTrue="1">
      <formula>ISERROR(B13)</formula>
    </cfRule>
  </conditionalFormatting>
  <conditionalFormatting sqref="B29:D30">
    <cfRule type="expression" dxfId="108" priority="6" stopIfTrue="1">
      <formula>ISERROR(B29)</formula>
    </cfRule>
  </conditionalFormatting>
  <conditionalFormatting sqref="B25:D26">
    <cfRule type="expression" dxfId="107" priority="5" stopIfTrue="1">
      <formula>ISERROR(B25)</formula>
    </cfRule>
  </conditionalFormatting>
  <conditionalFormatting sqref="B33:D34">
    <cfRule type="expression" dxfId="106" priority="4" stopIfTrue="1">
      <formula>ISERROR(B33)</formula>
    </cfRule>
  </conditionalFormatting>
  <conditionalFormatting sqref="O29:Q30">
    <cfRule type="expression" dxfId="105" priority="3" stopIfTrue="1">
      <formula>ISERROR(O29)</formula>
    </cfRule>
  </conditionalFormatting>
  <conditionalFormatting sqref="O13:Q14">
    <cfRule type="expression" dxfId="104" priority="2" stopIfTrue="1">
      <formula>ISERROR(O13)</formula>
    </cfRule>
  </conditionalFormatting>
  <conditionalFormatting sqref="O7:Q8">
    <cfRule type="expression" dxfId="103" priority="1" stopIfTrue="1">
      <formula>ISERROR(O7)</formula>
    </cfRule>
  </conditionalFormatting>
  <printOptions horizontalCentered="1" verticalCentered="1"/>
  <pageMargins left="0.39374999999999999" right="0.31458333333333333" top="0.59027777777777779" bottom="0.59027777777777779" header="0" footer="0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7" zoomScaleNormal="100" workbookViewId="0"/>
  </sheetViews>
  <sheetFormatPr defaultColWidth="9" defaultRowHeight="13.5"/>
  <cols>
    <col min="1" max="1" width="4.625" style="14" customWidth="1"/>
    <col min="2" max="2" width="11.625" style="14" customWidth="1"/>
    <col min="3" max="3" width="3.125" style="14" customWidth="1"/>
    <col min="4" max="4" width="13.125" style="88" customWidth="1"/>
    <col min="5" max="8" width="3.125" style="14" customWidth="1"/>
    <col min="9" max="9" width="3" style="14" customWidth="1"/>
    <col min="10" max="14" width="3.125" style="14" customWidth="1"/>
    <col min="15" max="15" width="11.625" style="14" customWidth="1"/>
    <col min="16" max="16" width="3.125" style="14" customWidth="1"/>
    <col min="17" max="17" width="13.25" style="88" customWidth="1"/>
    <col min="18" max="18" width="4.625" style="14" customWidth="1"/>
    <col min="19" max="16384" width="9" style="14"/>
  </cols>
  <sheetData>
    <row r="1" spans="1:18" ht="24" customHeight="1">
      <c r="B1" s="265" t="str">
        <f>[2]男子Ｓ!B1</f>
        <v>第７０回 岐阜県高等学校総合体育大会テニス競技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8" ht="24" customHeight="1"/>
    <row r="3" spans="1:18" ht="24" customHeight="1">
      <c r="D3" s="265" t="s">
        <v>132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5"/>
    </row>
    <row r="4" spans="1:18" ht="24" customHeight="1"/>
    <row r="5" spans="1:18" ht="24" customHeight="1">
      <c r="A5" s="266">
        <v>1</v>
      </c>
      <c r="B5" s="188" t="s">
        <v>208</v>
      </c>
      <c r="C5" s="188" t="s">
        <v>180</v>
      </c>
      <c r="D5" s="274" t="s">
        <v>38</v>
      </c>
      <c r="E5" s="189"/>
      <c r="F5" s="190"/>
      <c r="G5" s="190"/>
      <c r="H5" s="190"/>
      <c r="I5" s="190"/>
      <c r="J5" s="190"/>
      <c r="K5" s="190"/>
      <c r="L5" s="190"/>
      <c r="M5" s="190"/>
      <c r="N5" s="189"/>
      <c r="O5" s="188" t="s">
        <v>210</v>
      </c>
      <c r="P5" s="188" t="s">
        <v>179</v>
      </c>
      <c r="Q5" s="274" t="s">
        <v>201</v>
      </c>
      <c r="R5" s="266">
        <v>13</v>
      </c>
    </row>
    <row r="6" spans="1:18" ht="24" customHeight="1">
      <c r="A6" s="266"/>
      <c r="B6" s="191" t="s">
        <v>218</v>
      </c>
      <c r="C6" s="191" t="s">
        <v>180</v>
      </c>
      <c r="D6" s="274"/>
      <c r="E6" s="190"/>
      <c r="F6" s="192"/>
      <c r="G6" s="190"/>
      <c r="H6" s="190"/>
      <c r="I6" s="190"/>
      <c r="J6" s="190"/>
      <c r="K6" s="190"/>
      <c r="L6" s="190"/>
      <c r="M6" s="193"/>
      <c r="N6" s="190"/>
      <c r="O6" s="194" t="s">
        <v>250</v>
      </c>
      <c r="P6" s="191" t="s">
        <v>180</v>
      </c>
      <c r="Q6" s="274"/>
      <c r="R6" s="266"/>
    </row>
    <row r="7" spans="1:18" ht="24" customHeight="1">
      <c r="A7" s="266">
        <v>2</v>
      </c>
      <c r="B7" s="188" t="s">
        <v>236</v>
      </c>
      <c r="C7" s="188" t="s">
        <v>180</v>
      </c>
      <c r="D7" s="274" t="s">
        <v>57</v>
      </c>
      <c r="E7" s="190"/>
      <c r="F7" s="195"/>
      <c r="G7" s="190"/>
      <c r="H7" s="190"/>
      <c r="I7" s="190"/>
      <c r="J7" s="190"/>
      <c r="K7" s="190"/>
      <c r="L7" s="190"/>
      <c r="M7" s="196"/>
      <c r="N7" s="190"/>
      <c r="O7" s="188" t="s">
        <v>251</v>
      </c>
      <c r="P7" s="188" t="s">
        <v>180</v>
      </c>
      <c r="Q7" s="274" t="s">
        <v>57</v>
      </c>
      <c r="R7" s="266">
        <v>14</v>
      </c>
    </row>
    <row r="8" spans="1:18" ht="24" customHeight="1">
      <c r="A8" s="266"/>
      <c r="B8" s="191" t="s">
        <v>237</v>
      </c>
      <c r="C8" s="191" t="s">
        <v>179</v>
      </c>
      <c r="D8" s="274" t="e">
        <v>#N/A</v>
      </c>
      <c r="E8" s="192"/>
      <c r="F8" s="197"/>
      <c r="G8" s="192"/>
      <c r="H8" s="190"/>
      <c r="I8" s="190"/>
      <c r="J8" s="190"/>
      <c r="K8" s="190"/>
      <c r="L8" s="193"/>
      <c r="M8" s="198"/>
      <c r="N8" s="193"/>
      <c r="O8" s="191" t="s">
        <v>252</v>
      </c>
      <c r="P8" s="191" t="s">
        <v>179</v>
      </c>
      <c r="Q8" s="274" t="e">
        <v>#N/A</v>
      </c>
      <c r="R8" s="266"/>
    </row>
    <row r="9" spans="1:18" ht="24" customHeight="1">
      <c r="A9" s="266">
        <v>3</v>
      </c>
      <c r="B9" s="188" t="s">
        <v>238</v>
      </c>
      <c r="C9" s="188" t="s">
        <v>179</v>
      </c>
      <c r="D9" s="274" t="s">
        <v>201</v>
      </c>
      <c r="E9" s="197"/>
      <c r="F9" s="190"/>
      <c r="G9" s="195"/>
      <c r="H9" s="190"/>
      <c r="I9" s="190"/>
      <c r="J9" s="190"/>
      <c r="K9" s="190"/>
      <c r="L9" s="196"/>
      <c r="M9" s="190"/>
      <c r="N9" s="198"/>
      <c r="O9" s="188" t="s">
        <v>253</v>
      </c>
      <c r="P9" s="188" t="s">
        <v>178</v>
      </c>
      <c r="Q9" s="274" t="s">
        <v>24</v>
      </c>
      <c r="R9" s="266">
        <v>15</v>
      </c>
    </row>
    <row r="10" spans="1:18" ht="24" customHeight="1">
      <c r="A10" s="266"/>
      <c r="B10" s="191" t="s">
        <v>239</v>
      </c>
      <c r="C10" s="191" t="s">
        <v>178</v>
      </c>
      <c r="D10" s="274" t="e">
        <v>#N/A</v>
      </c>
      <c r="E10" s="190"/>
      <c r="F10" s="190"/>
      <c r="G10" s="195"/>
      <c r="H10" s="190"/>
      <c r="I10" s="190"/>
      <c r="J10" s="190"/>
      <c r="K10" s="190"/>
      <c r="L10" s="196"/>
      <c r="M10" s="190"/>
      <c r="N10" s="190"/>
      <c r="O10" s="191" t="s">
        <v>136</v>
      </c>
      <c r="P10" s="191" t="s">
        <v>179</v>
      </c>
      <c r="Q10" s="274" t="e">
        <v>#N/A</v>
      </c>
      <c r="R10" s="266"/>
    </row>
    <row r="11" spans="1:18" ht="24" customHeight="1">
      <c r="A11" s="266">
        <v>4</v>
      </c>
      <c r="B11" s="188" t="s">
        <v>123</v>
      </c>
      <c r="C11" s="188" t="s">
        <v>180</v>
      </c>
      <c r="D11" s="274" t="s">
        <v>24</v>
      </c>
      <c r="E11" s="190"/>
      <c r="F11" s="190"/>
      <c r="G11" s="195"/>
      <c r="H11" s="192"/>
      <c r="I11" s="190"/>
      <c r="J11" s="190"/>
      <c r="K11" s="193"/>
      <c r="L11" s="196"/>
      <c r="M11" s="190"/>
      <c r="N11" s="190"/>
      <c r="O11" s="188" t="s">
        <v>254</v>
      </c>
      <c r="P11" s="188" t="s">
        <v>179</v>
      </c>
      <c r="Q11" s="274" t="s">
        <v>23</v>
      </c>
      <c r="R11" s="266">
        <v>16</v>
      </c>
    </row>
    <row r="12" spans="1:18" ht="24" customHeight="1">
      <c r="A12" s="266"/>
      <c r="B12" s="191" t="s">
        <v>240</v>
      </c>
      <c r="C12" s="191" t="s">
        <v>180</v>
      </c>
      <c r="D12" s="274" t="e">
        <v>#N/A</v>
      </c>
      <c r="E12" s="192"/>
      <c r="F12" s="190"/>
      <c r="G12" s="195"/>
      <c r="H12" s="195"/>
      <c r="I12" s="190"/>
      <c r="J12" s="190"/>
      <c r="K12" s="196"/>
      <c r="L12" s="196"/>
      <c r="M12" s="190"/>
      <c r="N12" s="193"/>
      <c r="O12" s="191" t="s">
        <v>255</v>
      </c>
      <c r="P12" s="191" t="s">
        <v>179</v>
      </c>
      <c r="Q12" s="274" t="e">
        <v>#N/A</v>
      </c>
      <c r="R12" s="266"/>
    </row>
    <row r="13" spans="1:18" ht="24" customHeight="1">
      <c r="A13" s="266">
        <v>5</v>
      </c>
      <c r="B13" s="188" t="s">
        <v>241</v>
      </c>
      <c r="C13" s="188" t="s">
        <v>179</v>
      </c>
      <c r="D13" s="274" t="s">
        <v>38</v>
      </c>
      <c r="E13" s="197"/>
      <c r="F13" s="192"/>
      <c r="G13" s="197"/>
      <c r="H13" s="195"/>
      <c r="I13" s="190"/>
      <c r="J13" s="190"/>
      <c r="K13" s="196"/>
      <c r="L13" s="198"/>
      <c r="M13" s="193"/>
      <c r="N13" s="198"/>
      <c r="O13" s="188" t="s">
        <v>256</v>
      </c>
      <c r="P13" s="188" t="s">
        <v>178</v>
      </c>
      <c r="Q13" s="274" t="s">
        <v>201</v>
      </c>
      <c r="R13" s="266">
        <v>17</v>
      </c>
    </row>
    <row r="14" spans="1:18" ht="24" customHeight="1">
      <c r="A14" s="266"/>
      <c r="B14" s="191" t="s">
        <v>242</v>
      </c>
      <c r="C14" s="191" t="s">
        <v>178</v>
      </c>
      <c r="D14" s="274" t="e">
        <v>#N/A</v>
      </c>
      <c r="E14" s="190"/>
      <c r="F14" s="195"/>
      <c r="G14" s="190"/>
      <c r="H14" s="195"/>
      <c r="I14" s="190"/>
      <c r="J14" s="190"/>
      <c r="K14" s="196"/>
      <c r="L14" s="190"/>
      <c r="M14" s="196"/>
      <c r="N14" s="190"/>
      <c r="O14" s="191" t="s">
        <v>257</v>
      </c>
      <c r="P14" s="191" t="s">
        <v>178</v>
      </c>
      <c r="Q14" s="274" t="e">
        <v>#N/A</v>
      </c>
      <c r="R14" s="266"/>
    </row>
    <row r="15" spans="1:18" ht="24" customHeight="1">
      <c r="A15" s="266">
        <v>6</v>
      </c>
      <c r="B15" s="188" t="s">
        <v>243</v>
      </c>
      <c r="C15" s="188" t="s">
        <v>179</v>
      </c>
      <c r="D15" s="274" t="s">
        <v>201</v>
      </c>
      <c r="E15" s="189"/>
      <c r="F15" s="197"/>
      <c r="G15" s="190"/>
      <c r="H15" s="195"/>
      <c r="I15" s="190"/>
      <c r="J15" s="190"/>
      <c r="K15" s="196"/>
      <c r="L15" s="190"/>
      <c r="M15" s="198"/>
      <c r="N15" s="189"/>
      <c r="O15" s="188" t="s">
        <v>234</v>
      </c>
      <c r="P15" s="188" t="s">
        <v>179</v>
      </c>
      <c r="Q15" s="274" t="s">
        <v>38</v>
      </c>
      <c r="R15" s="266">
        <v>18</v>
      </c>
    </row>
    <row r="16" spans="1:18" ht="24" customHeight="1">
      <c r="A16" s="266"/>
      <c r="B16" s="191" t="s">
        <v>217</v>
      </c>
      <c r="C16" s="191" t="s">
        <v>179</v>
      </c>
      <c r="D16" s="274" t="e">
        <v>#N/A</v>
      </c>
      <c r="E16" s="190"/>
      <c r="F16" s="190"/>
      <c r="G16" s="190"/>
      <c r="H16" s="195"/>
      <c r="I16" s="199"/>
      <c r="J16" s="189"/>
      <c r="K16" s="196"/>
      <c r="L16" s="190"/>
      <c r="M16" s="190"/>
      <c r="N16" s="190"/>
      <c r="O16" s="191" t="s">
        <v>258</v>
      </c>
      <c r="P16" s="191" t="s">
        <v>178</v>
      </c>
      <c r="Q16" s="274" t="e">
        <v>#N/A</v>
      </c>
      <c r="R16" s="266"/>
    </row>
    <row r="17" spans="1:18" ht="24" customHeight="1">
      <c r="A17" s="266">
        <v>7</v>
      </c>
      <c r="B17" s="188" t="s">
        <v>211</v>
      </c>
      <c r="C17" s="188" t="s">
        <v>180</v>
      </c>
      <c r="D17" s="274" t="s">
        <v>201</v>
      </c>
      <c r="E17" s="189"/>
      <c r="F17" s="190"/>
      <c r="G17" s="190"/>
      <c r="H17" s="195"/>
      <c r="I17" s="190"/>
      <c r="J17" s="190"/>
      <c r="K17" s="196"/>
      <c r="L17" s="190"/>
      <c r="M17" s="190"/>
      <c r="N17" s="189"/>
      <c r="O17" s="188" t="s">
        <v>259</v>
      </c>
      <c r="P17" s="188" t="s">
        <v>180</v>
      </c>
      <c r="Q17" s="274" t="s">
        <v>81</v>
      </c>
      <c r="R17" s="266">
        <v>19</v>
      </c>
    </row>
    <row r="18" spans="1:18" ht="24" customHeight="1">
      <c r="A18" s="266"/>
      <c r="B18" s="191" t="s">
        <v>213</v>
      </c>
      <c r="C18" s="191" t="s">
        <v>180</v>
      </c>
      <c r="D18" s="274" t="e">
        <v>#N/A</v>
      </c>
      <c r="E18" s="190"/>
      <c r="F18" s="192"/>
      <c r="G18" s="190"/>
      <c r="H18" s="195"/>
      <c r="I18" s="190"/>
      <c r="J18" s="190"/>
      <c r="K18" s="196"/>
      <c r="L18" s="190"/>
      <c r="M18" s="193"/>
      <c r="N18" s="190"/>
      <c r="O18" s="191" t="s">
        <v>260</v>
      </c>
      <c r="P18" s="191" t="s">
        <v>180</v>
      </c>
      <c r="Q18" s="274" t="e">
        <v>#N/A</v>
      </c>
      <c r="R18" s="266"/>
    </row>
    <row r="19" spans="1:18" ht="24" customHeight="1">
      <c r="A19" s="266">
        <v>8</v>
      </c>
      <c r="B19" s="188" t="s">
        <v>116</v>
      </c>
      <c r="C19" s="188" t="s">
        <v>180</v>
      </c>
      <c r="D19" s="274" t="s">
        <v>38</v>
      </c>
      <c r="E19" s="190"/>
      <c r="F19" s="195"/>
      <c r="G19" s="190"/>
      <c r="H19" s="195"/>
      <c r="I19" s="190"/>
      <c r="J19" s="190"/>
      <c r="K19" s="196"/>
      <c r="L19" s="190"/>
      <c r="M19" s="196"/>
      <c r="N19" s="190"/>
      <c r="O19" s="188" t="s">
        <v>261</v>
      </c>
      <c r="P19" s="188" t="s">
        <v>178</v>
      </c>
      <c r="Q19" s="274" t="s">
        <v>38</v>
      </c>
      <c r="R19" s="266">
        <v>20</v>
      </c>
    </row>
    <row r="20" spans="1:18" ht="24" customHeight="1">
      <c r="A20" s="266"/>
      <c r="B20" s="191" t="s">
        <v>244</v>
      </c>
      <c r="C20" s="191" t="s">
        <v>178</v>
      </c>
      <c r="D20" s="274" t="e">
        <v>#N/A</v>
      </c>
      <c r="E20" s="192"/>
      <c r="F20" s="197"/>
      <c r="G20" s="192"/>
      <c r="H20" s="195"/>
      <c r="I20" s="190"/>
      <c r="J20" s="190"/>
      <c r="K20" s="196"/>
      <c r="L20" s="193"/>
      <c r="M20" s="198"/>
      <c r="N20" s="193"/>
      <c r="O20" s="191" t="s">
        <v>262</v>
      </c>
      <c r="P20" s="191" t="s">
        <v>178</v>
      </c>
      <c r="Q20" s="274" t="e">
        <v>#N/A</v>
      </c>
      <c r="R20" s="266"/>
    </row>
    <row r="21" spans="1:18" ht="24" customHeight="1">
      <c r="A21" s="266">
        <v>9</v>
      </c>
      <c r="B21" s="188" t="s">
        <v>245</v>
      </c>
      <c r="C21" s="188" t="s">
        <v>179</v>
      </c>
      <c r="D21" s="274" t="s">
        <v>49</v>
      </c>
      <c r="E21" s="197"/>
      <c r="F21" s="190"/>
      <c r="G21" s="195"/>
      <c r="H21" s="195"/>
      <c r="I21" s="190"/>
      <c r="J21" s="190"/>
      <c r="K21" s="196"/>
      <c r="L21" s="196"/>
      <c r="M21" s="190"/>
      <c r="N21" s="198"/>
      <c r="O21" s="188" t="s">
        <v>176</v>
      </c>
      <c r="P21" s="188" t="s">
        <v>179</v>
      </c>
      <c r="Q21" s="274" t="s">
        <v>27</v>
      </c>
      <c r="R21" s="266">
        <v>21</v>
      </c>
    </row>
    <row r="22" spans="1:18" ht="24" customHeight="1">
      <c r="A22" s="266"/>
      <c r="B22" s="191" t="s">
        <v>246</v>
      </c>
      <c r="C22" s="191" t="s">
        <v>179</v>
      </c>
      <c r="D22" s="274" t="e">
        <v>#N/A</v>
      </c>
      <c r="E22" s="190"/>
      <c r="F22" s="190"/>
      <c r="G22" s="195"/>
      <c r="H22" s="197"/>
      <c r="I22" s="190"/>
      <c r="J22" s="190"/>
      <c r="K22" s="198"/>
      <c r="L22" s="196"/>
      <c r="M22" s="190"/>
      <c r="N22" s="190"/>
      <c r="O22" s="191" t="s">
        <v>263</v>
      </c>
      <c r="P22" s="191" t="s">
        <v>180</v>
      </c>
      <c r="Q22" s="274" t="e">
        <v>#N/A</v>
      </c>
      <c r="R22" s="266"/>
    </row>
    <row r="23" spans="1:18" ht="24" customHeight="1">
      <c r="A23" s="266">
        <v>10</v>
      </c>
      <c r="B23" s="188" t="s">
        <v>142</v>
      </c>
      <c r="C23" s="188" t="s">
        <v>179</v>
      </c>
      <c r="D23" s="274" t="s">
        <v>86</v>
      </c>
      <c r="E23" s="190"/>
      <c r="F23" s="190"/>
      <c r="G23" s="195"/>
      <c r="H23" s="190"/>
      <c r="I23" s="190"/>
      <c r="J23" s="190"/>
      <c r="K23" s="190"/>
      <c r="L23" s="196"/>
      <c r="M23" s="190"/>
      <c r="N23" s="190"/>
      <c r="O23" s="188" t="s">
        <v>264</v>
      </c>
      <c r="P23" s="188" t="s">
        <v>180</v>
      </c>
      <c r="Q23" s="274" t="s">
        <v>23</v>
      </c>
      <c r="R23" s="266">
        <v>22</v>
      </c>
    </row>
    <row r="24" spans="1:18" ht="24" customHeight="1">
      <c r="A24" s="266"/>
      <c r="B24" s="191" t="s">
        <v>247</v>
      </c>
      <c r="C24" s="191" t="s">
        <v>179</v>
      </c>
      <c r="D24" s="274" t="e">
        <v>#N/A</v>
      </c>
      <c r="E24" s="192"/>
      <c r="F24" s="190"/>
      <c r="G24" s="195"/>
      <c r="H24" s="190"/>
      <c r="I24" s="190"/>
      <c r="J24" s="190"/>
      <c r="K24" s="190"/>
      <c r="L24" s="196"/>
      <c r="M24" s="190"/>
      <c r="N24" s="193"/>
      <c r="O24" s="191" t="s">
        <v>265</v>
      </c>
      <c r="P24" s="191" t="s">
        <v>180</v>
      </c>
      <c r="Q24" s="274" t="e">
        <v>#N/A</v>
      </c>
      <c r="R24" s="266"/>
    </row>
    <row r="25" spans="1:18" ht="24" customHeight="1">
      <c r="A25" s="266">
        <v>11</v>
      </c>
      <c r="B25" s="188" t="s">
        <v>248</v>
      </c>
      <c r="C25" s="188" t="s">
        <v>180</v>
      </c>
      <c r="D25" s="274" t="s">
        <v>23</v>
      </c>
      <c r="E25" s="197"/>
      <c r="F25" s="192"/>
      <c r="G25" s="197"/>
      <c r="H25" s="190"/>
      <c r="I25" s="190"/>
      <c r="J25" s="190"/>
      <c r="K25" s="190"/>
      <c r="L25" s="198"/>
      <c r="M25" s="193"/>
      <c r="N25" s="198"/>
      <c r="O25" s="188" t="s">
        <v>209</v>
      </c>
      <c r="P25" s="188" t="s">
        <v>179</v>
      </c>
      <c r="Q25" s="274" t="s">
        <v>201</v>
      </c>
      <c r="R25" s="266">
        <v>23</v>
      </c>
    </row>
    <row r="26" spans="1:18" ht="24" customHeight="1">
      <c r="A26" s="266"/>
      <c r="B26" s="191" t="s">
        <v>249</v>
      </c>
      <c r="C26" s="191" t="s">
        <v>179</v>
      </c>
      <c r="D26" s="274" t="e">
        <v>#N/A</v>
      </c>
      <c r="E26" s="190"/>
      <c r="F26" s="195"/>
      <c r="G26" s="190"/>
      <c r="H26" s="190"/>
      <c r="I26" s="190"/>
      <c r="J26" s="190"/>
      <c r="K26" s="190"/>
      <c r="L26" s="190"/>
      <c r="M26" s="196"/>
      <c r="N26" s="190"/>
      <c r="O26" s="191" t="s">
        <v>215</v>
      </c>
      <c r="P26" s="191" t="s">
        <v>179</v>
      </c>
      <c r="Q26" s="274" t="e">
        <v>#N/A</v>
      </c>
      <c r="R26" s="266"/>
    </row>
    <row r="27" spans="1:18" ht="24" customHeight="1">
      <c r="A27" s="266">
        <v>12</v>
      </c>
      <c r="B27" s="188" t="s">
        <v>212</v>
      </c>
      <c r="C27" s="188" t="s">
        <v>180</v>
      </c>
      <c r="D27" s="274" t="s">
        <v>201</v>
      </c>
      <c r="E27" s="189"/>
      <c r="F27" s="197"/>
      <c r="G27" s="190"/>
      <c r="H27" s="190"/>
      <c r="I27" s="190"/>
      <c r="J27" s="190"/>
      <c r="K27" s="190"/>
      <c r="L27" s="190"/>
      <c r="M27" s="198"/>
      <c r="N27" s="189"/>
      <c r="O27" s="188" t="s">
        <v>117</v>
      </c>
      <c r="P27" s="188" t="s">
        <v>180</v>
      </c>
      <c r="Q27" s="274" t="s">
        <v>38</v>
      </c>
      <c r="R27" s="266">
        <v>24</v>
      </c>
    </row>
    <row r="28" spans="1:18" ht="24" customHeight="1">
      <c r="A28" s="266"/>
      <c r="B28" s="191" t="s">
        <v>216</v>
      </c>
      <c r="C28" s="191" t="s">
        <v>180</v>
      </c>
      <c r="D28" s="274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 t="s">
        <v>139</v>
      </c>
      <c r="P28" s="191" t="s">
        <v>179</v>
      </c>
      <c r="Q28" s="274"/>
      <c r="R28" s="266"/>
    </row>
    <row r="29" spans="1:18" ht="24" customHeight="1"/>
    <row r="30" spans="1:18" ht="24" customHeight="1">
      <c r="B30" s="14" t="s">
        <v>129</v>
      </c>
    </row>
    <row r="31" spans="1:18" ht="24" customHeight="1">
      <c r="B31" s="186"/>
      <c r="C31" s="186"/>
      <c r="D31" s="275"/>
    </row>
    <row r="32" spans="1:18" ht="24" customHeight="1">
      <c r="B32" s="186"/>
      <c r="C32" s="186"/>
      <c r="D32" s="275"/>
      <c r="E32" s="24"/>
      <c r="F32" s="118"/>
    </row>
    <row r="33" spans="2:8" ht="24" customHeight="1">
      <c r="B33" s="186"/>
      <c r="C33" s="186"/>
      <c r="D33" s="275"/>
      <c r="E33" s="120"/>
      <c r="F33" s="19"/>
      <c r="G33" s="18"/>
      <c r="H33" s="24"/>
    </row>
    <row r="34" spans="2:8" ht="24" customHeight="1">
      <c r="B34" s="186"/>
      <c r="C34" s="186"/>
      <c r="D34" s="275"/>
    </row>
    <row r="35" spans="2:8" ht="14.45" customHeight="1"/>
    <row r="36" spans="2:8" ht="14.45" customHeight="1"/>
    <row r="37" spans="2:8" ht="14.45" customHeight="1"/>
    <row r="38" spans="2:8" ht="14.45" customHeight="1"/>
    <row r="39" spans="2:8" ht="14.45" customHeight="1"/>
    <row r="40" spans="2:8" ht="14.45" customHeight="1"/>
    <row r="41" spans="2:8" ht="14.45" customHeight="1"/>
    <row r="42" spans="2:8" ht="14.45" customHeight="1"/>
    <row r="43" spans="2:8" ht="14.45" customHeight="1"/>
    <row r="44" spans="2:8" ht="14.45" customHeight="1"/>
  </sheetData>
  <mergeCells count="52">
    <mergeCell ref="D33:D34"/>
    <mergeCell ref="A23:A24"/>
    <mergeCell ref="D23:D24"/>
    <mergeCell ref="Q23:Q24"/>
    <mergeCell ref="R23:R24"/>
    <mergeCell ref="A25:A26"/>
    <mergeCell ref="D25:D26"/>
    <mergeCell ref="Q25:Q26"/>
    <mergeCell ref="R25:R26"/>
    <mergeCell ref="A27:A28"/>
    <mergeCell ref="D27:D28"/>
    <mergeCell ref="Q27:Q28"/>
    <mergeCell ref="R27:R28"/>
    <mergeCell ref="D31:D32"/>
    <mergeCell ref="A19:A20"/>
    <mergeCell ref="D19:D20"/>
    <mergeCell ref="Q19:Q20"/>
    <mergeCell ref="R19:R20"/>
    <mergeCell ref="A21:A22"/>
    <mergeCell ref="D21:D22"/>
    <mergeCell ref="Q21:Q22"/>
    <mergeCell ref="R21:R22"/>
    <mergeCell ref="A15:A16"/>
    <mergeCell ref="D15:D16"/>
    <mergeCell ref="Q15:Q16"/>
    <mergeCell ref="R15:R16"/>
    <mergeCell ref="A17:A18"/>
    <mergeCell ref="D17:D18"/>
    <mergeCell ref="Q17:Q18"/>
    <mergeCell ref="R17:R18"/>
    <mergeCell ref="A11:A12"/>
    <mergeCell ref="D11:D12"/>
    <mergeCell ref="Q11:Q12"/>
    <mergeCell ref="R11:R12"/>
    <mergeCell ref="A13:A14"/>
    <mergeCell ref="D13:D14"/>
    <mergeCell ref="Q13:Q14"/>
    <mergeCell ref="R13:R14"/>
    <mergeCell ref="A7:A8"/>
    <mergeCell ref="D7:D8"/>
    <mergeCell ref="Q7:Q8"/>
    <mergeCell ref="R7:R8"/>
    <mergeCell ref="A9:A10"/>
    <mergeCell ref="D9:D10"/>
    <mergeCell ref="Q9:Q10"/>
    <mergeCell ref="R9:R10"/>
    <mergeCell ref="R5:R6"/>
    <mergeCell ref="B1:Q1"/>
    <mergeCell ref="D3:O3"/>
    <mergeCell ref="A5:A6"/>
    <mergeCell ref="D5:D6"/>
    <mergeCell ref="Q5:Q6"/>
  </mergeCells>
  <phoneticPr fontId="25"/>
  <conditionalFormatting sqref="B5:C5 D5:D8 Q7:Q8 B7:C8 Q23:Q26 B15:D16 Q11:Q12 B25:D26 B21:D22">
    <cfRule type="expression" dxfId="102" priority="30" stopIfTrue="1">
      <formula>ISERROR(B5)</formula>
    </cfRule>
  </conditionalFormatting>
  <conditionalFormatting sqref="O7:O8 O23:O26 O11:O12">
    <cfRule type="expression" dxfId="101" priority="29" stopIfTrue="1">
      <formula>ISERROR(O7)</formula>
    </cfRule>
  </conditionalFormatting>
  <conditionalFormatting sqref="P7:P8 P23:P26 P11:P12">
    <cfRule type="expression" dxfId="100" priority="28" stopIfTrue="1">
      <formula>ISERROR(P7)</formula>
    </cfRule>
  </conditionalFormatting>
  <conditionalFormatting sqref="O27:P27 Q27:Q28">
    <cfRule type="expression" dxfId="99" priority="27" stopIfTrue="1">
      <formula>ISERROR(O27)</formula>
    </cfRule>
  </conditionalFormatting>
  <conditionalFormatting sqref="O15:P15 Q15:Q16">
    <cfRule type="expression" dxfId="98" priority="26" stopIfTrue="1">
      <formula>ISERROR(O15)</formula>
    </cfRule>
  </conditionalFormatting>
  <conditionalFormatting sqref="B17:D18">
    <cfRule type="expression" dxfId="97" priority="25" stopIfTrue="1">
      <formula>ISERROR(B17)</formula>
    </cfRule>
  </conditionalFormatting>
  <conditionalFormatting sqref="B27:D28">
    <cfRule type="expression" dxfId="96" priority="24" stopIfTrue="1">
      <formula>ISERROR(B27)</formula>
    </cfRule>
  </conditionalFormatting>
  <conditionalFormatting sqref="O5:Q6">
    <cfRule type="expression" dxfId="95" priority="23" stopIfTrue="1">
      <formula>ISERROR(O5)</formula>
    </cfRule>
  </conditionalFormatting>
  <conditionalFormatting sqref="Q13:Q14">
    <cfRule type="expression" dxfId="94" priority="22" stopIfTrue="1">
      <formula>ISERROR(Q13)</formula>
    </cfRule>
  </conditionalFormatting>
  <conditionalFormatting sqref="O13:O14">
    <cfRule type="expression" dxfId="93" priority="21" stopIfTrue="1">
      <formula>ISERROR(O13)</formula>
    </cfRule>
  </conditionalFormatting>
  <conditionalFormatting sqref="P13:P14">
    <cfRule type="expression" dxfId="92" priority="20" stopIfTrue="1">
      <formula>ISERROR(P13)</formula>
    </cfRule>
  </conditionalFormatting>
  <conditionalFormatting sqref="D9:D10">
    <cfRule type="expression" dxfId="91" priority="19" stopIfTrue="1">
      <formula>ISERROR(D9)</formula>
    </cfRule>
  </conditionalFormatting>
  <conditionalFormatting sqref="B9:B10">
    <cfRule type="expression" dxfId="90" priority="18" stopIfTrue="1">
      <formula>ISERROR(B9)</formula>
    </cfRule>
  </conditionalFormatting>
  <conditionalFormatting sqref="C9:C10">
    <cfRule type="expression" dxfId="89" priority="17" stopIfTrue="1">
      <formula>ISERROR(C9)</formula>
    </cfRule>
  </conditionalFormatting>
  <conditionalFormatting sqref="B19:C19 D19:D20">
    <cfRule type="expression" dxfId="88" priority="16" stopIfTrue="1">
      <formula>ISERROR(B19)</formula>
    </cfRule>
  </conditionalFormatting>
  <conditionalFormatting sqref="O19:P19 Q19:Q20">
    <cfRule type="expression" dxfId="87" priority="15" stopIfTrue="1">
      <formula>ISERROR(O19)</formula>
    </cfRule>
  </conditionalFormatting>
  <conditionalFormatting sqref="B13:C13 D13:D14">
    <cfRule type="expression" dxfId="86" priority="14" stopIfTrue="1">
      <formula>ISERROR(B13)</formula>
    </cfRule>
  </conditionalFormatting>
  <conditionalFormatting sqref="D11:D12">
    <cfRule type="expression" dxfId="85" priority="13" stopIfTrue="1">
      <formula>ISERROR(D11)</formula>
    </cfRule>
  </conditionalFormatting>
  <conditionalFormatting sqref="B11:B12">
    <cfRule type="expression" dxfId="84" priority="12" stopIfTrue="1">
      <formula>ISERROR(B11)</formula>
    </cfRule>
  </conditionalFormatting>
  <conditionalFormatting sqref="C11:C12">
    <cfRule type="expression" dxfId="83" priority="11" stopIfTrue="1">
      <formula>ISERROR(C11)</formula>
    </cfRule>
  </conditionalFormatting>
  <conditionalFormatting sqref="Q9:Q10">
    <cfRule type="expression" dxfId="82" priority="10" stopIfTrue="1">
      <formula>ISERROR(Q9)</formula>
    </cfRule>
  </conditionalFormatting>
  <conditionalFormatting sqref="O9:O10">
    <cfRule type="expression" dxfId="81" priority="9" stopIfTrue="1">
      <formula>ISERROR(O9)</formula>
    </cfRule>
  </conditionalFormatting>
  <conditionalFormatting sqref="P9:P10">
    <cfRule type="expression" dxfId="80" priority="8" stopIfTrue="1">
      <formula>ISERROR(P9)</formula>
    </cfRule>
  </conditionalFormatting>
  <conditionalFormatting sqref="Q21:Q22">
    <cfRule type="expression" dxfId="79" priority="7" stopIfTrue="1">
      <formula>ISERROR(Q21)</formula>
    </cfRule>
  </conditionalFormatting>
  <conditionalFormatting sqref="O21:O22">
    <cfRule type="expression" dxfId="78" priority="6" stopIfTrue="1">
      <formula>ISERROR(O21)</formula>
    </cfRule>
  </conditionalFormatting>
  <conditionalFormatting sqref="P21:P22">
    <cfRule type="expression" dxfId="77" priority="5" stopIfTrue="1">
      <formula>ISERROR(P21)</formula>
    </cfRule>
  </conditionalFormatting>
  <conditionalFormatting sqref="B23:C23 D23:D24">
    <cfRule type="expression" dxfId="76" priority="4" stopIfTrue="1">
      <formula>ISERROR(B23)</formula>
    </cfRule>
  </conditionalFormatting>
  <conditionalFormatting sqref="Q17:Q18">
    <cfRule type="expression" dxfId="75" priority="3" stopIfTrue="1">
      <formula>ISERROR(Q17)</formula>
    </cfRule>
  </conditionalFormatting>
  <conditionalFormatting sqref="O17:O18">
    <cfRule type="expression" dxfId="74" priority="2" stopIfTrue="1">
      <formula>ISERROR(O17)</formula>
    </cfRule>
  </conditionalFormatting>
  <conditionalFormatting sqref="P17:P18">
    <cfRule type="expression" dxfId="73" priority="1" stopIfTrue="1">
      <formula>ISERROR(P17)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scale="95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defaultColWidth="9" defaultRowHeight="13.5"/>
  <cols>
    <col min="1" max="1" width="4.125" style="14" customWidth="1"/>
    <col min="2" max="2" width="11.625" style="14" customWidth="1"/>
    <col min="3" max="3" width="3.125" style="14" customWidth="1"/>
    <col min="4" max="4" width="12.625" style="14" customWidth="1"/>
    <col min="5" max="14" width="3.125" style="14" customWidth="1"/>
    <col min="15" max="15" width="11.625" style="14" customWidth="1"/>
    <col min="16" max="16" width="3.125" style="14" customWidth="1"/>
    <col min="17" max="17" width="12.625" style="14" customWidth="1"/>
    <col min="18" max="18" width="4.125" style="14" customWidth="1"/>
    <col min="19" max="16384" width="9" style="14"/>
  </cols>
  <sheetData>
    <row r="1" spans="1:18" ht="24" customHeight="1">
      <c r="B1" s="265" t="str">
        <f>[2]男子Ｓ!B1</f>
        <v>第７０回 岐阜県高等学校総合体育大会テニス競技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8" ht="24" customHeight="1"/>
    <row r="3" spans="1:18" ht="24" customHeight="1">
      <c r="E3" s="265" t="s">
        <v>182</v>
      </c>
      <c r="F3" s="265"/>
      <c r="G3" s="265"/>
      <c r="H3" s="265"/>
      <c r="I3" s="265"/>
      <c r="J3" s="265"/>
      <c r="K3" s="265"/>
      <c r="L3" s="265"/>
      <c r="M3" s="265"/>
      <c r="N3" s="265"/>
      <c r="O3" s="15"/>
      <c r="P3" s="15"/>
    </row>
    <row r="4" spans="1:18" ht="24" customHeight="1"/>
    <row r="5" spans="1:18" ht="24" customHeight="1">
      <c r="A5" s="266">
        <v>1</v>
      </c>
      <c r="B5" s="187" t="s">
        <v>221</v>
      </c>
      <c r="C5" s="187" t="s">
        <v>180</v>
      </c>
      <c r="D5" s="267" t="s">
        <v>201</v>
      </c>
      <c r="E5" s="120"/>
      <c r="N5" s="120"/>
      <c r="O5" s="187" t="s">
        <v>225</v>
      </c>
      <c r="P5" s="187" t="s">
        <v>180</v>
      </c>
      <c r="Q5" s="267" t="s">
        <v>201</v>
      </c>
      <c r="R5" s="266">
        <v>13</v>
      </c>
    </row>
    <row r="6" spans="1:18" ht="24" customHeight="1">
      <c r="A6" s="266"/>
      <c r="B6" s="89" t="s">
        <v>222</v>
      </c>
      <c r="C6" s="89" t="s">
        <v>180</v>
      </c>
      <c r="D6" s="267"/>
      <c r="F6" s="118"/>
      <c r="M6" s="18"/>
      <c r="O6" s="89" t="s">
        <v>226</v>
      </c>
      <c r="P6" s="89" t="s">
        <v>179</v>
      </c>
      <c r="Q6" s="267"/>
      <c r="R6" s="266"/>
    </row>
    <row r="7" spans="1:18" ht="24" customHeight="1">
      <c r="A7" s="266">
        <v>2</v>
      </c>
      <c r="B7" s="187" t="s">
        <v>115</v>
      </c>
      <c r="C7" s="187" t="s">
        <v>180</v>
      </c>
      <c r="D7" s="267" t="s">
        <v>86</v>
      </c>
      <c r="F7" s="21"/>
      <c r="M7" s="22"/>
      <c r="O7" s="187" t="s">
        <v>223</v>
      </c>
      <c r="P7" s="187" t="s">
        <v>180</v>
      </c>
      <c r="Q7" s="267" t="s">
        <v>45</v>
      </c>
      <c r="R7" s="266">
        <v>14</v>
      </c>
    </row>
    <row r="8" spans="1:18" ht="24" customHeight="1">
      <c r="A8" s="266"/>
      <c r="B8" s="89" t="s">
        <v>266</v>
      </c>
      <c r="C8" s="89" t="s">
        <v>180</v>
      </c>
      <c r="D8" s="267" t="e">
        <v>#N/A</v>
      </c>
      <c r="E8" s="118"/>
      <c r="F8" s="19"/>
      <c r="G8" s="118"/>
      <c r="L8" s="18"/>
      <c r="M8" s="20"/>
      <c r="N8" s="18"/>
      <c r="O8" s="89" t="s">
        <v>267</v>
      </c>
      <c r="P8" s="89" t="s">
        <v>179</v>
      </c>
      <c r="Q8" s="267" t="e">
        <v>#N/A</v>
      </c>
      <c r="R8" s="266"/>
    </row>
    <row r="9" spans="1:18" ht="24" customHeight="1">
      <c r="A9" s="266">
        <v>3</v>
      </c>
      <c r="B9" s="187" t="s">
        <v>268</v>
      </c>
      <c r="C9" s="187" t="s">
        <v>180</v>
      </c>
      <c r="D9" s="267" t="s">
        <v>22</v>
      </c>
      <c r="E9" s="19"/>
      <c r="G9" s="21"/>
      <c r="L9" s="22"/>
      <c r="N9" s="20"/>
      <c r="O9" s="187" t="s">
        <v>113</v>
      </c>
      <c r="P9" s="187" t="s">
        <v>180</v>
      </c>
      <c r="Q9" s="267" t="s">
        <v>23</v>
      </c>
      <c r="R9" s="266">
        <v>15</v>
      </c>
    </row>
    <row r="10" spans="1:18" ht="24" customHeight="1">
      <c r="A10" s="266"/>
      <c r="B10" s="89" t="s">
        <v>269</v>
      </c>
      <c r="C10" s="89" t="s">
        <v>179</v>
      </c>
      <c r="D10" s="267" t="e">
        <v>#N/A</v>
      </c>
      <c r="G10" s="21"/>
      <c r="L10" s="22"/>
      <c r="O10" s="89" t="s">
        <v>127</v>
      </c>
      <c r="P10" s="89" t="s">
        <v>180</v>
      </c>
      <c r="Q10" s="267" t="e">
        <v>#N/A</v>
      </c>
      <c r="R10" s="266"/>
    </row>
    <row r="11" spans="1:18" ht="24" customHeight="1">
      <c r="A11" s="266">
        <v>4</v>
      </c>
      <c r="B11" s="187" t="s">
        <v>270</v>
      </c>
      <c r="C11" s="187" t="s">
        <v>178</v>
      </c>
      <c r="D11" s="267" t="s">
        <v>81</v>
      </c>
      <c r="G11" s="21"/>
      <c r="H11" s="118"/>
      <c r="K11" s="18"/>
      <c r="L11" s="22"/>
      <c r="O11" s="187" t="s">
        <v>271</v>
      </c>
      <c r="P11" s="187" t="s">
        <v>179</v>
      </c>
      <c r="Q11" s="267" t="s">
        <v>28</v>
      </c>
      <c r="R11" s="266">
        <v>16</v>
      </c>
    </row>
    <row r="12" spans="1:18" ht="24" customHeight="1">
      <c r="A12" s="266"/>
      <c r="B12" s="89" t="s">
        <v>272</v>
      </c>
      <c r="C12" s="89" t="s">
        <v>180</v>
      </c>
      <c r="D12" s="267" t="e">
        <v>#N/A</v>
      </c>
      <c r="E12" s="118"/>
      <c r="G12" s="21"/>
      <c r="H12" s="21"/>
      <c r="K12" s="22"/>
      <c r="L12" s="22"/>
      <c r="N12" s="18"/>
      <c r="O12" s="89" t="s">
        <v>273</v>
      </c>
      <c r="P12" s="89" t="s">
        <v>179</v>
      </c>
      <c r="Q12" s="267" t="e">
        <v>#N/A</v>
      </c>
      <c r="R12" s="266"/>
    </row>
    <row r="13" spans="1:18" ht="24" customHeight="1">
      <c r="A13" s="266">
        <v>5</v>
      </c>
      <c r="B13" s="187" t="s">
        <v>124</v>
      </c>
      <c r="C13" s="187" t="s">
        <v>180</v>
      </c>
      <c r="D13" s="267" t="s">
        <v>67</v>
      </c>
      <c r="E13" s="19"/>
      <c r="F13" s="118"/>
      <c r="G13" s="19"/>
      <c r="H13" s="21"/>
      <c r="K13" s="22"/>
      <c r="L13" s="20"/>
      <c r="M13" s="18"/>
      <c r="N13" s="20"/>
      <c r="O13" s="187" t="s">
        <v>274</v>
      </c>
      <c r="P13" s="187" t="s">
        <v>179</v>
      </c>
      <c r="Q13" s="267" t="s">
        <v>57</v>
      </c>
      <c r="R13" s="266">
        <v>17</v>
      </c>
    </row>
    <row r="14" spans="1:18" ht="24" customHeight="1">
      <c r="A14" s="266"/>
      <c r="B14" s="89" t="s">
        <v>114</v>
      </c>
      <c r="C14" s="89" t="s">
        <v>180</v>
      </c>
      <c r="D14" s="267" t="e">
        <v>#N/A</v>
      </c>
      <c r="F14" s="21"/>
      <c r="H14" s="21"/>
      <c r="K14" s="22"/>
      <c r="M14" s="22"/>
      <c r="O14" s="89" t="s">
        <v>275</v>
      </c>
      <c r="P14" s="89" t="s">
        <v>179</v>
      </c>
      <c r="Q14" s="267" t="e">
        <v>#N/A</v>
      </c>
      <c r="R14" s="266"/>
    </row>
    <row r="15" spans="1:18" ht="24" customHeight="1">
      <c r="A15" s="266">
        <v>6</v>
      </c>
      <c r="B15" s="187" t="s">
        <v>111</v>
      </c>
      <c r="C15" s="187" t="s">
        <v>180</v>
      </c>
      <c r="D15" s="267" t="s">
        <v>23</v>
      </c>
      <c r="E15" s="120"/>
      <c r="F15" s="19"/>
      <c r="H15" s="21"/>
      <c r="K15" s="22"/>
      <c r="M15" s="20"/>
      <c r="N15" s="120"/>
      <c r="O15" s="187" t="s">
        <v>276</v>
      </c>
      <c r="P15" s="187" t="s">
        <v>178</v>
      </c>
      <c r="Q15" s="267" t="s">
        <v>201</v>
      </c>
      <c r="R15" s="266">
        <v>18</v>
      </c>
    </row>
    <row r="16" spans="1:18" ht="24" customHeight="1">
      <c r="A16" s="266"/>
      <c r="B16" s="89" t="s">
        <v>138</v>
      </c>
      <c r="C16" s="89" t="s">
        <v>180</v>
      </c>
      <c r="D16" s="267" t="e">
        <v>#N/A</v>
      </c>
      <c r="H16" s="21"/>
      <c r="I16" s="119"/>
      <c r="J16" s="120"/>
      <c r="K16" s="22"/>
      <c r="O16" s="89" t="s">
        <v>277</v>
      </c>
      <c r="P16" s="89" t="s">
        <v>178</v>
      </c>
      <c r="Q16" s="267" t="e">
        <v>#N/A</v>
      </c>
      <c r="R16" s="266"/>
    </row>
    <row r="17" spans="1:18" ht="24" customHeight="1">
      <c r="A17" s="266">
        <v>7</v>
      </c>
      <c r="B17" s="187" t="s">
        <v>278</v>
      </c>
      <c r="C17" s="187" t="s">
        <v>179</v>
      </c>
      <c r="D17" s="267" t="s">
        <v>201</v>
      </c>
      <c r="E17" s="120"/>
      <c r="H17" s="21"/>
      <c r="K17" s="22"/>
      <c r="N17" s="120"/>
      <c r="O17" s="187" t="s">
        <v>122</v>
      </c>
      <c r="P17" s="187" t="s">
        <v>180</v>
      </c>
      <c r="Q17" s="267" t="s">
        <v>25</v>
      </c>
      <c r="R17" s="266">
        <v>19</v>
      </c>
    </row>
    <row r="18" spans="1:18" ht="24" customHeight="1">
      <c r="A18" s="266"/>
      <c r="B18" s="89" t="s">
        <v>279</v>
      </c>
      <c r="C18" s="89" t="s">
        <v>178</v>
      </c>
      <c r="D18" s="267" t="e">
        <v>#N/A</v>
      </c>
      <c r="F18" s="118"/>
      <c r="H18" s="21"/>
      <c r="K18" s="22"/>
      <c r="M18" s="18"/>
      <c r="O18" s="89" t="s">
        <v>280</v>
      </c>
      <c r="P18" s="89" t="s">
        <v>180</v>
      </c>
      <c r="Q18" s="267" t="e">
        <v>#N/A</v>
      </c>
      <c r="R18" s="266"/>
    </row>
    <row r="19" spans="1:18" ht="24" customHeight="1">
      <c r="A19" s="266">
        <v>8</v>
      </c>
      <c r="B19" s="187" t="s">
        <v>281</v>
      </c>
      <c r="C19" s="187" t="s">
        <v>180</v>
      </c>
      <c r="D19" s="267" t="s">
        <v>24</v>
      </c>
      <c r="F19" s="21"/>
      <c r="H19" s="21"/>
      <c r="K19" s="22"/>
      <c r="M19" s="22"/>
      <c r="O19" s="187" t="s">
        <v>282</v>
      </c>
      <c r="P19" s="187" t="s">
        <v>178</v>
      </c>
      <c r="Q19" s="267" t="s">
        <v>201</v>
      </c>
      <c r="R19" s="266">
        <v>20</v>
      </c>
    </row>
    <row r="20" spans="1:18" ht="24" customHeight="1">
      <c r="A20" s="266"/>
      <c r="B20" s="121" t="s">
        <v>283</v>
      </c>
      <c r="C20" s="89" t="s">
        <v>178</v>
      </c>
      <c r="D20" s="267" t="e">
        <v>#N/A</v>
      </c>
      <c r="E20" s="118"/>
      <c r="F20" s="19"/>
      <c r="G20" s="118"/>
      <c r="H20" s="21"/>
      <c r="K20" s="22"/>
      <c r="L20" s="18"/>
      <c r="M20" s="20"/>
      <c r="N20" s="18"/>
      <c r="O20" s="89" t="s">
        <v>284</v>
      </c>
      <c r="P20" s="89" t="s">
        <v>178</v>
      </c>
      <c r="Q20" s="267" t="e">
        <v>#N/A</v>
      </c>
      <c r="R20" s="266"/>
    </row>
    <row r="21" spans="1:18" ht="24" customHeight="1">
      <c r="A21" s="266">
        <v>9</v>
      </c>
      <c r="B21" s="187" t="s">
        <v>285</v>
      </c>
      <c r="C21" s="187" t="s">
        <v>179</v>
      </c>
      <c r="D21" s="267" t="s">
        <v>57</v>
      </c>
      <c r="E21" s="19"/>
      <c r="G21" s="21"/>
      <c r="H21" s="21"/>
      <c r="K21" s="22"/>
      <c r="L21" s="22"/>
      <c r="N21" s="20"/>
      <c r="O21" s="187" t="s">
        <v>286</v>
      </c>
      <c r="P21" s="187" t="s">
        <v>180</v>
      </c>
      <c r="Q21" s="267" t="s">
        <v>57</v>
      </c>
      <c r="R21" s="266">
        <v>21</v>
      </c>
    </row>
    <row r="22" spans="1:18" ht="24" customHeight="1">
      <c r="A22" s="266"/>
      <c r="B22" s="89" t="s">
        <v>287</v>
      </c>
      <c r="C22" s="89" t="s">
        <v>178</v>
      </c>
      <c r="D22" s="267" t="e">
        <v>#N/A</v>
      </c>
      <c r="G22" s="21"/>
      <c r="H22" s="19"/>
      <c r="K22" s="20"/>
      <c r="L22" s="22"/>
      <c r="O22" s="89" t="s">
        <v>288</v>
      </c>
      <c r="P22" s="89" t="s">
        <v>180</v>
      </c>
      <c r="Q22" s="267" t="e">
        <v>#N/A</v>
      </c>
      <c r="R22" s="266"/>
    </row>
    <row r="23" spans="1:18" ht="24" customHeight="1">
      <c r="A23" s="266">
        <v>10</v>
      </c>
      <c r="B23" s="187" t="s">
        <v>289</v>
      </c>
      <c r="C23" s="187" t="s">
        <v>178</v>
      </c>
      <c r="D23" s="267" t="s">
        <v>81</v>
      </c>
      <c r="G23" s="21"/>
      <c r="L23" s="22"/>
      <c r="O23" s="187" t="s">
        <v>290</v>
      </c>
      <c r="P23" s="187" t="s">
        <v>179</v>
      </c>
      <c r="Q23" s="267" t="s">
        <v>201</v>
      </c>
      <c r="R23" s="266">
        <v>22</v>
      </c>
    </row>
    <row r="24" spans="1:18" ht="24" customHeight="1">
      <c r="A24" s="266"/>
      <c r="B24" s="89" t="s">
        <v>291</v>
      </c>
      <c r="C24" s="89" t="s">
        <v>178</v>
      </c>
      <c r="D24" s="267" t="e">
        <v>#N/A</v>
      </c>
      <c r="E24" s="118"/>
      <c r="G24" s="21"/>
      <c r="L24" s="22"/>
      <c r="N24" s="18"/>
      <c r="O24" s="89" t="s">
        <v>292</v>
      </c>
      <c r="P24" s="89" t="s">
        <v>180</v>
      </c>
      <c r="Q24" s="267" t="e">
        <v>#N/A</v>
      </c>
      <c r="R24" s="266"/>
    </row>
    <row r="25" spans="1:18" ht="24" customHeight="1">
      <c r="A25" s="266">
        <v>11</v>
      </c>
      <c r="B25" s="187" t="s">
        <v>184</v>
      </c>
      <c r="C25" s="187" t="s">
        <v>180</v>
      </c>
      <c r="D25" s="267" t="s">
        <v>183</v>
      </c>
      <c r="E25" s="19"/>
      <c r="F25" s="118"/>
      <c r="G25" s="19"/>
      <c r="L25" s="20"/>
      <c r="M25" s="18"/>
      <c r="N25" s="20"/>
      <c r="O25" s="187" t="s">
        <v>140</v>
      </c>
      <c r="P25" s="187" t="s">
        <v>179</v>
      </c>
      <c r="Q25" s="267" t="s">
        <v>38</v>
      </c>
      <c r="R25" s="266">
        <v>23</v>
      </c>
    </row>
    <row r="26" spans="1:18" ht="24" customHeight="1">
      <c r="A26" s="266"/>
      <c r="B26" s="89" t="s">
        <v>143</v>
      </c>
      <c r="C26" s="89" t="s">
        <v>180</v>
      </c>
      <c r="D26" s="267" t="e">
        <v>#N/A</v>
      </c>
      <c r="F26" s="21"/>
      <c r="M26" s="22"/>
      <c r="O26" s="89" t="s">
        <v>224</v>
      </c>
      <c r="P26" s="89" t="s">
        <v>179</v>
      </c>
      <c r="Q26" s="267" t="e">
        <v>#N/A</v>
      </c>
      <c r="R26" s="266"/>
    </row>
    <row r="27" spans="1:18" ht="24" customHeight="1">
      <c r="A27" s="266">
        <v>12</v>
      </c>
      <c r="B27" s="187" t="s">
        <v>219</v>
      </c>
      <c r="C27" s="187" t="s">
        <v>180</v>
      </c>
      <c r="D27" s="267" t="s">
        <v>201</v>
      </c>
      <c r="E27" s="120"/>
      <c r="F27" s="19"/>
      <c r="M27" s="20"/>
      <c r="N27" s="120"/>
      <c r="O27" s="187" t="s">
        <v>227</v>
      </c>
      <c r="P27" s="187" t="s">
        <v>180</v>
      </c>
      <c r="Q27" s="267" t="s">
        <v>23</v>
      </c>
      <c r="R27" s="266">
        <v>24</v>
      </c>
    </row>
    <row r="28" spans="1:18" ht="24" customHeight="1">
      <c r="A28" s="266"/>
      <c r="B28" s="89" t="s">
        <v>220</v>
      </c>
      <c r="C28" s="89" t="s">
        <v>180</v>
      </c>
      <c r="D28" s="267"/>
      <c r="O28" s="89" t="s">
        <v>293</v>
      </c>
      <c r="P28" s="89" t="s">
        <v>179</v>
      </c>
      <c r="Q28" s="267"/>
      <c r="R28" s="266"/>
    </row>
    <row r="29" spans="1:18" ht="24" customHeight="1"/>
    <row r="30" spans="1:18" ht="24" customHeight="1">
      <c r="B30" s="14" t="s">
        <v>129</v>
      </c>
    </row>
    <row r="31" spans="1:18" ht="24" customHeight="1">
      <c r="B31" s="186"/>
      <c r="C31" s="186"/>
      <c r="D31" s="276"/>
    </row>
    <row r="32" spans="1:18" ht="24" customHeight="1">
      <c r="B32" s="186"/>
      <c r="C32" s="186"/>
      <c r="D32" s="276"/>
      <c r="E32" s="24"/>
      <c r="F32" s="118"/>
    </row>
    <row r="33" spans="2:8" ht="24" customHeight="1">
      <c r="B33" s="186"/>
      <c r="C33" s="186"/>
      <c r="D33" s="276"/>
      <c r="E33" s="120"/>
      <c r="F33" s="19"/>
      <c r="G33" s="18"/>
      <c r="H33" s="24"/>
    </row>
    <row r="34" spans="2:8" ht="24" customHeight="1">
      <c r="B34" s="186"/>
      <c r="C34" s="186"/>
      <c r="D34" s="276"/>
    </row>
  </sheetData>
  <mergeCells count="52">
    <mergeCell ref="D33:D34"/>
    <mergeCell ref="A23:A24"/>
    <mergeCell ref="D23:D24"/>
    <mergeCell ref="Q23:Q24"/>
    <mergeCell ref="R23:R24"/>
    <mergeCell ref="A25:A26"/>
    <mergeCell ref="D25:D26"/>
    <mergeCell ref="Q25:Q26"/>
    <mergeCell ref="R25:R26"/>
    <mergeCell ref="A27:A28"/>
    <mergeCell ref="D27:D28"/>
    <mergeCell ref="Q27:Q28"/>
    <mergeCell ref="R27:R28"/>
    <mergeCell ref="D31:D32"/>
    <mergeCell ref="A19:A20"/>
    <mergeCell ref="D19:D20"/>
    <mergeCell ref="Q19:Q20"/>
    <mergeCell ref="R19:R20"/>
    <mergeCell ref="A21:A22"/>
    <mergeCell ref="D21:D22"/>
    <mergeCell ref="Q21:Q22"/>
    <mergeCell ref="R21:R22"/>
    <mergeCell ref="A15:A16"/>
    <mergeCell ref="D15:D16"/>
    <mergeCell ref="Q15:Q16"/>
    <mergeCell ref="R15:R16"/>
    <mergeCell ref="A17:A18"/>
    <mergeCell ref="D17:D18"/>
    <mergeCell ref="Q17:Q18"/>
    <mergeCell ref="R17:R18"/>
    <mergeCell ref="A11:A12"/>
    <mergeCell ref="D11:D12"/>
    <mergeCell ref="Q11:Q12"/>
    <mergeCell ref="R11:R12"/>
    <mergeCell ref="A13:A14"/>
    <mergeCell ref="D13:D14"/>
    <mergeCell ref="Q13:Q14"/>
    <mergeCell ref="R13:R14"/>
    <mergeCell ref="A7:A8"/>
    <mergeCell ref="D7:D8"/>
    <mergeCell ref="Q7:Q8"/>
    <mergeCell ref="R7:R8"/>
    <mergeCell ref="A9:A10"/>
    <mergeCell ref="D9:D10"/>
    <mergeCell ref="Q9:Q10"/>
    <mergeCell ref="R9:R10"/>
    <mergeCell ref="R5:R6"/>
    <mergeCell ref="B1:Q1"/>
    <mergeCell ref="E3:N3"/>
    <mergeCell ref="A5:A6"/>
    <mergeCell ref="D5:D6"/>
    <mergeCell ref="Q5:Q6"/>
  </mergeCells>
  <phoneticPr fontId="25"/>
  <conditionalFormatting sqref="B6:C6 O28:P28 O6:P6">
    <cfRule type="expression" dxfId="72" priority="3" stopIfTrue="1">
      <formula>"ISERROR(B6)"</formula>
    </cfRule>
  </conditionalFormatting>
  <conditionalFormatting sqref="B5:C5 D5:D28 B7:C28 O27:P27 Q5:Q28 O5:P5">
    <cfRule type="expression" dxfId="71" priority="4" stopIfTrue="1">
      <formula>ISERROR(B5)</formula>
    </cfRule>
  </conditionalFormatting>
  <conditionalFormatting sqref="O7:O26">
    <cfRule type="expression" dxfId="70" priority="2" stopIfTrue="1">
      <formula>ISERROR(O7)</formula>
    </cfRule>
  </conditionalFormatting>
  <conditionalFormatting sqref="P7:P26">
    <cfRule type="expression" dxfId="69" priority="1" stopIfTrue="1">
      <formula>ISERROR(P7)</formula>
    </cfRule>
  </conditionalFormatting>
  <printOptions horizontalCentered="1" verticalCentered="1"/>
  <pageMargins left="0.47222222222222221" right="0.43263888888888891" top="0.59027777777777779" bottom="0.59027777777777779" header="0" footer="0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workbookViewId="0"/>
  </sheetViews>
  <sheetFormatPr defaultColWidth="8.875" defaultRowHeight="13.5"/>
  <cols>
    <col min="1" max="1" width="3.625" customWidth="1"/>
    <col min="2" max="2" width="3.375" customWidth="1"/>
    <col min="3" max="3" width="10.625" customWidth="1"/>
    <col min="4" max="4" width="2.625" customWidth="1"/>
    <col min="5" max="5" width="11.375" customWidth="1"/>
    <col min="6" max="6" width="5.625" customWidth="1"/>
    <col min="7" max="9" width="8.125" customWidth="1"/>
    <col min="12" max="14" width="8.125" customWidth="1"/>
    <col min="15" max="15" width="5.625" customWidth="1"/>
    <col min="16" max="16" width="10.625" customWidth="1"/>
    <col min="17" max="17" width="2.625" customWidth="1"/>
    <col min="18" max="18" width="11.375" customWidth="1"/>
    <col min="19" max="19" width="3.375" customWidth="1"/>
    <col min="20" max="20" width="3.625" customWidth="1"/>
    <col min="258" max="258" width="3.375" customWidth="1"/>
    <col min="259" max="259" width="10.5" customWidth="1"/>
    <col min="260" max="260" width="2.5" customWidth="1"/>
    <col min="261" max="261" width="11.375" customWidth="1"/>
    <col min="262" max="262" width="3.125" customWidth="1"/>
    <col min="271" max="271" width="2.625" customWidth="1"/>
    <col min="272" max="272" width="10.5" customWidth="1"/>
    <col min="273" max="273" width="2.5" customWidth="1"/>
    <col min="274" max="274" width="10.875" customWidth="1"/>
    <col min="275" max="275" width="3" customWidth="1"/>
    <col min="514" max="514" width="3.375" customWidth="1"/>
    <col min="515" max="515" width="10.5" customWidth="1"/>
    <col min="516" max="516" width="2.5" customWidth="1"/>
    <col min="517" max="517" width="11.375" customWidth="1"/>
    <col min="518" max="518" width="3.125" customWidth="1"/>
    <col min="527" max="527" width="2.625" customWidth="1"/>
    <col min="528" max="528" width="10.5" customWidth="1"/>
    <col min="529" max="529" width="2.5" customWidth="1"/>
    <col min="530" max="530" width="10.875" customWidth="1"/>
    <col min="531" max="531" width="3" customWidth="1"/>
    <col min="770" max="770" width="3.375" customWidth="1"/>
    <col min="771" max="771" width="10.5" customWidth="1"/>
    <col min="772" max="772" width="2.5" customWidth="1"/>
    <col min="773" max="773" width="11.375" customWidth="1"/>
    <col min="774" max="774" width="3.125" customWidth="1"/>
    <col min="783" max="783" width="2.625" customWidth="1"/>
    <col min="784" max="784" width="10.5" customWidth="1"/>
    <col min="785" max="785" width="2.5" customWidth="1"/>
    <col min="786" max="786" width="10.875" customWidth="1"/>
    <col min="787" max="787" width="3" customWidth="1"/>
    <col min="1026" max="1026" width="3.375" customWidth="1"/>
    <col min="1027" max="1027" width="10.5" customWidth="1"/>
    <col min="1028" max="1028" width="2.5" customWidth="1"/>
    <col min="1029" max="1029" width="11.375" customWidth="1"/>
    <col min="1030" max="1030" width="3.125" customWidth="1"/>
    <col min="1039" max="1039" width="2.625" customWidth="1"/>
    <col min="1040" max="1040" width="10.5" customWidth="1"/>
    <col min="1041" max="1041" width="2.5" customWidth="1"/>
    <col min="1042" max="1042" width="10.875" customWidth="1"/>
    <col min="1043" max="1043" width="3" customWidth="1"/>
    <col min="1282" max="1282" width="3.375" customWidth="1"/>
    <col min="1283" max="1283" width="10.5" customWidth="1"/>
    <col min="1284" max="1284" width="2.5" customWidth="1"/>
    <col min="1285" max="1285" width="11.375" customWidth="1"/>
    <col min="1286" max="1286" width="3.125" customWidth="1"/>
    <col min="1295" max="1295" width="2.625" customWidth="1"/>
    <col min="1296" max="1296" width="10.5" customWidth="1"/>
    <col min="1297" max="1297" width="2.5" customWidth="1"/>
    <col min="1298" max="1298" width="10.875" customWidth="1"/>
    <col min="1299" max="1299" width="3" customWidth="1"/>
    <col min="1538" max="1538" width="3.375" customWidth="1"/>
    <col min="1539" max="1539" width="10.5" customWidth="1"/>
    <col min="1540" max="1540" width="2.5" customWidth="1"/>
    <col min="1541" max="1541" width="11.375" customWidth="1"/>
    <col min="1542" max="1542" width="3.125" customWidth="1"/>
    <col min="1551" max="1551" width="2.625" customWidth="1"/>
    <col min="1552" max="1552" width="10.5" customWidth="1"/>
    <col min="1553" max="1553" width="2.5" customWidth="1"/>
    <col min="1554" max="1554" width="10.875" customWidth="1"/>
    <col min="1555" max="1555" width="3" customWidth="1"/>
    <col min="1794" max="1794" width="3.375" customWidth="1"/>
    <col min="1795" max="1795" width="10.5" customWidth="1"/>
    <col min="1796" max="1796" width="2.5" customWidth="1"/>
    <col min="1797" max="1797" width="11.375" customWidth="1"/>
    <col min="1798" max="1798" width="3.125" customWidth="1"/>
    <col min="1807" max="1807" width="2.625" customWidth="1"/>
    <col min="1808" max="1808" width="10.5" customWidth="1"/>
    <col min="1809" max="1809" width="2.5" customWidth="1"/>
    <col min="1810" max="1810" width="10.875" customWidth="1"/>
    <col min="1811" max="1811" width="3" customWidth="1"/>
    <col min="2050" max="2050" width="3.375" customWidth="1"/>
    <col min="2051" max="2051" width="10.5" customWidth="1"/>
    <col min="2052" max="2052" width="2.5" customWidth="1"/>
    <col min="2053" max="2053" width="11.375" customWidth="1"/>
    <col min="2054" max="2054" width="3.125" customWidth="1"/>
    <col min="2063" max="2063" width="2.625" customWidth="1"/>
    <col min="2064" max="2064" width="10.5" customWidth="1"/>
    <col min="2065" max="2065" width="2.5" customWidth="1"/>
    <col min="2066" max="2066" width="10.875" customWidth="1"/>
    <col min="2067" max="2067" width="3" customWidth="1"/>
    <col min="2306" max="2306" width="3.375" customWidth="1"/>
    <col min="2307" max="2307" width="10.5" customWidth="1"/>
    <col min="2308" max="2308" width="2.5" customWidth="1"/>
    <col min="2309" max="2309" width="11.375" customWidth="1"/>
    <col min="2310" max="2310" width="3.125" customWidth="1"/>
    <col min="2319" max="2319" width="2.625" customWidth="1"/>
    <col min="2320" max="2320" width="10.5" customWidth="1"/>
    <col min="2321" max="2321" width="2.5" customWidth="1"/>
    <col min="2322" max="2322" width="10.875" customWidth="1"/>
    <col min="2323" max="2323" width="3" customWidth="1"/>
    <col min="2562" max="2562" width="3.375" customWidth="1"/>
    <col min="2563" max="2563" width="10.5" customWidth="1"/>
    <col min="2564" max="2564" width="2.5" customWidth="1"/>
    <col min="2565" max="2565" width="11.375" customWidth="1"/>
    <col min="2566" max="2566" width="3.125" customWidth="1"/>
    <col min="2575" max="2575" width="2.625" customWidth="1"/>
    <col min="2576" max="2576" width="10.5" customWidth="1"/>
    <col min="2577" max="2577" width="2.5" customWidth="1"/>
    <col min="2578" max="2578" width="10.875" customWidth="1"/>
    <col min="2579" max="2579" width="3" customWidth="1"/>
    <col min="2818" max="2818" width="3.375" customWidth="1"/>
    <col min="2819" max="2819" width="10.5" customWidth="1"/>
    <col min="2820" max="2820" width="2.5" customWidth="1"/>
    <col min="2821" max="2821" width="11.375" customWidth="1"/>
    <col min="2822" max="2822" width="3.125" customWidth="1"/>
    <col min="2831" max="2831" width="2.625" customWidth="1"/>
    <col min="2832" max="2832" width="10.5" customWidth="1"/>
    <col min="2833" max="2833" width="2.5" customWidth="1"/>
    <col min="2834" max="2834" width="10.875" customWidth="1"/>
    <col min="2835" max="2835" width="3" customWidth="1"/>
    <col min="3074" max="3074" width="3.375" customWidth="1"/>
    <col min="3075" max="3075" width="10.5" customWidth="1"/>
    <col min="3076" max="3076" width="2.5" customWidth="1"/>
    <col min="3077" max="3077" width="11.375" customWidth="1"/>
    <col min="3078" max="3078" width="3.125" customWidth="1"/>
    <col min="3087" max="3087" width="2.625" customWidth="1"/>
    <col min="3088" max="3088" width="10.5" customWidth="1"/>
    <col min="3089" max="3089" width="2.5" customWidth="1"/>
    <col min="3090" max="3090" width="10.875" customWidth="1"/>
    <col min="3091" max="3091" width="3" customWidth="1"/>
    <col min="3330" max="3330" width="3.375" customWidth="1"/>
    <col min="3331" max="3331" width="10.5" customWidth="1"/>
    <col min="3332" max="3332" width="2.5" customWidth="1"/>
    <col min="3333" max="3333" width="11.375" customWidth="1"/>
    <col min="3334" max="3334" width="3.125" customWidth="1"/>
    <col min="3343" max="3343" width="2.625" customWidth="1"/>
    <col min="3344" max="3344" width="10.5" customWidth="1"/>
    <col min="3345" max="3345" width="2.5" customWidth="1"/>
    <col min="3346" max="3346" width="10.875" customWidth="1"/>
    <col min="3347" max="3347" width="3" customWidth="1"/>
    <col min="3586" max="3586" width="3.375" customWidth="1"/>
    <col min="3587" max="3587" width="10.5" customWidth="1"/>
    <col min="3588" max="3588" width="2.5" customWidth="1"/>
    <col min="3589" max="3589" width="11.375" customWidth="1"/>
    <col min="3590" max="3590" width="3.125" customWidth="1"/>
    <col min="3599" max="3599" width="2.625" customWidth="1"/>
    <col min="3600" max="3600" width="10.5" customWidth="1"/>
    <col min="3601" max="3601" width="2.5" customWidth="1"/>
    <col min="3602" max="3602" width="10.875" customWidth="1"/>
    <col min="3603" max="3603" width="3" customWidth="1"/>
    <col min="3842" max="3842" width="3.375" customWidth="1"/>
    <col min="3843" max="3843" width="10.5" customWidth="1"/>
    <col min="3844" max="3844" width="2.5" customWidth="1"/>
    <col min="3845" max="3845" width="11.375" customWidth="1"/>
    <col min="3846" max="3846" width="3.125" customWidth="1"/>
    <col min="3855" max="3855" width="2.625" customWidth="1"/>
    <col min="3856" max="3856" width="10.5" customWidth="1"/>
    <col min="3857" max="3857" width="2.5" customWidth="1"/>
    <col min="3858" max="3858" width="10.875" customWidth="1"/>
    <col min="3859" max="3859" width="3" customWidth="1"/>
    <col min="4098" max="4098" width="3.375" customWidth="1"/>
    <col min="4099" max="4099" width="10.5" customWidth="1"/>
    <col min="4100" max="4100" width="2.5" customWidth="1"/>
    <col min="4101" max="4101" width="11.375" customWidth="1"/>
    <col min="4102" max="4102" width="3.125" customWidth="1"/>
    <col min="4111" max="4111" width="2.625" customWidth="1"/>
    <col min="4112" max="4112" width="10.5" customWidth="1"/>
    <col min="4113" max="4113" width="2.5" customWidth="1"/>
    <col min="4114" max="4114" width="10.875" customWidth="1"/>
    <col min="4115" max="4115" width="3" customWidth="1"/>
    <col min="4354" max="4354" width="3.375" customWidth="1"/>
    <col min="4355" max="4355" width="10.5" customWidth="1"/>
    <col min="4356" max="4356" width="2.5" customWidth="1"/>
    <col min="4357" max="4357" width="11.375" customWidth="1"/>
    <col min="4358" max="4358" width="3.125" customWidth="1"/>
    <col min="4367" max="4367" width="2.625" customWidth="1"/>
    <col min="4368" max="4368" width="10.5" customWidth="1"/>
    <col min="4369" max="4369" width="2.5" customWidth="1"/>
    <col min="4370" max="4370" width="10.875" customWidth="1"/>
    <col min="4371" max="4371" width="3" customWidth="1"/>
    <col min="4610" max="4610" width="3.375" customWidth="1"/>
    <col min="4611" max="4611" width="10.5" customWidth="1"/>
    <col min="4612" max="4612" width="2.5" customWidth="1"/>
    <col min="4613" max="4613" width="11.375" customWidth="1"/>
    <col min="4614" max="4614" width="3.125" customWidth="1"/>
    <col min="4623" max="4623" width="2.625" customWidth="1"/>
    <col min="4624" max="4624" width="10.5" customWidth="1"/>
    <col min="4625" max="4625" width="2.5" customWidth="1"/>
    <col min="4626" max="4626" width="10.875" customWidth="1"/>
    <col min="4627" max="4627" width="3" customWidth="1"/>
    <col min="4866" max="4866" width="3.375" customWidth="1"/>
    <col min="4867" max="4867" width="10.5" customWidth="1"/>
    <col min="4868" max="4868" width="2.5" customWidth="1"/>
    <col min="4869" max="4869" width="11.375" customWidth="1"/>
    <col min="4870" max="4870" width="3.125" customWidth="1"/>
    <col min="4879" max="4879" width="2.625" customWidth="1"/>
    <col min="4880" max="4880" width="10.5" customWidth="1"/>
    <col min="4881" max="4881" width="2.5" customWidth="1"/>
    <col min="4882" max="4882" width="10.875" customWidth="1"/>
    <col min="4883" max="4883" width="3" customWidth="1"/>
    <col min="5122" max="5122" width="3.375" customWidth="1"/>
    <col min="5123" max="5123" width="10.5" customWidth="1"/>
    <col min="5124" max="5124" width="2.5" customWidth="1"/>
    <col min="5125" max="5125" width="11.375" customWidth="1"/>
    <col min="5126" max="5126" width="3.125" customWidth="1"/>
    <col min="5135" max="5135" width="2.625" customWidth="1"/>
    <col min="5136" max="5136" width="10.5" customWidth="1"/>
    <col min="5137" max="5137" width="2.5" customWidth="1"/>
    <col min="5138" max="5138" width="10.875" customWidth="1"/>
    <col min="5139" max="5139" width="3" customWidth="1"/>
    <col min="5378" max="5378" width="3.375" customWidth="1"/>
    <col min="5379" max="5379" width="10.5" customWidth="1"/>
    <col min="5380" max="5380" width="2.5" customWidth="1"/>
    <col min="5381" max="5381" width="11.375" customWidth="1"/>
    <col min="5382" max="5382" width="3.125" customWidth="1"/>
    <col min="5391" max="5391" width="2.625" customWidth="1"/>
    <col min="5392" max="5392" width="10.5" customWidth="1"/>
    <col min="5393" max="5393" width="2.5" customWidth="1"/>
    <col min="5394" max="5394" width="10.875" customWidth="1"/>
    <col min="5395" max="5395" width="3" customWidth="1"/>
    <col min="5634" max="5634" width="3.375" customWidth="1"/>
    <col min="5635" max="5635" width="10.5" customWidth="1"/>
    <col min="5636" max="5636" width="2.5" customWidth="1"/>
    <col min="5637" max="5637" width="11.375" customWidth="1"/>
    <col min="5638" max="5638" width="3.125" customWidth="1"/>
    <col min="5647" max="5647" width="2.625" customWidth="1"/>
    <col min="5648" max="5648" width="10.5" customWidth="1"/>
    <col min="5649" max="5649" width="2.5" customWidth="1"/>
    <col min="5650" max="5650" width="10.875" customWidth="1"/>
    <col min="5651" max="5651" width="3" customWidth="1"/>
    <col min="5890" max="5890" width="3.375" customWidth="1"/>
    <col min="5891" max="5891" width="10.5" customWidth="1"/>
    <col min="5892" max="5892" width="2.5" customWidth="1"/>
    <col min="5893" max="5893" width="11.375" customWidth="1"/>
    <col min="5894" max="5894" width="3.125" customWidth="1"/>
    <col min="5903" max="5903" width="2.625" customWidth="1"/>
    <col min="5904" max="5904" width="10.5" customWidth="1"/>
    <col min="5905" max="5905" width="2.5" customWidth="1"/>
    <col min="5906" max="5906" width="10.875" customWidth="1"/>
    <col min="5907" max="5907" width="3" customWidth="1"/>
    <col min="6146" max="6146" width="3.375" customWidth="1"/>
    <col min="6147" max="6147" width="10.5" customWidth="1"/>
    <col min="6148" max="6148" width="2.5" customWidth="1"/>
    <col min="6149" max="6149" width="11.375" customWidth="1"/>
    <col min="6150" max="6150" width="3.125" customWidth="1"/>
    <col min="6159" max="6159" width="2.625" customWidth="1"/>
    <col min="6160" max="6160" width="10.5" customWidth="1"/>
    <col min="6161" max="6161" width="2.5" customWidth="1"/>
    <col min="6162" max="6162" width="10.875" customWidth="1"/>
    <col min="6163" max="6163" width="3" customWidth="1"/>
    <col min="6402" max="6402" width="3.375" customWidth="1"/>
    <col min="6403" max="6403" width="10.5" customWidth="1"/>
    <col min="6404" max="6404" width="2.5" customWidth="1"/>
    <col min="6405" max="6405" width="11.375" customWidth="1"/>
    <col min="6406" max="6406" width="3.125" customWidth="1"/>
    <col min="6415" max="6415" width="2.625" customWidth="1"/>
    <col min="6416" max="6416" width="10.5" customWidth="1"/>
    <col min="6417" max="6417" width="2.5" customWidth="1"/>
    <col min="6418" max="6418" width="10.875" customWidth="1"/>
    <col min="6419" max="6419" width="3" customWidth="1"/>
    <col min="6658" max="6658" width="3.375" customWidth="1"/>
    <col min="6659" max="6659" width="10.5" customWidth="1"/>
    <col min="6660" max="6660" width="2.5" customWidth="1"/>
    <col min="6661" max="6661" width="11.375" customWidth="1"/>
    <col min="6662" max="6662" width="3.125" customWidth="1"/>
    <col min="6671" max="6671" width="2.625" customWidth="1"/>
    <col min="6672" max="6672" width="10.5" customWidth="1"/>
    <col min="6673" max="6673" width="2.5" customWidth="1"/>
    <col min="6674" max="6674" width="10.875" customWidth="1"/>
    <col min="6675" max="6675" width="3" customWidth="1"/>
    <col min="6914" max="6914" width="3.375" customWidth="1"/>
    <col min="6915" max="6915" width="10.5" customWidth="1"/>
    <col min="6916" max="6916" width="2.5" customWidth="1"/>
    <col min="6917" max="6917" width="11.375" customWidth="1"/>
    <col min="6918" max="6918" width="3.125" customWidth="1"/>
    <col min="6927" max="6927" width="2.625" customWidth="1"/>
    <col min="6928" max="6928" width="10.5" customWidth="1"/>
    <col min="6929" max="6929" width="2.5" customWidth="1"/>
    <col min="6930" max="6930" width="10.875" customWidth="1"/>
    <col min="6931" max="6931" width="3" customWidth="1"/>
    <col min="7170" max="7170" width="3.375" customWidth="1"/>
    <col min="7171" max="7171" width="10.5" customWidth="1"/>
    <col min="7172" max="7172" width="2.5" customWidth="1"/>
    <col min="7173" max="7173" width="11.375" customWidth="1"/>
    <col min="7174" max="7174" width="3.125" customWidth="1"/>
    <col min="7183" max="7183" width="2.625" customWidth="1"/>
    <col min="7184" max="7184" width="10.5" customWidth="1"/>
    <col min="7185" max="7185" width="2.5" customWidth="1"/>
    <col min="7186" max="7186" width="10.875" customWidth="1"/>
    <col min="7187" max="7187" width="3" customWidth="1"/>
    <col min="7426" max="7426" width="3.375" customWidth="1"/>
    <col min="7427" max="7427" width="10.5" customWidth="1"/>
    <col min="7428" max="7428" width="2.5" customWidth="1"/>
    <col min="7429" max="7429" width="11.375" customWidth="1"/>
    <col min="7430" max="7430" width="3.125" customWidth="1"/>
    <col min="7439" max="7439" width="2.625" customWidth="1"/>
    <col min="7440" max="7440" width="10.5" customWidth="1"/>
    <col min="7441" max="7441" width="2.5" customWidth="1"/>
    <col min="7442" max="7442" width="10.875" customWidth="1"/>
    <col min="7443" max="7443" width="3" customWidth="1"/>
    <col min="7682" max="7682" width="3.375" customWidth="1"/>
    <col min="7683" max="7683" width="10.5" customWidth="1"/>
    <col min="7684" max="7684" width="2.5" customWidth="1"/>
    <col min="7685" max="7685" width="11.375" customWidth="1"/>
    <col min="7686" max="7686" width="3.125" customWidth="1"/>
    <col min="7695" max="7695" width="2.625" customWidth="1"/>
    <col min="7696" max="7696" width="10.5" customWidth="1"/>
    <col min="7697" max="7697" width="2.5" customWidth="1"/>
    <col min="7698" max="7698" width="10.875" customWidth="1"/>
    <col min="7699" max="7699" width="3" customWidth="1"/>
    <col min="7938" max="7938" width="3.375" customWidth="1"/>
    <col min="7939" max="7939" width="10.5" customWidth="1"/>
    <col min="7940" max="7940" width="2.5" customWidth="1"/>
    <col min="7941" max="7941" width="11.375" customWidth="1"/>
    <col min="7942" max="7942" width="3.125" customWidth="1"/>
    <col min="7951" max="7951" width="2.625" customWidth="1"/>
    <col min="7952" max="7952" width="10.5" customWidth="1"/>
    <col min="7953" max="7953" width="2.5" customWidth="1"/>
    <col min="7954" max="7954" width="10.875" customWidth="1"/>
    <col min="7955" max="7955" width="3" customWidth="1"/>
    <col min="8194" max="8194" width="3.375" customWidth="1"/>
    <col min="8195" max="8195" width="10.5" customWidth="1"/>
    <col min="8196" max="8196" width="2.5" customWidth="1"/>
    <col min="8197" max="8197" width="11.375" customWidth="1"/>
    <col min="8198" max="8198" width="3.125" customWidth="1"/>
    <col min="8207" max="8207" width="2.625" customWidth="1"/>
    <col min="8208" max="8208" width="10.5" customWidth="1"/>
    <col min="8209" max="8209" width="2.5" customWidth="1"/>
    <col min="8210" max="8210" width="10.875" customWidth="1"/>
    <col min="8211" max="8211" width="3" customWidth="1"/>
    <col min="8450" max="8450" width="3.375" customWidth="1"/>
    <col min="8451" max="8451" width="10.5" customWidth="1"/>
    <col min="8452" max="8452" width="2.5" customWidth="1"/>
    <col min="8453" max="8453" width="11.375" customWidth="1"/>
    <col min="8454" max="8454" width="3.125" customWidth="1"/>
    <col min="8463" max="8463" width="2.625" customWidth="1"/>
    <col min="8464" max="8464" width="10.5" customWidth="1"/>
    <col min="8465" max="8465" width="2.5" customWidth="1"/>
    <col min="8466" max="8466" width="10.875" customWidth="1"/>
    <col min="8467" max="8467" width="3" customWidth="1"/>
    <col min="8706" max="8706" width="3.375" customWidth="1"/>
    <col min="8707" max="8707" width="10.5" customWidth="1"/>
    <col min="8708" max="8708" width="2.5" customWidth="1"/>
    <col min="8709" max="8709" width="11.375" customWidth="1"/>
    <col min="8710" max="8710" width="3.125" customWidth="1"/>
    <col min="8719" max="8719" width="2.625" customWidth="1"/>
    <col min="8720" max="8720" width="10.5" customWidth="1"/>
    <col min="8721" max="8721" width="2.5" customWidth="1"/>
    <col min="8722" max="8722" width="10.875" customWidth="1"/>
    <col min="8723" max="8723" width="3" customWidth="1"/>
    <col min="8962" max="8962" width="3.375" customWidth="1"/>
    <col min="8963" max="8963" width="10.5" customWidth="1"/>
    <col min="8964" max="8964" width="2.5" customWidth="1"/>
    <col min="8965" max="8965" width="11.375" customWidth="1"/>
    <col min="8966" max="8966" width="3.125" customWidth="1"/>
    <col min="8975" max="8975" width="2.625" customWidth="1"/>
    <col min="8976" max="8976" width="10.5" customWidth="1"/>
    <col min="8977" max="8977" width="2.5" customWidth="1"/>
    <col min="8978" max="8978" width="10.875" customWidth="1"/>
    <col min="8979" max="8979" width="3" customWidth="1"/>
    <col min="9218" max="9218" width="3.375" customWidth="1"/>
    <col min="9219" max="9219" width="10.5" customWidth="1"/>
    <col min="9220" max="9220" width="2.5" customWidth="1"/>
    <col min="9221" max="9221" width="11.375" customWidth="1"/>
    <col min="9222" max="9222" width="3.125" customWidth="1"/>
    <col min="9231" max="9231" width="2.625" customWidth="1"/>
    <col min="9232" max="9232" width="10.5" customWidth="1"/>
    <col min="9233" max="9233" width="2.5" customWidth="1"/>
    <col min="9234" max="9234" width="10.875" customWidth="1"/>
    <col min="9235" max="9235" width="3" customWidth="1"/>
    <col min="9474" max="9474" width="3.375" customWidth="1"/>
    <col min="9475" max="9475" width="10.5" customWidth="1"/>
    <col min="9476" max="9476" width="2.5" customWidth="1"/>
    <col min="9477" max="9477" width="11.375" customWidth="1"/>
    <col min="9478" max="9478" width="3.125" customWidth="1"/>
    <col min="9487" max="9487" width="2.625" customWidth="1"/>
    <col min="9488" max="9488" width="10.5" customWidth="1"/>
    <col min="9489" max="9489" width="2.5" customWidth="1"/>
    <col min="9490" max="9490" width="10.875" customWidth="1"/>
    <col min="9491" max="9491" width="3" customWidth="1"/>
    <col min="9730" max="9730" width="3.375" customWidth="1"/>
    <col min="9731" max="9731" width="10.5" customWidth="1"/>
    <col min="9732" max="9732" width="2.5" customWidth="1"/>
    <col min="9733" max="9733" width="11.375" customWidth="1"/>
    <col min="9734" max="9734" width="3.125" customWidth="1"/>
    <col min="9743" max="9743" width="2.625" customWidth="1"/>
    <col min="9744" max="9744" width="10.5" customWidth="1"/>
    <col min="9745" max="9745" width="2.5" customWidth="1"/>
    <col min="9746" max="9746" width="10.875" customWidth="1"/>
    <col min="9747" max="9747" width="3" customWidth="1"/>
    <col min="9986" max="9986" width="3.375" customWidth="1"/>
    <col min="9987" max="9987" width="10.5" customWidth="1"/>
    <col min="9988" max="9988" width="2.5" customWidth="1"/>
    <col min="9989" max="9989" width="11.375" customWidth="1"/>
    <col min="9990" max="9990" width="3.125" customWidth="1"/>
    <col min="9999" max="9999" width="2.625" customWidth="1"/>
    <col min="10000" max="10000" width="10.5" customWidth="1"/>
    <col min="10001" max="10001" width="2.5" customWidth="1"/>
    <col min="10002" max="10002" width="10.875" customWidth="1"/>
    <col min="10003" max="10003" width="3" customWidth="1"/>
    <col min="10242" max="10242" width="3.375" customWidth="1"/>
    <col min="10243" max="10243" width="10.5" customWidth="1"/>
    <col min="10244" max="10244" width="2.5" customWidth="1"/>
    <col min="10245" max="10245" width="11.375" customWidth="1"/>
    <col min="10246" max="10246" width="3.125" customWidth="1"/>
    <col min="10255" max="10255" width="2.625" customWidth="1"/>
    <col min="10256" max="10256" width="10.5" customWidth="1"/>
    <col min="10257" max="10257" width="2.5" customWidth="1"/>
    <col min="10258" max="10258" width="10.875" customWidth="1"/>
    <col min="10259" max="10259" width="3" customWidth="1"/>
    <col min="10498" max="10498" width="3.375" customWidth="1"/>
    <col min="10499" max="10499" width="10.5" customWidth="1"/>
    <col min="10500" max="10500" width="2.5" customWidth="1"/>
    <col min="10501" max="10501" width="11.375" customWidth="1"/>
    <col min="10502" max="10502" width="3.125" customWidth="1"/>
    <col min="10511" max="10511" width="2.625" customWidth="1"/>
    <col min="10512" max="10512" width="10.5" customWidth="1"/>
    <col min="10513" max="10513" width="2.5" customWidth="1"/>
    <col min="10514" max="10514" width="10.875" customWidth="1"/>
    <col min="10515" max="10515" width="3" customWidth="1"/>
    <col min="10754" max="10754" width="3.375" customWidth="1"/>
    <col min="10755" max="10755" width="10.5" customWidth="1"/>
    <col min="10756" max="10756" width="2.5" customWidth="1"/>
    <col min="10757" max="10757" width="11.375" customWidth="1"/>
    <col min="10758" max="10758" width="3.125" customWidth="1"/>
    <col min="10767" max="10767" width="2.625" customWidth="1"/>
    <col min="10768" max="10768" width="10.5" customWidth="1"/>
    <col min="10769" max="10769" width="2.5" customWidth="1"/>
    <col min="10770" max="10770" width="10.875" customWidth="1"/>
    <col min="10771" max="10771" width="3" customWidth="1"/>
    <col min="11010" max="11010" width="3.375" customWidth="1"/>
    <col min="11011" max="11011" width="10.5" customWidth="1"/>
    <col min="11012" max="11012" width="2.5" customWidth="1"/>
    <col min="11013" max="11013" width="11.375" customWidth="1"/>
    <col min="11014" max="11014" width="3.125" customWidth="1"/>
    <col min="11023" max="11023" width="2.625" customWidth="1"/>
    <col min="11024" max="11024" width="10.5" customWidth="1"/>
    <col min="11025" max="11025" width="2.5" customWidth="1"/>
    <col min="11026" max="11026" width="10.875" customWidth="1"/>
    <col min="11027" max="11027" width="3" customWidth="1"/>
    <col min="11266" max="11266" width="3.375" customWidth="1"/>
    <col min="11267" max="11267" width="10.5" customWidth="1"/>
    <col min="11268" max="11268" width="2.5" customWidth="1"/>
    <col min="11269" max="11269" width="11.375" customWidth="1"/>
    <col min="11270" max="11270" width="3.125" customWidth="1"/>
    <col min="11279" max="11279" width="2.625" customWidth="1"/>
    <col min="11280" max="11280" width="10.5" customWidth="1"/>
    <col min="11281" max="11281" width="2.5" customWidth="1"/>
    <col min="11282" max="11282" width="10.875" customWidth="1"/>
    <col min="11283" max="11283" width="3" customWidth="1"/>
    <col min="11522" max="11522" width="3.375" customWidth="1"/>
    <col min="11523" max="11523" width="10.5" customWidth="1"/>
    <col min="11524" max="11524" width="2.5" customWidth="1"/>
    <col min="11525" max="11525" width="11.375" customWidth="1"/>
    <col min="11526" max="11526" width="3.125" customWidth="1"/>
    <col min="11535" max="11535" width="2.625" customWidth="1"/>
    <col min="11536" max="11536" width="10.5" customWidth="1"/>
    <col min="11537" max="11537" width="2.5" customWidth="1"/>
    <col min="11538" max="11538" width="10.875" customWidth="1"/>
    <col min="11539" max="11539" width="3" customWidth="1"/>
    <col min="11778" max="11778" width="3.375" customWidth="1"/>
    <col min="11779" max="11779" width="10.5" customWidth="1"/>
    <col min="11780" max="11780" width="2.5" customWidth="1"/>
    <col min="11781" max="11781" width="11.375" customWidth="1"/>
    <col min="11782" max="11782" width="3.125" customWidth="1"/>
    <col min="11791" max="11791" width="2.625" customWidth="1"/>
    <col min="11792" max="11792" width="10.5" customWidth="1"/>
    <col min="11793" max="11793" width="2.5" customWidth="1"/>
    <col min="11794" max="11794" width="10.875" customWidth="1"/>
    <col min="11795" max="11795" width="3" customWidth="1"/>
    <col min="12034" max="12034" width="3.375" customWidth="1"/>
    <col min="12035" max="12035" width="10.5" customWidth="1"/>
    <col min="12036" max="12036" width="2.5" customWidth="1"/>
    <col min="12037" max="12037" width="11.375" customWidth="1"/>
    <col min="12038" max="12038" width="3.125" customWidth="1"/>
    <col min="12047" max="12047" width="2.625" customWidth="1"/>
    <col min="12048" max="12048" width="10.5" customWidth="1"/>
    <col min="12049" max="12049" width="2.5" customWidth="1"/>
    <col min="12050" max="12050" width="10.875" customWidth="1"/>
    <col min="12051" max="12051" width="3" customWidth="1"/>
    <col min="12290" max="12290" width="3.375" customWidth="1"/>
    <col min="12291" max="12291" width="10.5" customWidth="1"/>
    <col min="12292" max="12292" width="2.5" customWidth="1"/>
    <col min="12293" max="12293" width="11.375" customWidth="1"/>
    <col min="12294" max="12294" width="3.125" customWidth="1"/>
    <col min="12303" max="12303" width="2.625" customWidth="1"/>
    <col min="12304" max="12304" width="10.5" customWidth="1"/>
    <col min="12305" max="12305" width="2.5" customWidth="1"/>
    <col min="12306" max="12306" width="10.875" customWidth="1"/>
    <col min="12307" max="12307" width="3" customWidth="1"/>
    <col min="12546" max="12546" width="3.375" customWidth="1"/>
    <col min="12547" max="12547" width="10.5" customWidth="1"/>
    <col min="12548" max="12548" width="2.5" customWidth="1"/>
    <col min="12549" max="12549" width="11.375" customWidth="1"/>
    <col min="12550" max="12550" width="3.125" customWidth="1"/>
    <col min="12559" max="12559" width="2.625" customWidth="1"/>
    <col min="12560" max="12560" width="10.5" customWidth="1"/>
    <col min="12561" max="12561" width="2.5" customWidth="1"/>
    <col min="12562" max="12562" width="10.875" customWidth="1"/>
    <col min="12563" max="12563" width="3" customWidth="1"/>
    <col min="12802" max="12802" width="3.375" customWidth="1"/>
    <col min="12803" max="12803" width="10.5" customWidth="1"/>
    <col min="12804" max="12804" width="2.5" customWidth="1"/>
    <col min="12805" max="12805" width="11.375" customWidth="1"/>
    <col min="12806" max="12806" width="3.125" customWidth="1"/>
    <col min="12815" max="12815" width="2.625" customWidth="1"/>
    <col min="12816" max="12816" width="10.5" customWidth="1"/>
    <col min="12817" max="12817" width="2.5" customWidth="1"/>
    <col min="12818" max="12818" width="10.875" customWidth="1"/>
    <col min="12819" max="12819" width="3" customWidth="1"/>
    <col min="13058" max="13058" width="3.375" customWidth="1"/>
    <col min="13059" max="13059" width="10.5" customWidth="1"/>
    <col min="13060" max="13060" width="2.5" customWidth="1"/>
    <col min="13061" max="13061" width="11.375" customWidth="1"/>
    <col min="13062" max="13062" width="3.125" customWidth="1"/>
    <col min="13071" max="13071" width="2.625" customWidth="1"/>
    <col min="13072" max="13072" width="10.5" customWidth="1"/>
    <col min="13073" max="13073" width="2.5" customWidth="1"/>
    <col min="13074" max="13074" width="10.875" customWidth="1"/>
    <col min="13075" max="13075" width="3" customWidth="1"/>
    <col min="13314" max="13314" width="3.375" customWidth="1"/>
    <col min="13315" max="13315" width="10.5" customWidth="1"/>
    <col min="13316" max="13316" width="2.5" customWidth="1"/>
    <col min="13317" max="13317" width="11.375" customWidth="1"/>
    <col min="13318" max="13318" width="3.125" customWidth="1"/>
    <col min="13327" max="13327" width="2.625" customWidth="1"/>
    <col min="13328" max="13328" width="10.5" customWidth="1"/>
    <col min="13329" max="13329" width="2.5" customWidth="1"/>
    <col min="13330" max="13330" width="10.875" customWidth="1"/>
    <col min="13331" max="13331" width="3" customWidth="1"/>
    <col min="13570" max="13570" width="3.375" customWidth="1"/>
    <col min="13571" max="13571" width="10.5" customWidth="1"/>
    <col min="13572" max="13572" width="2.5" customWidth="1"/>
    <col min="13573" max="13573" width="11.375" customWidth="1"/>
    <col min="13574" max="13574" width="3.125" customWidth="1"/>
    <col min="13583" max="13583" width="2.625" customWidth="1"/>
    <col min="13584" max="13584" width="10.5" customWidth="1"/>
    <col min="13585" max="13585" width="2.5" customWidth="1"/>
    <col min="13586" max="13586" width="10.875" customWidth="1"/>
    <col min="13587" max="13587" width="3" customWidth="1"/>
    <col min="13826" max="13826" width="3.375" customWidth="1"/>
    <col min="13827" max="13827" width="10.5" customWidth="1"/>
    <col min="13828" max="13828" width="2.5" customWidth="1"/>
    <col min="13829" max="13829" width="11.375" customWidth="1"/>
    <col min="13830" max="13830" width="3.125" customWidth="1"/>
    <col min="13839" max="13839" width="2.625" customWidth="1"/>
    <col min="13840" max="13840" width="10.5" customWidth="1"/>
    <col min="13841" max="13841" width="2.5" customWidth="1"/>
    <col min="13842" max="13842" width="10.875" customWidth="1"/>
    <col min="13843" max="13843" width="3" customWidth="1"/>
    <col min="14082" max="14082" width="3.375" customWidth="1"/>
    <col min="14083" max="14083" width="10.5" customWidth="1"/>
    <col min="14084" max="14084" width="2.5" customWidth="1"/>
    <col min="14085" max="14085" width="11.375" customWidth="1"/>
    <col min="14086" max="14086" width="3.125" customWidth="1"/>
    <col min="14095" max="14095" width="2.625" customWidth="1"/>
    <col min="14096" max="14096" width="10.5" customWidth="1"/>
    <col min="14097" max="14097" width="2.5" customWidth="1"/>
    <col min="14098" max="14098" width="10.875" customWidth="1"/>
    <col min="14099" max="14099" width="3" customWidth="1"/>
    <col min="14338" max="14338" width="3.375" customWidth="1"/>
    <col min="14339" max="14339" width="10.5" customWidth="1"/>
    <col min="14340" max="14340" width="2.5" customWidth="1"/>
    <col min="14341" max="14341" width="11.375" customWidth="1"/>
    <col min="14342" max="14342" width="3.125" customWidth="1"/>
    <col min="14351" max="14351" width="2.625" customWidth="1"/>
    <col min="14352" max="14352" width="10.5" customWidth="1"/>
    <col min="14353" max="14353" width="2.5" customWidth="1"/>
    <col min="14354" max="14354" width="10.875" customWidth="1"/>
    <col min="14355" max="14355" width="3" customWidth="1"/>
    <col min="14594" max="14594" width="3.375" customWidth="1"/>
    <col min="14595" max="14595" width="10.5" customWidth="1"/>
    <col min="14596" max="14596" width="2.5" customWidth="1"/>
    <col min="14597" max="14597" width="11.375" customWidth="1"/>
    <col min="14598" max="14598" width="3.125" customWidth="1"/>
    <col min="14607" max="14607" width="2.625" customWidth="1"/>
    <col min="14608" max="14608" width="10.5" customWidth="1"/>
    <col min="14609" max="14609" width="2.5" customWidth="1"/>
    <col min="14610" max="14610" width="10.875" customWidth="1"/>
    <col min="14611" max="14611" width="3" customWidth="1"/>
    <col min="14850" max="14850" width="3.375" customWidth="1"/>
    <col min="14851" max="14851" width="10.5" customWidth="1"/>
    <col min="14852" max="14852" width="2.5" customWidth="1"/>
    <col min="14853" max="14853" width="11.375" customWidth="1"/>
    <col min="14854" max="14854" width="3.125" customWidth="1"/>
    <col min="14863" max="14863" width="2.625" customWidth="1"/>
    <col min="14864" max="14864" width="10.5" customWidth="1"/>
    <col min="14865" max="14865" width="2.5" customWidth="1"/>
    <col min="14866" max="14866" width="10.875" customWidth="1"/>
    <col min="14867" max="14867" width="3" customWidth="1"/>
    <col min="15106" max="15106" width="3.375" customWidth="1"/>
    <col min="15107" max="15107" width="10.5" customWidth="1"/>
    <col min="15108" max="15108" width="2.5" customWidth="1"/>
    <col min="15109" max="15109" width="11.375" customWidth="1"/>
    <col min="15110" max="15110" width="3.125" customWidth="1"/>
    <col min="15119" max="15119" width="2.625" customWidth="1"/>
    <col min="15120" max="15120" width="10.5" customWidth="1"/>
    <col min="15121" max="15121" width="2.5" customWidth="1"/>
    <col min="15122" max="15122" width="10.875" customWidth="1"/>
    <col min="15123" max="15123" width="3" customWidth="1"/>
    <col min="15362" max="15362" width="3.375" customWidth="1"/>
    <col min="15363" max="15363" width="10.5" customWidth="1"/>
    <col min="15364" max="15364" width="2.5" customWidth="1"/>
    <col min="15365" max="15365" width="11.375" customWidth="1"/>
    <col min="15366" max="15366" width="3.125" customWidth="1"/>
    <col min="15375" max="15375" width="2.625" customWidth="1"/>
    <col min="15376" max="15376" width="10.5" customWidth="1"/>
    <col min="15377" max="15377" width="2.5" customWidth="1"/>
    <col min="15378" max="15378" width="10.875" customWidth="1"/>
    <col min="15379" max="15379" width="3" customWidth="1"/>
    <col min="15618" max="15618" width="3.375" customWidth="1"/>
    <col min="15619" max="15619" width="10.5" customWidth="1"/>
    <col min="15620" max="15620" width="2.5" customWidth="1"/>
    <col min="15621" max="15621" width="11.375" customWidth="1"/>
    <col min="15622" max="15622" width="3.125" customWidth="1"/>
    <col min="15631" max="15631" width="2.625" customWidth="1"/>
    <col min="15632" max="15632" width="10.5" customWidth="1"/>
    <col min="15633" max="15633" width="2.5" customWidth="1"/>
    <col min="15634" max="15634" width="10.875" customWidth="1"/>
    <col min="15635" max="15635" width="3" customWidth="1"/>
    <col min="15874" max="15874" width="3.375" customWidth="1"/>
    <col min="15875" max="15875" width="10.5" customWidth="1"/>
    <col min="15876" max="15876" width="2.5" customWidth="1"/>
    <col min="15877" max="15877" width="11.375" customWidth="1"/>
    <col min="15878" max="15878" width="3.125" customWidth="1"/>
    <col min="15887" max="15887" width="2.625" customWidth="1"/>
    <col min="15888" max="15888" width="10.5" customWidth="1"/>
    <col min="15889" max="15889" width="2.5" customWidth="1"/>
    <col min="15890" max="15890" width="10.875" customWidth="1"/>
    <col min="15891" max="15891" width="3" customWidth="1"/>
    <col min="16130" max="16130" width="3.375" customWidth="1"/>
    <col min="16131" max="16131" width="10.5" customWidth="1"/>
    <col min="16132" max="16132" width="2.5" customWidth="1"/>
    <col min="16133" max="16133" width="11.375" customWidth="1"/>
    <col min="16134" max="16134" width="3.125" customWidth="1"/>
    <col min="16143" max="16143" width="2.625" customWidth="1"/>
    <col min="16144" max="16144" width="10.5" customWidth="1"/>
    <col min="16145" max="16145" width="2.5" customWidth="1"/>
    <col min="16146" max="16146" width="10.875" customWidth="1"/>
    <col min="16147" max="16147" width="3" customWidth="1"/>
  </cols>
  <sheetData>
    <row r="1" spans="2:19" ht="17.25">
      <c r="C1" s="132" t="s">
        <v>306</v>
      </c>
    </row>
    <row r="2" spans="2:19" ht="14.25">
      <c r="C2" s="261" t="s">
        <v>228</v>
      </c>
      <c r="N2" s="161"/>
      <c r="S2" s="260" t="s">
        <v>782</v>
      </c>
    </row>
    <row r="3" spans="2:19" ht="8.1" customHeight="1">
      <c r="B3" s="132"/>
      <c r="N3" s="161"/>
      <c r="S3" s="260"/>
    </row>
    <row r="4" spans="2:19" ht="12.75" customHeight="1" thickBot="1">
      <c r="B4" s="284">
        <v>1</v>
      </c>
      <c r="C4" s="266" t="s">
        <v>803</v>
      </c>
      <c r="D4" s="266" t="s">
        <v>180</v>
      </c>
      <c r="E4" s="267" t="s">
        <v>38</v>
      </c>
      <c r="F4" s="162"/>
      <c r="G4" s="163"/>
      <c r="H4" s="163"/>
      <c r="I4" s="134"/>
      <c r="J4" s="134"/>
      <c r="K4" s="134"/>
      <c r="L4" s="134"/>
      <c r="M4" s="162"/>
      <c r="N4" s="162"/>
      <c r="O4" s="162"/>
      <c r="P4" s="266" t="s">
        <v>218</v>
      </c>
      <c r="Q4" s="266" t="s">
        <v>180</v>
      </c>
      <c r="R4" s="267" t="s">
        <v>38</v>
      </c>
      <c r="S4" s="284">
        <v>17</v>
      </c>
    </row>
    <row r="5" spans="2:19" ht="12.75" customHeight="1" thickTop="1" thickBot="1">
      <c r="B5" s="284"/>
      <c r="C5" s="266"/>
      <c r="D5" s="266"/>
      <c r="E5" s="267"/>
      <c r="F5" s="239"/>
      <c r="G5" s="240" t="s">
        <v>728</v>
      </c>
      <c r="H5" s="163"/>
      <c r="I5" s="134"/>
      <c r="J5" s="134"/>
      <c r="K5" s="134"/>
      <c r="L5" s="134"/>
      <c r="M5" s="162"/>
      <c r="N5" s="250" t="s">
        <v>753</v>
      </c>
      <c r="O5" s="239"/>
      <c r="P5" s="266"/>
      <c r="Q5" s="266"/>
      <c r="R5" s="267"/>
      <c r="S5" s="284"/>
    </row>
    <row r="6" spans="2:19" ht="12.75" customHeight="1" thickTop="1">
      <c r="B6" s="284">
        <v>2</v>
      </c>
      <c r="C6" s="266" t="s">
        <v>239</v>
      </c>
      <c r="D6" s="266" t="s">
        <v>178</v>
      </c>
      <c r="E6" s="267" t="s">
        <v>201</v>
      </c>
      <c r="F6" s="164"/>
      <c r="G6" s="251" t="s">
        <v>729</v>
      </c>
      <c r="H6" s="162"/>
      <c r="I6" s="133"/>
      <c r="J6" s="134"/>
      <c r="K6" s="134"/>
      <c r="L6" s="134"/>
      <c r="M6" s="250"/>
      <c r="N6" s="238" t="s">
        <v>742</v>
      </c>
      <c r="O6" s="165"/>
      <c r="P6" s="266" t="s">
        <v>136</v>
      </c>
      <c r="Q6" s="266" t="s">
        <v>179</v>
      </c>
      <c r="R6" s="267" t="s">
        <v>24</v>
      </c>
      <c r="S6" s="284">
        <v>18</v>
      </c>
    </row>
    <row r="7" spans="2:19" ht="12.75" customHeight="1" thickBot="1">
      <c r="B7" s="284"/>
      <c r="C7" s="266"/>
      <c r="D7" s="266"/>
      <c r="E7" s="267"/>
      <c r="F7" s="163"/>
      <c r="G7" s="250"/>
      <c r="H7" s="247" t="s">
        <v>728</v>
      </c>
      <c r="I7" s="133"/>
      <c r="J7" s="134"/>
      <c r="K7" s="134"/>
      <c r="L7" s="134"/>
      <c r="M7" s="242" t="s">
        <v>753</v>
      </c>
      <c r="N7" s="162"/>
      <c r="O7" s="163"/>
      <c r="P7" s="266"/>
      <c r="Q7" s="266"/>
      <c r="R7" s="267"/>
      <c r="S7" s="284"/>
    </row>
    <row r="8" spans="2:19" ht="12.75" customHeight="1" thickTop="1" thickBot="1">
      <c r="B8" s="284">
        <v>3</v>
      </c>
      <c r="C8" s="266" t="s">
        <v>262</v>
      </c>
      <c r="D8" s="266" t="s">
        <v>178</v>
      </c>
      <c r="E8" s="267" t="s">
        <v>38</v>
      </c>
      <c r="F8" s="162"/>
      <c r="G8" s="167"/>
      <c r="H8" s="251" t="s">
        <v>735</v>
      </c>
      <c r="I8" s="133"/>
      <c r="J8" s="133"/>
      <c r="K8" s="133"/>
      <c r="L8" s="219"/>
      <c r="M8" s="167" t="s">
        <v>735</v>
      </c>
      <c r="N8" s="168"/>
      <c r="O8" s="162"/>
      <c r="P8" s="266" t="s">
        <v>214</v>
      </c>
      <c r="Q8" s="266" t="s">
        <v>179</v>
      </c>
      <c r="R8" s="267" t="s">
        <v>201</v>
      </c>
      <c r="S8" s="284">
        <v>19</v>
      </c>
    </row>
    <row r="9" spans="2:19" ht="12.75" customHeight="1" thickTop="1" thickBot="1">
      <c r="B9" s="284"/>
      <c r="C9" s="266"/>
      <c r="D9" s="266"/>
      <c r="E9" s="267"/>
      <c r="F9" s="244"/>
      <c r="G9" s="245" t="s">
        <v>732</v>
      </c>
      <c r="H9" s="250"/>
      <c r="I9" s="133"/>
      <c r="J9" s="133"/>
      <c r="K9" s="133"/>
      <c r="L9" s="219"/>
      <c r="M9" s="167"/>
      <c r="N9" s="168" t="s">
        <v>754</v>
      </c>
      <c r="O9" s="246"/>
      <c r="P9" s="266"/>
      <c r="Q9" s="266"/>
      <c r="R9" s="267"/>
      <c r="S9" s="284"/>
    </row>
    <row r="10" spans="2:19" ht="12.75" customHeight="1" thickTop="1">
      <c r="B10" s="284">
        <v>4</v>
      </c>
      <c r="C10" s="266" t="s">
        <v>299</v>
      </c>
      <c r="D10" s="266" t="s">
        <v>178</v>
      </c>
      <c r="E10" s="267" t="s">
        <v>57</v>
      </c>
      <c r="F10" s="164"/>
      <c r="G10" s="168" t="s">
        <v>733</v>
      </c>
      <c r="H10" s="250"/>
      <c r="I10" s="133"/>
      <c r="J10" s="133"/>
      <c r="K10" s="133"/>
      <c r="L10" s="250"/>
      <c r="M10" s="162"/>
      <c r="N10" s="238" t="s">
        <v>730</v>
      </c>
      <c r="O10" s="165"/>
      <c r="P10" s="266" t="s">
        <v>300</v>
      </c>
      <c r="Q10" s="266" t="s">
        <v>179</v>
      </c>
      <c r="R10" s="267" t="s">
        <v>68</v>
      </c>
      <c r="S10" s="284">
        <v>20</v>
      </c>
    </row>
    <row r="11" spans="2:19" ht="12.75" customHeight="1" thickBot="1">
      <c r="B11" s="284"/>
      <c r="C11" s="266"/>
      <c r="D11" s="266"/>
      <c r="E11" s="267"/>
      <c r="F11" s="162"/>
      <c r="G11" s="163"/>
      <c r="H11" s="250"/>
      <c r="I11" s="218" t="s">
        <v>728</v>
      </c>
      <c r="J11" s="133"/>
      <c r="K11" s="133"/>
      <c r="L11" s="219" t="s">
        <v>753</v>
      </c>
      <c r="M11" s="162"/>
      <c r="N11" s="163"/>
      <c r="O11" s="162"/>
      <c r="P11" s="266"/>
      <c r="Q11" s="266"/>
      <c r="R11" s="267"/>
      <c r="S11" s="284"/>
    </row>
    <row r="12" spans="2:19" ht="12.75" customHeight="1" thickTop="1" thickBot="1">
      <c r="B12" s="284">
        <v>5</v>
      </c>
      <c r="C12" s="266" t="s">
        <v>211</v>
      </c>
      <c r="D12" s="266" t="s">
        <v>180</v>
      </c>
      <c r="E12" s="267" t="s">
        <v>201</v>
      </c>
      <c r="F12" s="162"/>
      <c r="G12" s="163"/>
      <c r="H12" s="167"/>
      <c r="I12" s="259" t="s">
        <v>742</v>
      </c>
      <c r="J12" s="133"/>
      <c r="K12" s="136"/>
      <c r="L12" s="253" t="s">
        <v>756</v>
      </c>
      <c r="M12" s="162"/>
      <c r="N12" s="163"/>
      <c r="O12" s="249"/>
      <c r="P12" s="266" t="s">
        <v>116</v>
      </c>
      <c r="Q12" s="266" t="s">
        <v>180</v>
      </c>
      <c r="R12" s="267" t="s">
        <v>38</v>
      </c>
      <c r="S12" s="284">
        <v>21</v>
      </c>
    </row>
    <row r="13" spans="2:19" ht="12.75" customHeight="1" thickTop="1" thickBot="1">
      <c r="B13" s="284"/>
      <c r="C13" s="266"/>
      <c r="D13" s="266"/>
      <c r="E13" s="267"/>
      <c r="F13" s="239"/>
      <c r="G13" s="240" t="s">
        <v>734</v>
      </c>
      <c r="H13" s="167"/>
      <c r="I13" s="219"/>
      <c r="J13" s="133"/>
      <c r="K13" s="136"/>
      <c r="L13" s="141"/>
      <c r="M13" s="162"/>
      <c r="N13" s="250" t="s">
        <v>768</v>
      </c>
      <c r="O13" s="162"/>
      <c r="P13" s="266"/>
      <c r="Q13" s="266"/>
      <c r="R13" s="267"/>
      <c r="S13" s="284"/>
    </row>
    <row r="14" spans="2:19" ht="12.75" customHeight="1" thickTop="1">
      <c r="B14" s="284">
        <v>6</v>
      </c>
      <c r="C14" s="266" t="s">
        <v>248</v>
      </c>
      <c r="D14" s="266" t="s">
        <v>180</v>
      </c>
      <c r="E14" s="267" t="s">
        <v>23</v>
      </c>
      <c r="F14" s="164"/>
      <c r="G14" s="251" t="s">
        <v>735</v>
      </c>
      <c r="H14" s="167" t="s">
        <v>734</v>
      </c>
      <c r="I14" s="219"/>
      <c r="J14" s="133"/>
      <c r="K14" s="136"/>
      <c r="L14" s="141"/>
      <c r="M14" s="256"/>
      <c r="N14" s="238" t="s">
        <v>767</v>
      </c>
      <c r="O14" s="162"/>
      <c r="P14" s="266" t="s">
        <v>301</v>
      </c>
      <c r="Q14" s="266" t="s">
        <v>179</v>
      </c>
      <c r="R14" s="267" t="s">
        <v>201</v>
      </c>
      <c r="S14" s="284">
        <v>22</v>
      </c>
    </row>
    <row r="15" spans="2:19" ht="12.75" customHeight="1" thickBot="1">
      <c r="B15" s="284"/>
      <c r="C15" s="266"/>
      <c r="D15" s="266"/>
      <c r="E15" s="267"/>
      <c r="F15" s="171"/>
      <c r="G15" s="250"/>
      <c r="H15" s="245" t="s">
        <v>758</v>
      </c>
      <c r="I15" s="229"/>
      <c r="J15" s="133"/>
      <c r="K15" s="136"/>
      <c r="L15" s="141"/>
      <c r="M15" s="252" t="s">
        <v>768</v>
      </c>
      <c r="N15" s="162"/>
      <c r="O15" s="171"/>
      <c r="P15" s="266"/>
      <c r="Q15" s="266"/>
      <c r="R15" s="267"/>
      <c r="S15" s="284"/>
    </row>
    <row r="16" spans="2:19" ht="12.75" customHeight="1" thickTop="1">
      <c r="B16" s="284">
        <v>7</v>
      </c>
      <c r="C16" s="266" t="s">
        <v>302</v>
      </c>
      <c r="D16" s="266" t="s">
        <v>180</v>
      </c>
      <c r="E16" s="267" t="s">
        <v>28</v>
      </c>
      <c r="F16" s="163"/>
      <c r="G16" s="167"/>
      <c r="H16" s="168"/>
      <c r="I16" s="219"/>
      <c r="J16" s="286" t="s">
        <v>801</v>
      </c>
      <c r="K16" s="287"/>
      <c r="L16" s="133"/>
      <c r="M16" s="167" t="s">
        <v>758</v>
      </c>
      <c r="N16" s="162"/>
      <c r="O16" s="163"/>
      <c r="P16" s="266" t="s">
        <v>303</v>
      </c>
      <c r="Q16" s="266" t="s">
        <v>180</v>
      </c>
      <c r="R16" s="267" t="s">
        <v>57</v>
      </c>
      <c r="S16" s="284">
        <v>23</v>
      </c>
    </row>
    <row r="17" spans="1:19" ht="12.75" customHeight="1" thickBot="1">
      <c r="B17" s="284"/>
      <c r="C17" s="266"/>
      <c r="D17" s="266"/>
      <c r="E17" s="267"/>
      <c r="F17" s="171"/>
      <c r="G17" s="169" t="s">
        <v>736</v>
      </c>
      <c r="H17" s="162"/>
      <c r="I17" s="219"/>
      <c r="J17" s="286" t="s">
        <v>800</v>
      </c>
      <c r="K17" s="287"/>
      <c r="L17" s="133"/>
      <c r="M17" s="167"/>
      <c r="N17" s="169" t="s">
        <v>752</v>
      </c>
      <c r="O17" s="170"/>
      <c r="P17" s="266"/>
      <c r="Q17" s="266"/>
      <c r="R17" s="267"/>
      <c r="S17" s="284"/>
    </row>
    <row r="18" spans="1:19" ht="12.75" customHeight="1" thickTop="1" thickBot="1">
      <c r="B18" s="284">
        <v>8</v>
      </c>
      <c r="C18" s="266" t="s">
        <v>212</v>
      </c>
      <c r="D18" s="266" t="s">
        <v>180</v>
      </c>
      <c r="E18" s="267" t="s">
        <v>201</v>
      </c>
      <c r="F18" s="242"/>
      <c r="G18" s="246" t="s">
        <v>730</v>
      </c>
      <c r="H18" s="163"/>
      <c r="I18" s="219"/>
      <c r="J18" s="262"/>
      <c r="K18" s="136"/>
      <c r="L18" s="133"/>
      <c r="M18" s="163"/>
      <c r="N18" s="244" t="s">
        <v>730</v>
      </c>
      <c r="O18" s="247"/>
      <c r="P18" s="266" t="s">
        <v>139</v>
      </c>
      <c r="Q18" s="266" t="s">
        <v>179</v>
      </c>
      <c r="R18" s="267" t="s">
        <v>38</v>
      </c>
      <c r="S18" s="284">
        <v>24</v>
      </c>
    </row>
    <row r="19" spans="1:19" ht="12.75" customHeight="1" thickTop="1" thickBot="1">
      <c r="B19" s="284"/>
      <c r="C19" s="266"/>
      <c r="D19" s="266"/>
      <c r="E19" s="267"/>
      <c r="F19" s="239"/>
      <c r="G19" s="163"/>
      <c r="H19" s="163"/>
      <c r="I19" s="219"/>
      <c r="J19" s="221" t="s">
        <v>728</v>
      </c>
      <c r="K19" s="157" t="s">
        <v>760</v>
      </c>
      <c r="L19" s="133"/>
      <c r="M19" s="163"/>
      <c r="N19" s="163"/>
      <c r="O19" s="239"/>
      <c r="P19" s="266"/>
      <c r="Q19" s="266"/>
      <c r="R19" s="267"/>
      <c r="S19" s="284"/>
    </row>
    <row r="20" spans="1:19" ht="12.75" customHeight="1" thickTop="1" thickBot="1">
      <c r="B20" s="284">
        <v>9</v>
      </c>
      <c r="C20" s="266" t="s">
        <v>234</v>
      </c>
      <c r="D20" s="266" t="s">
        <v>179</v>
      </c>
      <c r="E20" s="267" t="s">
        <v>38</v>
      </c>
      <c r="F20" s="162"/>
      <c r="G20" s="163"/>
      <c r="H20" s="163"/>
      <c r="I20" s="136"/>
      <c r="J20" s="133" t="s">
        <v>778</v>
      </c>
      <c r="K20" s="257" t="s">
        <v>779</v>
      </c>
      <c r="L20" s="134"/>
      <c r="M20" s="162"/>
      <c r="N20" s="162"/>
      <c r="O20" s="249"/>
      <c r="P20" s="266" t="s">
        <v>117</v>
      </c>
      <c r="Q20" s="266" t="s">
        <v>180</v>
      </c>
      <c r="R20" s="267" t="s">
        <v>38</v>
      </c>
      <c r="S20" s="284">
        <v>25</v>
      </c>
    </row>
    <row r="21" spans="1:19" ht="12.75" customHeight="1" thickTop="1" thickBot="1">
      <c r="B21" s="284"/>
      <c r="C21" s="266"/>
      <c r="D21" s="266"/>
      <c r="E21" s="267"/>
      <c r="F21" s="239"/>
      <c r="G21" s="247" t="s">
        <v>737</v>
      </c>
      <c r="H21" s="163"/>
      <c r="I21" s="136"/>
      <c r="J21" s="133"/>
      <c r="K21" s="219"/>
      <c r="L21" s="134"/>
      <c r="M21" s="162"/>
      <c r="N21" s="162" t="s">
        <v>755</v>
      </c>
      <c r="O21" s="246"/>
      <c r="P21" s="266"/>
      <c r="Q21" s="266"/>
      <c r="R21" s="267"/>
      <c r="S21" s="284"/>
    </row>
    <row r="22" spans="1:19" ht="12.75" customHeight="1" thickTop="1">
      <c r="B22" s="284">
        <v>10</v>
      </c>
      <c r="C22" s="266" t="s">
        <v>176</v>
      </c>
      <c r="D22" s="266" t="s">
        <v>179</v>
      </c>
      <c r="E22" s="267" t="s">
        <v>27</v>
      </c>
      <c r="F22" s="164"/>
      <c r="G22" s="251" t="s">
        <v>730</v>
      </c>
      <c r="H22" s="162"/>
      <c r="I22" s="136"/>
      <c r="J22" s="133"/>
      <c r="K22" s="219"/>
      <c r="L22" s="134"/>
      <c r="M22" s="250"/>
      <c r="N22" s="238" t="s">
        <v>756</v>
      </c>
      <c r="O22" s="165"/>
      <c r="P22" s="266" t="s">
        <v>304</v>
      </c>
      <c r="Q22" s="266" t="s">
        <v>179</v>
      </c>
      <c r="R22" s="267" t="s">
        <v>7</v>
      </c>
      <c r="S22" s="284">
        <v>26</v>
      </c>
    </row>
    <row r="23" spans="1:19" ht="12.75" customHeight="1" thickBot="1">
      <c r="B23" s="284"/>
      <c r="C23" s="266"/>
      <c r="D23" s="266"/>
      <c r="E23" s="267"/>
      <c r="F23" s="163"/>
      <c r="G23" s="250"/>
      <c r="H23" s="247" t="s">
        <v>737</v>
      </c>
      <c r="I23" s="136"/>
      <c r="J23" s="133"/>
      <c r="K23" s="219"/>
      <c r="L23" s="134"/>
      <c r="M23" s="242" t="s">
        <v>755</v>
      </c>
      <c r="N23" s="162"/>
      <c r="O23" s="163"/>
      <c r="P23" s="266"/>
      <c r="Q23" s="266"/>
      <c r="R23" s="267"/>
      <c r="S23" s="284"/>
    </row>
    <row r="24" spans="1:19" ht="12.75" customHeight="1" thickTop="1">
      <c r="B24" s="284">
        <v>11</v>
      </c>
      <c r="C24" s="266" t="s">
        <v>305</v>
      </c>
      <c r="D24" s="266" t="s">
        <v>180</v>
      </c>
      <c r="E24" s="267" t="s">
        <v>65</v>
      </c>
      <c r="F24" s="166"/>
      <c r="G24" s="167"/>
      <c r="H24" s="251" t="s">
        <v>735</v>
      </c>
      <c r="I24" s="136"/>
      <c r="J24" s="133"/>
      <c r="K24" s="219"/>
      <c r="L24" s="136"/>
      <c r="M24" s="169" t="s">
        <v>735</v>
      </c>
      <c r="N24" s="168"/>
      <c r="O24" s="162"/>
      <c r="P24" s="266" t="s">
        <v>242</v>
      </c>
      <c r="Q24" s="266" t="s">
        <v>178</v>
      </c>
      <c r="R24" s="267" t="s">
        <v>38</v>
      </c>
      <c r="S24" s="284">
        <v>27</v>
      </c>
    </row>
    <row r="25" spans="1:19" ht="12.75" customHeight="1" thickBot="1">
      <c r="B25" s="284"/>
      <c r="C25" s="266"/>
      <c r="D25" s="266"/>
      <c r="E25" s="267"/>
      <c r="F25" s="162"/>
      <c r="G25" s="243" t="s">
        <v>731</v>
      </c>
      <c r="H25" s="250"/>
      <c r="I25" s="136"/>
      <c r="J25" s="133"/>
      <c r="K25" s="219"/>
      <c r="L25" s="136"/>
      <c r="M25" s="167"/>
      <c r="N25" s="169" t="s">
        <v>757</v>
      </c>
      <c r="O25" s="171"/>
      <c r="P25" s="266"/>
      <c r="Q25" s="266"/>
      <c r="R25" s="267"/>
      <c r="S25" s="284"/>
    </row>
    <row r="26" spans="1:19" ht="12.75" customHeight="1" thickTop="1" thickBot="1">
      <c r="B26" s="284">
        <v>12</v>
      </c>
      <c r="C26" s="266" t="s">
        <v>209</v>
      </c>
      <c r="D26" s="266" t="s">
        <v>179</v>
      </c>
      <c r="E26" s="267" t="s">
        <v>201</v>
      </c>
      <c r="F26" s="242"/>
      <c r="G26" s="162" t="s">
        <v>730</v>
      </c>
      <c r="H26" s="250"/>
      <c r="I26" s="136"/>
      <c r="J26" s="133"/>
      <c r="K26" s="219"/>
      <c r="L26" s="167"/>
      <c r="M26" s="162"/>
      <c r="N26" s="244" t="s">
        <v>758</v>
      </c>
      <c r="O26" s="247"/>
      <c r="P26" s="266" t="s">
        <v>216</v>
      </c>
      <c r="Q26" s="266" t="s">
        <v>180</v>
      </c>
      <c r="R26" s="267" t="s">
        <v>201</v>
      </c>
      <c r="S26" s="284">
        <v>28</v>
      </c>
    </row>
    <row r="27" spans="1:19" ht="12.75" customHeight="1" thickTop="1" thickBot="1">
      <c r="B27" s="284"/>
      <c r="C27" s="266"/>
      <c r="D27" s="266"/>
      <c r="E27" s="267"/>
      <c r="F27" s="162"/>
      <c r="G27" s="163"/>
      <c r="H27" s="250"/>
      <c r="I27" s="245" t="s">
        <v>737</v>
      </c>
      <c r="J27" s="133"/>
      <c r="K27" s="219"/>
      <c r="L27" s="136" t="s">
        <v>760</v>
      </c>
      <c r="M27" s="162"/>
      <c r="N27" s="163"/>
      <c r="O27" s="239"/>
      <c r="P27" s="266"/>
      <c r="Q27" s="266"/>
      <c r="R27" s="267"/>
      <c r="S27" s="284"/>
    </row>
    <row r="28" spans="1:19" ht="12.75" customHeight="1" thickTop="1">
      <c r="A28" s="277" t="s">
        <v>727</v>
      </c>
      <c r="B28" s="284">
        <v>13</v>
      </c>
      <c r="C28" s="266" t="s">
        <v>725</v>
      </c>
      <c r="D28" s="266" t="s">
        <v>723</v>
      </c>
      <c r="E28" s="267" t="s">
        <v>201</v>
      </c>
      <c r="F28" s="162"/>
      <c r="G28" s="163"/>
      <c r="H28" s="167"/>
      <c r="I28" s="138" t="s">
        <v>775</v>
      </c>
      <c r="J28" s="133"/>
      <c r="K28" s="133"/>
      <c r="L28" s="217" t="s">
        <v>730</v>
      </c>
      <c r="M28" s="162"/>
      <c r="N28" s="163"/>
      <c r="O28" s="162"/>
      <c r="P28" s="266" t="s">
        <v>112</v>
      </c>
      <c r="Q28" s="266" t="s">
        <v>180</v>
      </c>
      <c r="R28" s="267" t="s">
        <v>27</v>
      </c>
      <c r="S28" s="284">
        <v>29</v>
      </c>
    </row>
    <row r="29" spans="1:19" ht="12.75" customHeight="1" thickBot="1">
      <c r="A29" s="277"/>
      <c r="B29" s="284"/>
      <c r="C29" s="266"/>
      <c r="D29" s="266"/>
      <c r="E29" s="267"/>
      <c r="F29" s="171"/>
      <c r="G29" s="168" t="s">
        <v>738</v>
      </c>
      <c r="H29" s="167"/>
      <c r="I29" s="133"/>
      <c r="J29" s="133"/>
      <c r="K29" s="133"/>
      <c r="L29" s="219"/>
      <c r="M29" s="162"/>
      <c r="N29" s="167" t="s">
        <v>759</v>
      </c>
      <c r="O29" s="171"/>
      <c r="P29" s="266"/>
      <c r="Q29" s="266"/>
      <c r="R29" s="267"/>
      <c r="S29" s="284"/>
    </row>
    <row r="30" spans="1:19" ht="12.75" customHeight="1" thickTop="1" thickBot="1">
      <c r="B30" s="284">
        <v>14</v>
      </c>
      <c r="C30" s="266" t="s">
        <v>261</v>
      </c>
      <c r="D30" s="266" t="s">
        <v>178</v>
      </c>
      <c r="E30" s="267" t="s">
        <v>38</v>
      </c>
      <c r="F30" s="242"/>
      <c r="G30" s="248" t="s">
        <v>735</v>
      </c>
      <c r="H30" s="167"/>
      <c r="I30" s="133"/>
      <c r="J30" s="133"/>
      <c r="K30" s="133"/>
      <c r="L30" s="219"/>
      <c r="M30" s="167"/>
      <c r="N30" s="251" t="s">
        <v>730</v>
      </c>
      <c r="O30" s="247"/>
      <c r="P30" s="266" t="s">
        <v>168</v>
      </c>
      <c r="Q30" s="266" t="s">
        <v>179</v>
      </c>
      <c r="R30" s="267" t="s">
        <v>57</v>
      </c>
      <c r="S30" s="284">
        <v>30</v>
      </c>
    </row>
    <row r="31" spans="1:19" ht="12.75" customHeight="1" thickTop="1" thickBot="1">
      <c r="B31" s="284"/>
      <c r="C31" s="266"/>
      <c r="D31" s="266"/>
      <c r="E31" s="267"/>
      <c r="F31" s="162"/>
      <c r="G31" s="167"/>
      <c r="H31" s="243" t="s">
        <v>739</v>
      </c>
      <c r="I31" s="133"/>
      <c r="J31" s="133"/>
      <c r="K31" s="133"/>
      <c r="L31" s="219"/>
      <c r="M31" s="245" t="s">
        <v>760</v>
      </c>
      <c r="N31" s="162"/>
      <c r="O31" s="239"/>
      <c r="P31" s="266"/>
      <c r="Q31" s="266"/>
      <c r="R31" s="267"/>
      <c r="S31" s="284"/>
    </row>
    <row r="32" spans="1:19" ht="12.75" customHeight="1" thickTop="1">
      <c r="B32" s="284">
        <v>15</v>
      </c>
      <c r="C32" s="266" t="s">
        <v>244</v>
      </c>
      <c r="D32" s="266" t="s">
        <v>178</v>
      </c>
      <c r="E32" s="267" t="s">
        <v>38</v>
      </c>
      <c r="F32" s="163"/>
      <c r="G32" s="250"/>
      <c r="H32" s="162" t="s">
        <v>756</v>
      </c>
      <c r="I32" s="133"/>
      <c r="J32" s="133"/>
      <c r="K32" s="133"/>
      <c r="L32" s="133"/>
      <c r="M32" s="244" t="s">
        <v>730</v>
      </c>
      <c r="N32" s="162"/>
      <c r="O32" s="163"/>
      <c r="P32" s="266" t="s">
        <v>258</v>
      </c>
      <c r="Q32" s="266" t="s">
        <v>178</v>
      </c>
      <c r="R32" s="267" t="s">
        <v>38</v>
      </c>
      <c r="S32" s="284">
        <v>31</v>
      </c>
    </row>
    <row r="33" spans="2:19" ht="12.75" customHeight="1" thickBot="1">
      <c r="B33" s="284"/>
      <c r="C33" s="266"/>
      <c r="D33" s="266"/>
      <c r="E33" s="267"/>
      <c r="F33" s="185"/>
      <c r="G33" s="242" t="s">
        <v>739</v>
      </c>
      <c r="H33" s="162"/>
      <c r="I33" s="172" t="s">
        <v>229</v>
      </c>
      <c r="J33" s="133"/>
      <c r="K33" s="133"/>
      <c r="L33" s="133"/>
      <c r="M33" s="250"/>
      <c r="N33" s="167" t="s">
        <v>760</v>
      </c>
      <c r="O33" s="170"/>
      <c r="P33" s="266"/>
      <c r="Q33" s="266"/>
      <c r="R33" s="267"/>
      <c r="S33" s="284"/>
    </row>
    <row r="34" spans="2:19" ht="12.75" customHeight="1" thickTop="1" thickBot="1">
      <c r="B34" s="284">
        <v>16</v>
      </c>
      <c r="C34" s="270" t="s">
        <v>776</v>
      </c>
      <c r="D34" s="266" t="s">
        <v>180</v>
      </c>
      <c r="E34" s="267" t="s">
        <v>201</v>
      </c>
      <c r="F34" s="162"/>
      <c r="G34" s="246" t="s">
        <v>740</v>
      </c>
      <c r="H34" s="285" t="s">
        <v>773</v>
      </c>
      <c r="I34" s="279" t="s">
        <v>802</v>
      </c>
      <c r="J34" s="205"/>
      <c r="K34" s="205"/>
      <c r="L34" s="133"/>
      <c r="M34" s="163"/>
      <c r="N34" s="244" t="s">
        <v>735</v>
      </c>
      <c r="O34" s="249"/>
      <c r="P34" s="266" t="s">
        <v>210</v>
      </c>
      <c r="Q34" s="266" t="s">
        <v>179</v>
      </c>
      <c r="R34" s="267" t="s">
        <v>201</v>
      </c>
      <c r="S34" s="284">
        <v>32</v>
      </c>
    </row>
    <row r="35" spans="2:19" ht="12.75" customHeight="1" thickTop="1">
      <c r="B35" s="284"/>
      <c r="C35" s="270"/>
      <c r="D35" s="266"/>
      <c r="E35" s="267"/>
      <c r="F35" s="239"/>
      <c r="G35" s="163"/>
      <c r="H35" s="285"/>
      <c r="I35" s="279"/>
      <c r="J35" s="133"/>
      <c r="K35" s="217"/>
      <c r="L35" s="133"/>
      <c r="M35" s="163"/>
      <c r="N35" s="163"/>
      <c r="O35" s="162"/>
      <c r="P35" s="266"/>
      <c r="Q35" s="266"/>
      <c r="R35" s="267"/>
      <c r="S35" s="284"/>
    </row>
    <row r="36" spans="2:19" s="155" customFormat="1" ht="12.75" customHeight="1" thickBot="1">
      <c r="B36" s="163"/>
      <c r="C36" s="163"/>
      <c r="D36" s="163"/>
      <c r="E36" s="163"/>
      <c r="F36" s="133"/>
      <c r="G36" s="173"/>
      <c r="H36" s="283" t="s">
        <v>780</v>
      </c>
      <c r="I36" s="279" t="s">
        <v>234</v>
      </c>
      <c r="J36" s="205"/>
      <c r="K36" s="219"/>
      <c r="L36" s="176" t="s">
        <v>806</v>
      </c>
      <c r="M36" s="173"/>
      <c r="N36" s="134"/>
      <c r="O36" s="134"/>
      <c r="P36" s="163"/>
      <c r="Q36" s="163"/>
      <c r="R36" s="163"/>
      <c r="S36" s="163"/>
    </row>
    <row r="37" spans="2:19" s="155" customFormat="1" ht="12.75" customHeight="1" thickTop="1" thickBot="1">
      <c r="B37" s="163"/>
      <c r="C37" s="163"/>
      <c r="D37" s="163"/>
      <c r="E37" s="163"/>
      <c r="F37" s="134"/>
      <c r="G37" s="173"/>
      <c r="H37" s="283"/>
      <c r="I37" s="279"/>
      <c r="J37" s="133"/>
      <c r="K37" s="210" t="s">
        <v>737</v>
      </c>
      <c r="L37" s="314" t="s">
        <v>805</v>
      </c>
      <c r="M37" s="173"/>
      <c r="N37" s="134"/>
      <c r="O37" s="134"/>
      <c r="P37" s="163"/>
      <c r="Q37" s="163"/>
      <c r="R37" s="163"/>
      <c r="S37" s="163"/>
    </row>
    <row r="38" spans="2:19" s="155" customFormat="1" ht="12.75" customHeight="1" thickTop="1">
      <c r="B38" s="163"/>
      <c r="C38" s="163"/>
      <c r="D38" s="163"/>
      <c r="E38" s="163"/>
      <c r="F38" s="134"/>
      <c r="G38" s="173"/>
      <c r="H38" s="283" t="s">
        <v>781</v>
      </c>
      <c r="I38" s="279" t="s">
        <v>218</v>
      </c>
      <c r="J38" s="157"/>
      <c r="K38" s="255" t="s">
        <v>779</v>
      </c>
      <c r="L38" s="133"/>
      <c r="M38" s="173"/>
      <c r="N38" s="134"/>
      <c r="O38" s="134"/>
      <c r="P38" s="163"/>
      <c r="Q38" s="163"/>
      <c r="R38" s="163"/>
      <c r="S38" s="163"/>
    </row>
    <row r="39" spans="2:19" s="155" customFormat="1" ht="12.75" customHeight="1">
      <c r="B39" s="163"/>
      <c r="C39" s="163"/>
      <c r="D39" s="163"/>
      <c r="E39" s="163"/>
      <c r="F39" s="134"/>
      <c r="G39" s="173"/>
      <c r="H39" s="283"/>
      <c r="I39" s="279"/>
      <c r="J39" s="133"/>
      <c r="K39" s="133"/>
      <c r="L39" s="133"/>
      <c r="M39" s="173"/>
      <c r="N39" s="134"/>
      <c r="O39" s="134"/>
      <c r="P39" s="162"/>
      <c r="Q39" s="162"/>
      <c r="R39" s="162"/>
      <c r="S39" s="163"/>
    </row>
    <row r="40" spans="2:19" s="155" customFormat="1" ht="12.75" customHeight="1">
      <c r="B40" s="163"/>
      <c r="C40" s="163"/>
      <c r="D40" s="163"/>
      <c r="E40" s="163"/>
      <c r="F40" s="134"/>
      <c r="G40" s="174" t="s">
        <v>230</v>
      </c>
      <c r="H40" s="144"/>
      <c r="I40" s="144"/>
      <c r="J40" s="144"/>
      <c r="K40" s="144"/>
      <c r="L40" s="175" t="s">
        <v>231</v>
      </c>
      <c r="M40" s="134"/>
      <c r="N40" s="134"/>
      <c r="O40" s="134"/>
      <c r="P40" s="163"/>
      <c r="Q40" s="163"/>
      <c r="R40" s="163"/>
      <c r="S40" s="163"/>
    </row>
    <row r="41" spans="2:19" s="155" customFormat="1" ht="12.75" customHeight="1" thickBot="1">
      <c r="B41" s="163"/>
      <c r="C41" s="163"/>
      <c r="D41" s="163"/>
      <c r="E41" s="163"/>
      <c r="F41" s="278">
        <v>5</v>
      </c>
      <c r="G41" s="279" t="s">
        <v>211</v>
      </c>
      <c r="H41" s="133"/>
      <c r="I41" s="133"/>
      <c r="J41" s="133"/>
      <c r="K41" s="278">
        <v>5</v>
      </c>
      <c r="L41" s="279" t="s">
        <v>211</v>
      </c>
      <c r="M41" s="205"/>
      <c r="N41" s="134"/>
      <c r="O41" s="134"/>
      <c r="P41" s="163"/>
      <c r="Q41" s="163"/>
      <c r="R41" s="163"/>
      <c r="S41" s="163"/>
    </row>
    <row r="42" spans="2:19" s="155" customFormat="1" ht="12.75" customHeight="1" thickTop="1" thickBot="1">
      <c r="B42" s="163"/>
      <c r="C42" s="163"/>
      <c r="D42" s="163"/>
      <c r="E42" s="163"/>
      <c r="F42" s="278"/>
      <c r="G42" s="279"/>
      <c r="H42" s="137"/>
      <c r="I42" s="224" t="s">
        <v>739</v>
      </c>
      <c r="J42" s="176"/>
      <c r="K42" s="278"/>
      <c r="L42" s="279"/>
      <c r="M42" s="217"/>
      <c r="N42" s="218" t="s">
        <v>734</v>
      </c>
      <c r="O42" s="134"/>
      <c r="P42" s="163"/>
      <c r="Q42" s="163"/>
      <c r="R42" s="163"/>
      <c r="S42" s="163"/>
    </row>
    <row r="43" spans="2:19" s="155" customFormat="1" ht="12.75" customHeight="1" thickTop="1" thickBot="1">
      <c r="B43" s="163"/>
      <c r="C43" s="163"/>
      <c r="D43" s="163"/>
      <c r="E43" s="163"/>
      <c r="F43" s="280">
        <v>16</v>
      </c>
      <c r="G43" s="282" t="s">
        <v>250</v>
      </c>
      <c r="H43" s="205"/>
      <c r="I43" s="210" t="s">
        <v>735</v>
      </c>
      <c r="J43" s="176"/>
      <c r="K43" s="278">
        <v>21</v>
      </c>
      <c r="L43" s="279" t="s">
        <v>116</v>
      </c>
      <c r="M43" s="157"/>
      <c r="N43" s="138" t="s">
        <v>758</v>
      </c>
      <c r="O43" s="134"/>
      <c r="P43" s="163"/>
      <c r="Q43" s="163"/>
      <c r="R43" s="163"/>
      <c r="S43" s="163"/>
    </row>
    <row r="44" spans="2:19" s="155" customFormat="1" ht="12.75" customHeight="1" thickTop="1" thickBot="1">
      <c r="B44" s="163"/>
      <c r="C44" s="163"/>
      <c r="D44" s="163"/>
      <c r="E44" s="163"/>
      <c r="F44" s="281"/>
      <c r="G44" s="282"/>
      <c r="H44" s="133"/>
      <c r="I44" s="136"/>
      <c r="J44" s="138" t="s">
        <v>755</v>
      </c>
      <c r="K44" s="278"/>
      <c r="L44" s="279"/>
      <c r="M44" s="137"/>
      <c r="N44" s="134"/>
      <c r="O44" s="144"/>
      <c r="P44" s="163"/>
      <c r="Q44" s="163"/>
      <c r="R44" s="163"/>
      <c r="S44" s="163"/>
    </row>
    <row r="45" spans="2:19" s="155" customFormat="1" ht="12.75" customHeight="1" thickTop="1">
      <c r="B45" s="177"/>
      <c r="C45" s="177"/>
      <c r="D45" s="177"/>
      <c r="E45" s="177"/>
      <c r="F45" s="278">
        <v>21</v>
      </c>
      <c r="G45" s="279" t="s">
        <v>116</v>
      </c>
      <c r="H45" s="146"/>
      <c r="I45" s="146"/>
      <c r="J45" s="214" t="s">
        <v>756</v>
      </c>
      <c r="K45" s="146"/>
      <c r="L45" s="173"/>
      <c r="M45" s="146"/>
      <c r="N45" s="143"/>
      <c r="O45" s="178" t="s">
        <v>797</v>
      </c>
      <c r="P45" s="179" t="s">
        <v>804</v>
      </c>
      <c r="Q45" s="177"/>
      <c r="R45" s="177"/>
      <c r="S45" s="177"/>
    </row>
    <row r="46" spans="2:19" s="180" customFormat="1" ht="12.75" customHeight="1" thickBot="1">
      <c r="B46" s="163"/>
      <c r="C46" s="163"/>
      <c r="D46" s="163"/>
      <c r="E46" s="163"/>
      <c r="F46" s="278"/>
      <c r="G46" s="279"/>
      <c r="H46" s="152"/>
      <c r="I46" s="138" t="s">
        <v>755</v>
      </c>
      <c r="J46" s="212"/>
      <c r="K46" s="134"/>
      <c r="L46" s="134"/>
      <c r="M46" s="133"/>
      <c r="N46" s="134"/>
      <c r="O46" s="178" t="s">
        <v>232</v>
      </c>
      <c r="P46" s="179" t="s">
        <v>807</v>
      </c>
      <c r="Q46" s="163"/>
      <c r="R46" s="163"/>
      <c r="S46" s="163"/>
    </row>
    <row r="47" spans="2:19" s="180" customFormat="1" ht="12.75" customHeight="1" thickTop="1" thickBot="1">
      <c r="F47" s="278">
        <v>25</v>
      </c>
      <c r="G47" s="279" t="s">
        <v>117</v>
      </c>
      <c r="H47" s="258"/>
      <c r="I47" s="214" t="s">
        <v>735</v>
      </c>
      <c r="J47" s="182"/>
      <c r="K47" s="181"/>
      <c r="L47" s="182"/>
      <c r="M47" s="181"/>
      <c r="N47" s="182"/>
      <c r="O47" s="178" t="s">
        <v>682</v>
      </c>
      <c r="P47" s="179" t="s">
        <v>808</v>
      </c>
    </row>
    <row r="48" spans="2:19" s="180" customFormat="1" ht="12.75" customHeight="1" thickTop="1">
      <c r="F48" s="278"/>
      <c r="G48" s="279"/>
      <c r="H48" s="181"/>
      <c r="I48" s="182"/>
      <c r="J48" s="182"/>
      <c r="K48" s="181"/>
      <c r="L48" s="182"/>
      <c r="M48" s="182"/>
      <c r="N48" s="182"/>
      <c r="O48" s="178" t="s">
        <v>682</v>
      </c>
      <c r="P48" s="179" t="s">
        <v>799</v>
      </c>
    </row>
    <row r="49" s="180" customFormat="1"/>
    <row r="50" s="180" customFormat="1"/>
    <row r="51" s="180" customFormat="1"/>
    <row r="52" s="180" customFormat="1"/>
    <row r="53" s="180" customFormat="1"/>
    <row r="54" s="180" customFormat="1"/>
    <row r="55" s="155" customFormat="1"/>
    <row r="56" s="155" customFormat="1"/>
    <row r="57" s="155" customFormat="1"/>
    <row r="58" s="155" customFormat="1"/>
  </sheetData>
  <mergeCells count="149">
    <mergeCell ref="R4:R5"/>
    <mergeCell ref="S4:S5"/>
    <mergeCell ref="B6:B7"/>
    <mergeCell ref="C6:C7"/>
    <mergeCell ref="D6:D7"/>
    <mergeCell ref="E6:E7"/>
    <mergeCell ref="P6:P7"/>
    <mergeCell ref="Q6:Q7"/>
    <mergeCell ref="R6:R7"/>
    <mergeCell ref="S6:S7"/>
    <mergeCell ref="B4:B5"/>
    <mergeCell ref="C4:C5"/>
    <mergeCell ref="D4:D5"/>
    <mergeCell ref="E4:E5"/>
    <mergeCell ref="P4:P5"/>
    <mergeCell ref="Q4:Q5"/>
    <mergeCell ref="R8:R9"/>
    <mergeCell ref="S8:S9"/>
    <mergeCell ref="B10:B11"/>
    <mergeCell ref="C10:C11"/>
    <mergeCell ref="D10:D11"/>
    <mergeCell ref="E10:E11"/>
    <mergeCell ref="P10:P11"/>
    <mergeCell ref="Q10:Q11"/>
    <mergeCell ref="R10:R11"/>
    <mergeCell ref="S10:S11"/>
    <mergeCell ref="B8:B9"/>
    <mergeCell ref="C8:C9"/>
    <mergeCell ref="D8:D9"/>
    <mergeCell ref="E8:E9"/>
    <mergeCell ref="P8:P9"/>
    <mergeCell ref="Q8:Q9"/>
    <mergeCell ref="R12:R13"/>
    <mergeCell ref="S12:S13"/>
    <mergeCell ref="B14:B15"/>
    <mergeCell ref="C14:C15"/>
    <mergeCell ref="D14:D15"/>
    <mergeCell ref="E14:E15"/>
    <mergeCell ref="P14:P15"/>
    <mergeCell ref="Q14:Q15"/>
    <mergeCell ref="R14:R15"/>
    <mergeCell ref="S14:S15"/>
    <mergeCell ref="B12:B13"/>
    <mergeCell ref="C12:C13"/>
    <mergeCell ref="D12:D13"/>
    <mergeCell ref="E12:E13"/>
    <mergeCell ref="P12:P13"/>
    <mergeCell ref="Q12:Q13"/>
    <mergeCell ref="Q16:Q17"/>
    <mergeCell ref="R16:R17"/>
    <mergeCell ref="S16:S17"/>
    <mergeCell ref="J17:K17"/>
    <mergeCell ref="B18:B19"/>
    <mergeCell ref="C18:C19"/>
    <mergeCell ref="D18:D19"/>
    <mergeCell ref="E18:E19"/>
    <mergeCell ref="P18:P19"/>
    <mergeCell ref="Q18:Q19"/>
    <mergeCell ref="B16:B17"/>
    <mergeCell ref="C16:C17"/>
    <mergeCell ref="D16:D17"/>
    <mergeCell ref="E16:E17"/>
    <mergeCell ref="J16:K16"/>
    <mergeCell ref="P16:P17"/>
    <mergeCell ref="R18:R19"/>
    <mergeCell ref="S18:S19"/>
    <mergeCell ref="B20:B21"/>
    <mergeCell ref="C20:C21"/>
    <mergeCell ref="D20:D21"/>
    <mergeCell ref="E20:E21"/>
    <mergeCell ref="P20:P21"/>
    <mergeCell ref="Q20:Q21"/>
    <mergeCell ref="R20:R21"/>
    <mergeCell ref="S20:S21"/>
    <mergeCell ref="R22:R23"/>
    <mergeCell ref="S22:S23"/>
    <mergeCell ref="B24:B25"/>
    <mergeCell ref="C24:C25"/>
    <mergeCell ref="D24:D25"/>
    <mergeCell ref="E24:E25"/>
    <mergeCell ref="P24:P25"/>
    <mergeCell ref="Q24:Q25"/>
    <mergeCell ref="R24:R25"/>
    <mergeCell ref="S24:S25"/>
    <mergeCell ref="B22:B23"/>
    <mergeCell ref="C22:C23"/>
    <mergeCell ref="D22:D23"/>
    <mergeCell ref="E22:E23"/>
    <mergeCell ref="P22:P23"/>
    <mergeCell ref="Q22:Q23"/>
    <mergeCell ref="R26:R27"/>
    <mergeCell ref="S26:S27"/>
    <mergeCell ref="B28:B29"/>
    <mergeCell ref="C28:C29"/>
    <mergeCell ref="D28:D29"/>
    <mergeCell ref="E28:E29"/>
    <mergeCell ref="P28:P29"/>
    <mergeCell ref="Q28:Q29"/>
    <mergeCell ref="R28:R29"/>
    <mergeCell ref="S28:S29"/>
    <mergeCell ref="B26:B27"/>
    <mergeCell ref="C26:C27"/>
    <mergeCell ref="D26:D27"/>
    <mergeCell ref="E26:E27"/>
    <mergeCell ref="P26:P27"/>
    <mergeCell ref="Q26:Q27"/>
    <mergeCell ref="R30:R31"/>
    <mergeCell ref="S30:S31"/>
    <mergeCell ref="B32:B33"/>
    <mergeCell ref="C32:C33"/>
    <mergeCell ref="D32:D33"/>
    <mergeCell ref="E32:E33"/>
    <mergeCell ref="P32:P33"/>
    <mergeCell ref="Q32:Q33"/>
    <mergeCell ref="R32:R33"/>
    <mergeCell ref="S32:S33"/>
    <mergeCell ref="B30:B31"/>
    <mergeCell ref="C30:C31"/>
    <mergeCell ref="D30:D31"/>
    <mergeCell ref="E30:E31"/>
    <mergeCell ref="P30:P31"/>
    <mergeCell ref="Q30:Q31"/>
    <mergeCell ref="P34:P35"/>
    <mergeCell ref="Q34:Q35"/>
    <mergeCell ref="R34:R35"/>
    <mergeCell ref="S34:S35"/>
    <mergeCell ref="H36:H37"/>
    <mergeCell ref="I36:I37"/>
    <mergeCell ref="B34:B35"/>
    <mergeCell ref="C34:C35"/>
    <mergeCell ref="D34:D35"/>
    <mergeCell ref="E34:E35"/>
    <mergeCell ref="H34:H35"/>
    <mergeCell ref="I34:I35"/>
    <mergeCell ref="A28:A29"/>
    <mergeCell ref="F47:F48"/>
    <mergeCell ref="G47:G48"/>
    <mergeCell ref="F43:F44"/>
    <mergeCell ref="G43:G44"/>
    <mergeCell ref="K43:K44"/>
    <mergeCell ref="L43:L44"/>
    <mergeCell ref="F45:F46"/>
    <mergeCell ref="G45:G46"/>
    <mergeCell ref="H38:H39"/>
    <mergeCell ref="I38:I39"/>
    <mergeCell ref="F41:F42"/>
    <mergeCell ref="G41:G42"/>
    <mergeCell ref="K41:K42"/>
    <mergeCell ref="L41:L42"/>
  </mergeCells>
  <phoneticPr fontId="25"/>
  <conditionalFormatting sqref="C4:C5 E4:E5">
    <cfRule type="expression" dxfId="68" priority="3" stopIfTrue="1">
      <formula>ISERROR</formula>
    </cfRule>
  </conditionalFormatting>
  <conditionalFormatting sqref="C8:C35 D4:D35 E6:E35">
    <cfRule type="expression" dxfId="67" priority="4" stopIfTrue="1">
      <formula>ISERROR(C4)</formula>
    </cfRule>
  </conditionalFormatting>
  <conditionalFormatting sqref="C6:C7">
    <cfRule type="expression" dxfId="66" priority="2" stopIfTrue="1">
      <formula>ISERROR(C6)</formula>
    </cfRule>
  </conditionalFormatting>
  <conditionalFormatting sqref="P4:R35">
    <cfRule type="expression" dxfId="65" priority="1" stopIfTrue="1">
      <formula>ISERROR(P4)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75" defaultRowHeight="13.5"/>
  <cols>
    <col min="1" max="1" width="3.625" customWidth="1"/>
    <col min="2" max="2" width="3.375" customWidth="1"/>
    <col min="3" max="3" width="10.625" customWidth="1"/>
    <col min="4" max="4" width="2.625" customWidth="1"/>
    <col min="5" max="5" width="11.375" customWidth="1"/>
    <col min="6" max="6" width="5.625" customWidth="1"/>
    <col min="7" max="9" width="8.125" style="184" customWidth="1"/>
    <col min="10" max="11" width="8.875" style="184" customWidth="1"/>
    <col min="12" max="14" width="8.125" style="184" customWidth="1"/>
    <col min="15" max="15" width="5.625" customWidth="1"/>
    <col min="16" max="16" width="10.625" customWidth="1"/>
    <col min="17" max="17" width="2.625" customWidth="1"/>
    <col min="18" max="18" width="11.375" customWidth="1"/>
    <col min="19" max="19" width="3.375" customWidth="1"/>
    <col min="20" max="20" width="3.625" customWidth="1"/>
    <col min="258" max="258" width="3.125" customWidth="1"/>
    <col min="259" max="259" width="11" customWidth="1"/>
    <col min="260" max="260" width="2.5" customWidth="1"/>
    <col min="261" max="261" width="12.125" customWidth="1"/>
    <col min="262" max="262" width="3.125" customWidth="1"/>
    <col min="263" max="270" width="9" customWidth="1"/>
    <col min="271" max="271" width="2.625" customWidth="1"/>
    <col min="272" max="272" width="10.625" customWidth="1"/>
    <col min="273" max="273" width="2.5" customWidth="1"/>
    <col min="274" max="274" width="12" customWidth="1"/>
    <col min="275" max="275" width="3.625" customWidth="1"/>
    <col min="514" max="514" width="3.125" customWidth="1"/>
    <col min="515" max="515" width="11" customWidth="1"/>
    <col min="516" max="516" width="2.5" customWidth="1"/>
    <col min="517" max="517" width="12.125" customWidth="1"/>
    <col min="518" max="518" width="3.125" customWidth="1"/>
    <col min="519" max="526" width="9" customWidth="1"/>
    <col min="527" max="527" width="2.625" customWidth="1"/>
    <col min="528" max="528" width="10.625" customWidth="1"/>
    <col min="529" max="529" width="2.5" customWidth="1"/>
    <col min="530" max="530" width="12" customWidth="1"/>
    <col min="531" max="531" width="3.625" customWidth="1"/>
    <col min="770" max="770" width="3.125" customWidth="1"/>
    <col min="771" max="771" width="11" customWidth="1"/>
    <col min="772" max="772" width="2.5" customWidth="1"/>
    <col min="773" max="773" width="12.125" customWidth="1"/>
    <col min="774" max="774" width="3.125" customWidth="1"/>
    <col min="775" max="782" width="9" customWidth="1"/>
    <col min="783" max="783" width="2.625" customWidth="1"/>
    <col min="784" max="784" width="10.625" customWidth="1"/>
    <col min="785" max="785" width="2.5" customWidth="1"/>
    <col min="786" max="786" width="12" customWidth="1"/>
    <col min="787" max="787" width="3.625" customWidth="1"/>
    <col min="1026" max="1026" width="3.125" customWidth="1"/>
    <col min="1027" max="1027" width="11" customWidth="1"/>
    <col min="1028" max="1028" width="2.5" customWidth="1"/>
    <col min="1029" max="1029" width="12.125" customWidth="1"/>
    <col min="1030" max="1030" width="3.125" customWidth="1"/>
    <col min="1031" max="1038" width="9" customWidth="1"/>
    <col min="1039" max="1039" width="2.625" customWidth="1"/>
    <col min="1040" max="1040" width="10.625" customWidth="1"/>
    <col min="1041" max="1041" width="2.5" customWidth="1"/>
    <col min="1042" max="1042" width="12" customWidth="1"/>
    <col min="1043" max="1043" width="3.625" customWidth="1"/>
    <col min="1282" max="1282" width="3.125" customWidth="1"/>
    <col min="1283" max="1283" width="11" customWidth="1"/>
    <col min="1284" max="1284" width="2.5" customWidth="1"/>
    <col min="1285" max="1285" width="12.125" customWidth="1"/>
    <col min="1286" max="1286" width="3.125" customWidth="1"/>
    <col min="1287" max="1294" width="9" customWidth="1"/>
    <col min="1295" max="1295" width="2.625" customWidth="1"/>
    <col min="1296" max="1296" width="10.625" customWidth="1"/>
    <col min="1297" max="1297" width="2.5" customWidth="1"/>
    <col min="1298" max="1298" width="12" customWidth="1"/>
    <col min="1299" max="1299" width="3.625" customWidth="1"/>
    <col min="1538" max="1538" width="3.125" customWidth="1"/>
    <col min="1539" max="1539" width="11" customWidth="1"/>
    <col min="1540" max="1540" width="2.5" customWidth="1"/>
    <col min="1541" max="1541" width="12.125" customWidth="1"/>
    <col min="1542" max="1542" width="3.125" customWidth="1"/>
    <col min="1543" max="1550" width="9" customWidth="1"/>
    <col min="1551" max="1551" width="2.625" customWidth="1"/>
    <col min="1552" max="1552" width="10.625" customWidth="1"/>
    <col min="1553" max="1553" width="2.5" customWidth="1"/>
    <col min="1554" max="1554" width="12" customWidth="1"/>
    <col min="1555" max="1555" width="3.625" customWidth="1"/>
    <col min="1794" max="1794" width="3.125" customWidth="1"/>
    <col min="1795" max="1795" width="11" customWidth="1"/>
    <col min="1796" max="1796" width="2.5" customWidth="1"/>
    <col min="1797" max="1797" width="12.125" customWidth="1"/>
    <col min="1798" max="1798" width="3.125" customWidth="1"/>
    <col min="1799" max="1806" width="9" customWidth="1"/>
    <col min="1807" max="1807" width="2.625" customWidth="1"/>
    <col min="1808" max="1808" width="10.625" customWidth="1"/>
    <col min="1809" max="1809" width="2.5" customWidth="1"/>
    <col min="1810" max="1810" width="12" customWidth="1"/>
    <col min="1811" max="1811" width="3.625" customWidth="1"/>
    <col min="2050" max="2050" width="3.125" customWidth="1"/>
    <col min="2051" max="2051" width="11" customWidth="1"/>
    <col min="2052" max="2052" width="2.5" customWidth="1"/>
    <col min="2053" max="2053" width="12.125" customWidth="1"/>
    <col min="2054" max="2054" width="3.125" customWidth="1"/>
    <col min="2055" max="2062" width="9" customWidth="1"/>
    <col min="2063" max="2063" width="2.625" customWidth="1"/>
    <col min="2064" max="2064" width="10.625" customWidth="1"/>
    <col min="2065" max="2065" width="2.5" customWidth="1"/>
    <col min="2066" max="2066" width="12" customWidth="1"/>
    <col min="2067" max="2067" width="3.625" customWidth="1"/>
    <col min="2306" max="2306" width="3.125" customWidth="1"/>
    <col min="2307" max="2307" width="11" customWidth="1"/>
    <col min="2308" max="2308" width="2.5" customWidth="1"/>
    <col min="2309" max="2309" width="12.125" customWidth="1"/>
    <col min="2310" max="2310" width="3.125" customWidth="1"/>
    <col min="2311" max="2318" width="9" customWidth="1"/>
    <col min="2319" max="2319" width="2.625" customWidth="1"/>
    <col min="2320" max="2320" width="10.625" customWidth="1"/>
    <col min="2321" max="2321" width="2.5" customWidth="1"/>
    <col min="2322" max="2322" width="12" customWidth="1"/>
    <col min="2323" max="2323" width="3.625" customWidth="1"/>
    <col min="2562" max="2562" width="3.125" customWidth="1"/>
    <col min="2563" max="2563" width="11" customWidth="1"/>
    <col min="2564" max="2564" width="2.5" customWidth="1"/>
    <col min="2565" max="2565" width="12.125" customWidth="1"/>
    <col min="2566" max="2566" width="3.125" customWidth="1"/>
    <col min="2567" max="2574" width="9" customWidth="1"/>
    <col min="2575" max="2575" width="2.625" customWidth="1"/>
    <col min="2576" max="2576" width="10.625" customWidth="1"/>
    <col min="2577" max="2577" width="2.5" customWidth="1"/>
    <col min="2578" max="2578" width="12" customWidth="1"/>
    <col min="2579" max="2579" width="3.625" customWidth="1"/>
    <col min="2818" max="2818" width="3.125" customWidth="1"/>
    <col min="2819" max="2819" width="11" customWidth="1"/>
    <col min="2820" max="2820" width="2.5" customWidth="1"/>
    <col min="2821" max="2821" width="12.125" customWidth="1"/>
    <col min="2822" max="2822" width="3.125" customWidth="1"/>
    <col min="2823" max="2830" width="9" customWidth="1"/>
    <col min="2831" max="2831" width="2.625" customWidth="1"/>
    <col min="2832" max="2832" width="10.625" customWidth="1"/>
    <col min="2833" max="2833" width="2.5" customWidth="1"/>
    <col min="2834" max="2834" width="12" customWidth="1"/>
    <col min="2835" max="2835" width="3.625" customWidth="1"/>
    <col min="3074" max="3074" width="3.125" customWidth="1"/>
    <col min="3075" max="3075" width="11" customWidth="1"/>
    <col min="3076" max="3076" width="2.5" customWidth="1"/>
    <col min="3077" max="3077" width="12.125" customWidth="1"/>
    <col min="3078" max="3078" width="3.125" customWidth="1"/>
    <col min="3079" max="3086" width="9" customWidth="1"/>
    <col min="3087" max="3087" width="2.625" customWidth="1"/>
    <col min="3088" max="3088" width="10.625" customWidth="1"/>
    <col min="3089" max="3089" width="2.5" customWidth="1"/>
    <col min="3090" max="3090" width="12" customWidth="1"/>
    <col min="3091" max="3091" width="3.625" customWidth="1"/>
    <col min="3330" max="3330" width="3.125" customWidth="1"/>
    <col min="3331" max="3331" width="11" customWidth="1"/>
    <col min="3332" max="3332" width="2.5" customWidth="1"/>
    <col min="3333" max="3333" width="12.125" customWidth="1"/>
    <col min="3334" max="3334" width="3.125" customWidth="1"/>
    <col min="3335" max="3342" width="9" customWidth="1"/>
    <col min="3343" max="3343" width="2.625" customWidth="1"/>
    <col min="3344" max="3344" width="10.625" customWidth="1"/>
    <col min="3345" max="3345" width="2.5" customWidth="1"/>
    <col min="3346" max="3346" width="12" customWidth="1"/>
    <col min="3347" max="3347" width="3.625" customWidth="1"/>
    <col min="3586" max="3586" width="3.125" customWidth="1"/>
    <col min="3587" max="3587" width="11" customWidth="1"/>
    <col min="3588" max="3588" width="2.5" customWidth="1"/>
    <col min="3589" max="3589" width="12.125" customWidth="1"/>
    <col min="3590" max="3590" width="3.125" customWidth="1"/>
    <col min="3591" max="3598" width="9" customWidth="1"/>
    <col min="3599" max="3599" width="2.625" customWidth="1"/>
    <col min="3600" max="3600" width="10.625" customWidth="1"/>
    <col min="3601" max="3601" width="2.5" customWidth="1"/>
    <col min="3602" max="3602" width="12" customWidth="1"/>
    <col min="3603" max="3603" width="3.625" customWidth="1"/>
    <col min="3842" max="3842" width="3.125" customWidth="1"/>
    <col min="3843" max="3843" width="11" customWidth="1"/>
    <col min="3844" max="3844" width="2.5" customWidth="1"/>
    <col min="3845" max="3845" width="12.125" customWidth="1"/>
    <col min="3846" max="3846" width="3.125" customWidth="1"/>
    <col min="3847" max="3854" width="9" customWidth="1"/>
    <col min="3855" max="3855" width="2.625" customWidth="1"/>
    <col min="3856" max="3856" width="10.625" customWidth="1"/>
    <col min="3857" max="3857" width="2.5" customWidth="1"/>
    <col min="3858" max="3858" width="12" customWidth="1"/>
    <col min="3859" max="3859" width="3.625" customWidth="1"/>
    <col min="4098" max="4098" width="3.125" customWidth="1"/>
    <col min="4099" max="4099" width="11" customWidth="1"/>
    <col min="4100" max="4100" width="2.5" customWidth="1"/>
    <col min="4101" max="4101" width="12.125" customWidth="1"/>
    <col min="4102" max="4102" width="3.125" customWidth="1"/>
    <col min="4103" max="4110" width="9" customWidth="1"/>
    <col min="4111" max="4111" width="2.625" customWidth="1"/>
    <col min="4112" max="4112" width="10.625" customWidth="1"/>
    <col min="4113" max="4113" width="2.5" customWidth="1"/>
    <col min="4114" max="4114" width="12" customWidth="1"/>
    <col min="4115" max="4115" width="3.625" customWidth="1"/>
    <col min="4354" max="4354" width="3.125" customWidth="1"/>
    <col min="4355" max="4355" width="11" customWidth="1"/>
    <col min="4356" max="4356" width="2.5" customWidth="1"/>
    <col min="4357" max="4357" width="12.125" customWidth="1"/>
    <col min="4358" max="4358" width="3.125" customWidth="1"/>
    <col min="4359" max="4366" width="9" customWidth="1"/>
    <col min="4367" max="4367" width="2.625" customWidth="1"/>
    <col min="4368" max="4368" width="10.625" customWidth="1"/>
    <col min="4369" max="4369" width="2.5" customWidth="1"/>
    <col min="4370" max="4370" width="12" customWidth="1"/>
    <col min="4371" max="4371" width="3.625" customWidth="1"/>
    <col min="4610" max="4610" width="3.125" customWidth="1"/>
    <col min="4611" max="4611" width="11" customWidth="1"/>
    <col min="4612" max="4612" width="2.5" customWidth="1"/>
    <col min="4613" max="4613" width="12.125" customWidth="1"/>
    <col min="4614" max="4614" width="3.125" customWidth="1"/>
    <col min="4615" max="4622" width="9" customWidth="1"/>
    <col min="4623" max="4623" width="2.625" customWidth="1"/>
    <col min="4624" max="4624" width="10.625" customWidth="1"/>
    <col min="4625" max="4625" width="2.5" customWidth="1"/>
    <col min="4626" max="4626" width="12" customWidth="1"/>
    <col min="4627" max="4627" width="3.625" customWidth="1"/>
    <col min="4866" max="4866" width="3.125" customWidth="1"/>
    <col min="4867" max="4867" width="11" customWidth="1"/>
    <col min="4868" max="4868" width="2.5" customWidth="1"/>
    <col min="4869" max="4869" width="12.125" customWidth="1"/>
    <col min="4870" max="4870" width="3.125" customWidth="1"/>
    <col min="4871" max="4878" width="9" customWidth="1"/>
    <col min="4879" max="4879" width="2.625" customWidth="1"/>
    <col min="4880" max="4880" width="10.625" customWidth="1"/>
    <col min="4881" max="4881" width="2.5" customWidth="1"/>
    <col min="4882" max="4882" width="12" customWidth="1"/>
    <col min="4883" max="4883" width="3.625" customWidth="1"/>
    <col min="5122" max="5122" width="3.125" customWidth="1"/>
    <col min="5123" max="5123" width="11" customWidth="1"/>
    <col min="5124" max="5124" width="2.5" customWidth="1"/>
    <col min="5125" max="5125" width="12.125" customWidth="1"/>
    <col min="5126" max="5126" width="3.125" customWidth="1"/>
    <col min="5127" max="5134" width="9" customWidth="1"/>
    <col min="5135" max="5135" width="2.625" customWidth="1"/>
    <col min="5136" max="5136" width="10.625" customWidth="1"/>
    <col min="5137" max="5137" width="2.5" customWidth="1"/>
    <col min="5138" max="5138" width="12" customWidth="1"/>
    <col min="5139" max="5139" width="3.625" customWidth="1"/>
    <col min="5378" max="5378" width="3.125" customWidth="1"/>
    <col min="5379" max="5379" width="11" customWidth="1"/>
    <col min="5380" max="5380" width="2.5" customWidth="1"/>
    <col min="5381" max="5381" width="12.125" customWidth="1"/>
    <col min="5382" max="5382" width="3.125" customWidth="1"/>
    <col min="5383" max="5390" width="9" customWidth="1"/>
    <col min="5391" max="5391" width="2.625" customWidth="1"/>
    <col min="5392" max="5392" width="10.625" customWidth="1"/>
    <col min="5393" max="5393" width="2.5" customWidth="1"/>
    <col min="5394" max="5394" width="12" customWidth="1"/>
    <col min="5395" max="5395" width="3.625" customWidth="1"/>
    <col min="5634" max="5634" width="3.125" customWidth="1"/>
    <col min="5635" max="5635" width="11" customWidth="1"/>
    <col min="5636" max="5636" width="2.5" customWidth="1"/>
    <col min="5637" max="5637" width="12.125" customWidth="1"/>
    <col min="5638" max="5638" width="3.125" customWidth="1"/>
    <col min="5639" max="5646" width="9" customWidth="1"/>
    <col min="5647" max="5647" width="2.625" customWidth="1"/>
    <col min="5648" max="5648" width="10.625" customWidth="1"/>
    <col min="5649" max="5649" width="2.5" customWidth="1"/>
    <col min="5650" max="5650" width="12" customWidth="1"/>
    <col min="5651" max="5651" width="3.625" customWidth="1"/>
    <col min="5890" max="5890" width="3.125" customWidth="1"/>
    <col min="5891" max="5891" width="11" customWidth="1"/>
    <col min="5892" max="5892" width="2.5" customWidth="1"/>
    <col min="5893" max="5893" width="12.125" customWidth="1"/>
    <col min="5894" max="5894" width="3.125" customWidth="1"/>
    <col min="5895" max="5902" width="9" customWidth="1"/>
    <col min="5903" max="5903" width="2.625" customWidth="1"/>
    <col min="5904" max="5904" width="10.625" customWidth="1"/>
    <col min="5905" max="5905" width="2.5" customWidth="1"/>
    <col min="5906" max="5906" width="12" customWidth="1"/>
    <col min="5907" max="5907" width="3.625" customWidth="1"/>
    <col min="6146" max="6146" width="3.125" customWidth="1"/>
    <col min="6147" max="6147" width="11" customWidth="1"/>
    <col min="6148" max="6148" width="2.5" customWidth="1"/>
    <col min="6149" max="6149" width="12.125" customWidth="1"/>
    <col min="6150" max="6150" width="3.125" customWidth="1"/>
    <col min="6151" max="6158" width="9" customWidth="1"/>
    <col min="6159" max="6159" width="2.625" customWidth="1"/>
    <col min="6160" max="6160" width="10.625" customWidth="1"/>
    <col min="6161" max="6161" width="2.5" customWidth="1"/>
    <col min="6162" max="6162" width="12" customWidth="1"/>
    <col min="6163" max="6163" width="3.625" customWidth="1"/>
    <col min="6402" max="6402" width="3.125" customWidth="1"/>
    <col min="6403" max="6403" width="11" customWidth="1"/>
    <col min="6404" max="6404" width="2.5" customWidth="1"/>
    <col min="6405" max="6405" width="12.125" customWidth="1"/>
    <col min="6406" max="6406" width="3.125" customWidth="1"/>
    <col min="6407" max="6414" width="9" customWidth="1"/>
    <col min="6415" max="6415" width="2.625" customWidth="1"/>
    <col min="6416" max="6416" width="10.625" customWidth="1"/>
    <col min="6417" max="6417" width="2.5" customWidth="1"/>
    <col min="6418" max="6418" width="12" customWidth="1"/>
    <col min="6419" max="6419" width="3.625" customWidth="1"/>
    <col min="6658" max="6658" width="3.125" customWidth="1"/>
    <col min="6659" max="6659" width="11" customWidth="1"/>
    <col min="6660" max="6660" width="2.5" customWidth="1"/>
    <col min="6661" max="6661" width="12.125" customWidth="1"/>
    <col min="6662" max="6662" width="3.125" customWidth="1"/>
    <col min="6663" max="6670" width="9" customWidth="1"/>
    <col min="6671" max="6671" width="2.625" customWidth="1"/>
    <col min="6672" max="6672" width="10.625" customWidth="1"/>
    <col min="6673" max="6673" width="2.5" customWidth="1"/>
    <col min="6674" max="6674" width="12" customWidth="1"/>
    <col min="6675" max="6675" width="3.625" customWidth="1"/>
    <col min="6914" max="6914" width="3.125" customWidth="1"/>
    <col min="6915" max="6915" width="11" customWidth="1"/>
    <col min="6916" max="6916" width="2.5" customWidth="1"/>
    <col min="6917" max="6917" width="12.125" customWidth="1"/>
    <col min="6918" max="6918" width="3.125" customWidth="1"/>
    <col min="6919" max="6926" width="9" customWidth="1"/>
    <col min="6927" max="6927" width="2.625" customWidth="1"/>
    <col min="6928" max="6928" width="10.625" customWidth="1"/>
    <col min="6929" max="6929" width="2.5" customWidth="1"/>
    <col min="6930" max="6930" width="12" customWidth="1"/>
    <col min="6931" max="6931" width="3.625" customWidth="1"/>
    <col min="7170" max="7170" width="3.125" customWidth="1"/>
    <col min="7171" max="7171" width="11" customWidth="1"/>
    <col min="7172" max="7172" width="2.5" customWidth="1"/>
    <col min="7173" max="7173" width="12.125" customWidth="1"/>
    <col min="7174" max="7174" width="3.125" customWidth="1"/>
    <col min="7175" max="7182" width="9" customWidth="1"/>
    <col min="7183" max="7183" width="2.625" customWidth="1"/>
    <col min="7184" max="7184" width="10.625" customWidth="1"/>
    <col min="7185" max="7185" width="2.5" customWidth="1"/>
    <col min="7186" max="7186" width="12" customWidth="1"/>
    <col min="7187" max="7187" width="3.625" customWidth="1"/>
    <col min="7426" max="7426" width="3.125" customWidth="1"/>
    <col min="7427" max="7427" width="11" customWidth="1"/>
    <col min="7428" max="7428" width="2.5" customWidth="1"/>
    <col min="7429" max="7429" width="12.125" customWidth="1"/>
    <col min="7430" max="7430" width="3.125" customWidth="1"/>
    <col min="7431" max="7438" width="9" customWidth="1"/>
    <col min="7439" max="7439" width="2.625" customWidth="1"/>
    <col min="7440" max="7440" width="10.625" customWidth="1"/>
    <col min="7441" max="7441" width="2.5" customWidth="1"/>
    <col min="7442" max="7442" width="12" customWidth="1"/>
    <col min="7443" max="7443" width="3.625" customWidth="1"/>
    <col min="7682" max="7682" width="3.125" customWidth="1"/>
    <col min="7683" max="7683" width="11" customWidth="1"/>
    <col min="7684" max="7684" width="2.5" customWidth="1"/>
    <col min="7685" max="7685" width="12.125" customWidth="1"/>
    <col min="7686" max="7686" width="3.125" customWidth="1"/>
    <col min="7687" max="7694" width="9" customWidth="1"/>
    <col min="7695" max="7695" width="2.625" customWidth="1"/>
    <col min="7696" max="7696" width="10.625" customWidth="1"/>
    <col min="7697" max="7697" width="2.5" customWidth="1"/>
    <col min="7698" max="7698" width="12" customWidth="1"/>
    <col min="7699" max="7699" width="3.625" customWidth="1"/>
    <col min="7938" max="7938" width="3.125" customWidth="1"/>
    <col min="7939" max="7939" width="11" customWidth="1"/>
    <col min="7940" max="7940" width="2.5" customWidth="1"/>
    <col min="7941" max="7941" width="12.125" customWidth="1"/>
    <col min="7942" max="7942" width="3.125" customWidth="1"/>
    <col min="7943" max="7950" width="9" customWidth="1"/>
    <col min="7951" max="7951" width="2.625" customWidth="1"/>
    <col min="7952" max="7952" width="10.625" customWidth="1"/>
    <col min="7953" max="7953" width="2.5" customWidth="1"/>
    <col min="7954" max="7954" width="12" customWidth="1"/>
    <col min="7955" max="7955" width="3.625" customWidth="1"/>
    <col min="8194" max="8194" width="3.125" customWidth="1"/>
    <col min="8195" max="8195" width="11" customWidth="1"/>
    <col min="8196" max="8196" width="2.5" customWidth="1"/>
    <col min="8197" max="8197" width="12.125" customWidth="1"/>
    <col min="8198" max="8198" width="3.125" customWidth="1"/>
    <col min="8199" max="8206" width="9" customWidth="1"/>
    <col min="8207" max="8207" width="2.625" customWidth="1"/>
    <col min="8208" max="8208" width="10.625" customWidth="1"/>
    <col min="8209" max="8209" width="2.5" customWidth="1"/>
    <col min="8210" max="8210" width="12" customWidth="1"/>
    <col min="8211" max="8211" width="3.625" customWidth="1"/>
    <col min="8450" max="8450" width="3.125" customWidth="1"/>
    <col min="8451" max="8451" width="11" customWidth="1"/>
    <col min="8452" max="8452" width="2.5" customWidth="1"/>
    <col min="8453" max="8453" width="12.125" customWidth="1"/>
    <col min="8454" max="8454" width="3.125" customWidth="1"/>
    <col min="8455" max="8462" width="9" customWidth="1"/>
    <col min="8463" max="8463" width="2.625" customWidth="1"/>
    <col min="8464" max="8464" width="10.625" customWidth="1"/>
    <col min="8465" max="8465" width="2.5" customWidth="1"/>
    <col min="8466" max="8466" width="12" customWidth="1"/>
    <col min="8467" max="8467" width="3.625" customWidth="1"/>
    <col min="8706" max="8706" width="3.125" customWidth="1"/>
    <col min="8707" max="8707" width="11" customWidth="1"/>
    <col min="8708" max="8708" width="2.5" customWidth="1"/>
    <col min="8709" max="8709" width="12.125" customWidth="1"/>
    <col min="8710" max="8710" width="3.125" customWidth="1"/>
    <col min="8711" max="8718" width="9" customWidth="1"/>
    <col min="8719" max="8719" width="2.625" customWidth="1"/>
    <col min="8720" max="8720" width="10.625" customWidth="1"/>
    <col min="8721" max="8721" width="2.5" customWidth="1"/>
    <col min="8722" max="8722" width="12" customWidth="1"/>
    <col min="8723" max="8723" width="3.625" customWidth="1"/>
    <col min="8962" max="8962" width="3.125" customWidth="1"/>
    <col min="8963" max="8963" width="11" customWidth="1"/>
    <col min="8964" max="8964" width="2.5" customWidth="1"/>
    <col min="8965" max="8965" width="12.125" customWidth="1"/>
    <col min="8966" max="8966" width="3.125" customWidth="1"/>
    <col min="8967" max="8974" width="9" customWidth="1"/>
    <col min="8975" max="8975" width="2.625" customWidth="1"/>
    <col min="8976" max="8976" width="10.625" customWidth="1"/>
    <col min="8977" max="8977" width="2.5" customWidth="1"/>
    <col min="8978" max="8978" width="12" customWidth="1"/>
    <col min="8979" max="8979" width="3.625" customWidth="1"/>
    <col min="9218" max="9218" width="3.125" customWidth="1"/>
    <col min="9219" max="9219" width="11" customWidth="1"/>
    <col min="9220" max="9220" width="2.5" customWidth="1"/>
    <col min="9221" max="9221" width="12.125" customWidth="1"/>
    <col min="9222" max="9222" width="3.125" customWidth="1"/>
    <col min="9223" max="9230" width="9" customWidth="1"/>
    <col min="9231" max="9231" width="2.625" customWidth="1"/>
    <col min="9232" max="9232" width="10.625" customWidth="1"/>
    <col min="9233" max="9233" width="2.5" customWidth="1"/>
    <col min="9234" max="9234" width="12" customWidth="1"/>
    <col min="9235" max="9235" width="3.625" customWidth="1"/>
    <col min="9474" max="9474" width="3.125" customWidth="1"/>
    <col min="9475" max="9475" width="11" customWidth="1"/>
    <col min="9476" max="9476" width="2.5" customWidth="1"/>
    <col min="9477" max="9477" width="12.125" customWidth="1"/>
    <col min="9478" max="9478" width="3.125" customWidth="1"/>
    <col min="9479" max="9486" width="9" customWidth="1"/>
    <col min="9487" max="9487" width="2.625" customWidth="1"/>
    <col min="9488" max="9488" width="10.625" customWidth="1"/>
    <col min="9489" max="9489" width="2.5" customWidth="1"/>
    <col min="9490" max="9490" width="12" customWidth="1"/>
    <col min="9491" max="9491" width="3.625" customWidth="1"/>
    <col min="9730" max="9730" width="3.125" customWidth="1"/>
    <col min="9731" max="9731" width="11" customWidth="1"/>
    <col min="9732" max="9732" width="2.5" customWidth="1"/>
    <col min="9733" max="9733" width="12.125" customWidth="1"/>
    <col min="9734" max="9734" width="3.125" customWidth="1"/>
    <col min="9735" max="9742" width="9" customWidth="1"/>
    <col min="9743" max="9743" width="2.625" customWidth="1"/>
    <col min="9744" max="9744" width="10.625" customWidth="1"/>
    <col min="9745" max="9745" width="2.5" customWidth="1"/>
    <col min="9746" max="9746" width="12" customWidth="1"/>
    <col min="9747" max="9747" width="3.625" customWidth="1"/>
    <col min="9986" max="9986" width="3.125" customWidth="1"/>
    <col min="9987" max="9987" width="11" customWidth="1"/>
    <col min="9988" max="9988" width="2.5" customWidth="1"/>
    <col min="9989" max="9989" width="12.125" customWidth="1"/>
    <col min="9990" max="9990" width="3.125" customWidth="1"/>
    <col min="9991" max="9998" width="9" customWidth="1"/>
    <col min="9999" max="9999" width="2.625" customWidth="1"/>
    <col min="10000" max="10000" width="10.625" customWidth="1"/>
    <col min="10001" max="10001" width="2.5" customWidth="1"/>
    <col min="10002" max="10002" width="12" customWidth="1"/>
    <col min="10003" max="10003" width="3.625" customWidth="1"/>
    <col min="10242" max="10242" width="3.125" customWidth="1"/>
    <col min="10243" max="10243" width="11" customWidth="1"/>
    <col min="10244" max="10244" width="2.5" customWidth="1"/>
    <col min="10245" max="10245" width="12.125" customWidth="1"/>
    <col min="10246" max="10246" width="3.125" customWidth="1"/>
    <col min="10247" max="10254" width="9" customWidth="1"/>
    <col min="10255" max="10255" width="2.625" customWidth="1"/>
    <col min="10256" max="10256" width="10.625" customWidth="1"/>
    <col min="10257" max="10257" width="2.5" customWidth="1"/>
    <col min="10258" max="10258" width="12" customWidth="1"/>
    <col min="10259" max="10259" width="3.625" customWidth="1"/>
    <col min="10498" max="10498" width="3.125" customWidth="1"/>
    <col min="10499" max="10499" width="11" customWidth="1"/>
    <col min="10500" max="10500" width="2.5" customWidth="1"/>
    <col min="10501" max="10501" width="12.125" customWidth="1"/>
    <col min="10502" max="10502" width="3.125" customWidth="1"/>
    <col min="10503" max="10510" width="9" customWidth="1"/>
    <col min="10511" max="10511" width="2.625" customWidth="1"/>
    <col min="10512" max="10512" width="10.625" customWidth="1"/>
    <col min="10513" max="10513" width="2.5" customWidth="1"/>
    <col min="10514" max="10514" width="12" customWidth="1"/>
    <col min="10515" max="10515" width="3.625" customWidth="1"/>
    <col min="10754" max="10754" width="3.125" customWidth="1"/>
    <col min="10755" max="10755" width="11" customWidth="1"/>
    <col min="10756" max="10756" width="2.5" customWidth="1"/>
    <col min="10757" max="10757" width="12.125" customWidth="1"/>
    <col min="10758" max="10758" width="3.125" customWidth="1"/>
    <col min="10759" max="10766" width="9" customWidth="1"/>
    <col min="10767" max="10767" width="2.625" customWidth="1"/>
    <col min="10768" max="10768" width="10.625" customWidth="1"/>
    <col min="10769" max="10769" width="2.5" customWidth="1"/>
    <col min="10770" max="10770" width="12" customWidth="1"/>
    <col min="10771" max="10771" width="3.625" customWidth="1"/>
    <col min="11010" max="11010" width="3.125" customWidth="1"/>
    <col min="11011" max="11011" width="11" customWidth="1"/>
    <col min="11012" max="11012" width="2.5" customWidth="1"/>
    <col min="11013" max="11013" width="12.125" customWidth="1"/>
    <col min="11014" max="11014" width="3.125" customWidth="1"/>
    <col min="11015" max="11022" width="9" customWidth="1"/>
    <col min="11023" max="11023" width="2.625" customWidth="1"/>
    <col min="11024" max="11024" width="10.625" customWidth="1"/>
    <col min="11025" max="11025" width="2.5" customWidth="1"/>
    <col min="11026" max="11026" width="12" customWidth="1"/>
    <col min="11027" max="11027" width="3.625" customWidth="1"/>
    <col min="11266" max="11266" width="3.125" customWidth="1"/>
    <col min="11267" max="11267" width="11" customWidth="1"/>
    <col min="11268" max="11268" width="2.5" customWidth="1"/>
    <col min="11269" max="11269" width="12.125" customWidth="1"/>
    <col min="11270" max="11270" width="3.125" customWidth="1"/>
    <col min="11271" max="11278" width="9" customWidth="1"/>
    <col min="11279" max="11279" width="2.625" customWidth="1"/>
    <col min="11280" max="11280" width="10.625" customWidth="1"/>
    <col min="11281" max="11281" width="2.5" customWidth="1"/>
    <col min="11282" max="11282" width="12" customWidth="1"/>
    <col min="11283" max="11283" width="3.625" customWidth="1"/>
    <col min="11522" max="11522" width="3.125" customWidth="1"/>
    <col min="11523" max="11523" width="11" customWidth="1"/>
    <col min="11524" max="11524" width="2.5" customWidth="1"/>
    <col min="11525" max="11525" width="12.125" customWidth="1"/>
    <col min="11526" max="11526" width="3.125" customWidth="1"/>
    <col min="11527" max="11534" width="9" customWidth="1"/>
    <col min="11535" max="11535" width="2.625" customWidth="1"/>
    <col min="11536" max="11536" width="10.625" customWidth="1"/>
    <col min="11537" max="11537" width="2.5" customWidth="1"/>
    <col min="11538" max="11538" width="12" customWidth="1"/>
    <col min="11539" max="11539" width="3.625" customWidth="1"/>
    <col min="11778" max="11778" width="3.125" customWidth="1"/>
    <col min="11779" max="11779" width="11" customWidth="1"/>
    <col min="11780" max="11780" width="2.5" customWidth="1"/>
    <col min="11781" max="11781" width="12.125" customWidth="1"/>
    <col min="11782" max="11782" width="3.125" customWidth="1"/>
    <col min="11783" max="11790" width="9" customWidth="1"/>
    <col min="11791" max="11791" width="2.625" customWidth="1"/>
    <col min="11792" max="11792" width="10.625" customWidth="1"/>
    <col min="11793" max="11793" width="2.5" customWidth="1"/>
    <col min="11794" max="11794" width="12" customWidth="1"/>
    <col min="11795" max="11795" width="3.625" customWidth="1"/>
    <col min="12034" max="12034" width="3.125" customWidth="1"/>
    <col min="12035" max="12035" width="11" customWidth="1"/>
    <col min="12036" max="12036" width="2.5" customWidth="1"/>
    <col min="12037" max="12037" width="12.125" customWidth="1"/>
    <col min="12038" max="12038" width="3.125" customWidth="1"/>
    <col min="12039" max="12046" width="9" customWidth="1"/>
    <col min="12047" max="12047" width="2.625" customWidth="1"/>
    <col min="12048" max="12048" width="10.625" customWidth="1"/>
    <col min="12049" max="12049" width="2.5" customWidth="1"/>
    <col min="12050" max="12050" width="12" customWidth="1"/>
    <col min="12051" max="12051" width="3.625" customWidth="1"/>
    <col min="12290" max="12290" width="3.125" customWidth="1"/>
    <col min="12291" max="12291" width="11" customWidth="1"/>
    <col min="12292" max="12292" width="2.5" customWidth="1"/>
    <col min="12293" max="12293" width="12.125" customWidth="1"/>
    <col min="12294" max="12294" width="3.125" customWidth="1"/>
    <col min="12295" max="12302" width="9" customWidth="1"/>
    <col min="12303" max="12303" width="2.625" customWidth="1"/>
    <col min="12304" max="12304" width="10.625" customWidth="1"/>
    <col min="12305" max="12305" width="2.5" customWidth="1"/>
    <col min="12306" max="12306" width="12" customWidth="1"/>
    <col min="12307" max="12307" width="3.625" customWidth="1"/>
    <col min="12546" max="12546" width="3.125" customWidth="1"/>
    <col min="12547" max="12547" width="11" customWidth="1"/>
    <col min="12548" max="12548" width="2.5" customWidth="1"/>
    <col min="12549" max="12549" width="12.125" customWidth="1"/>
    <col min="12550" max="12550" width="3.125" customWidth="1"/>
    <col min="12551" max="12558" width="9" customWidth="1"/>
    <col min="12559" max="12559" width="2.625" customWidth="1"/>
    <col min="12560" max="12560" width="10.625" customWidth="1"/>
    <col min="12561" max="12561" width="2.5" customWidth="1"/>
    <col min="12562" max="12562" width="12" customWidth="1"/>
    <col min="12563" max="12563" width="3.625" customWidth="1"/>
    <col min="12802" max="12802" width="3.125" customWidth="1"/>
    <col min="12803" max="12803" width="11" customWidth="1"/>
    <col min="12804" max="12804" width="2.5" customWidth="1"/>
    <col min="12805" max="12805" width="12.125" customWidth="1"/>
    <col min="12806" max="12806" width="3.125" customWidth="1"/>
    <col min="12807" max="12814" width="9" customWidth="1"/>
    <col min="12815" max="12815" width="2.625" customWidth="1"/>
    <col min="12816" max="12816" width="10.625" customWidth="1"/>
    <col min="12817" max="12817" width="2.5" customWidth="1"/>
    <col min="12818" max="12818" width="12" customWidth="1"/>
    <col min="12819" max="12819" width="3.625" customWidth="1"/>
    <col min="13058" max="13058" width="3.125" customWidth="1"/>
    <col min="13059" max="13059" width="11" customWidth="1"/>
    <col min="13060" max="13060" width="2.5" customWidth="1"/>
    <col min="13061" max="13061" width="12.125" customWidth="1"/>
    <col min="13062" max="13062" width="3.125" customWidth="1"/>
    <col min="13063" max="13070" width="9" customWidth="1"/>
    <col min="13071" max="13071" width="2.625" customWidth="1"/>
    <col min="13072" max="13072" width="10.625" customWidth="1"/>
    <col min="13073" max="13073" width="2.5" customWidth="1"/>
    <col min="13074" max="13074" width="12" customWidth="1"/>
    <col min="13075" max="13075" width="3.625" customWidth="1"/>
    <col min="13314" max="13314" width="3.125" customWidth="1"/>
    <col min="13315" max="13315" width="11" customWidth="1"/>
    <col min="13316" max="13316" width="2.5" customWidth="1"/>
    <col min="13317" max="13317" width="12.125" customWidth="1"/>
    <col min="13318" max="13318" width="3.125" customWidth="1"/>
    <col min="13319" max="13326" width="9" customWidth="1"/>
    <col min="13327" max="13327" width="2.625" customWidth="1"/>
    <col min="13328" max="13328" width="10.625" customWidth="1"/>
    <col min="13329" max="13329" width="2.5" customWidth="1"/>
    <col min="13330" max="13330" width="12" customWidth="1"/>
    <col min="13331" max="13331" width="3.625" customWidth="1"/>
    <col min="13570" max="13570" width="3.125" customWidth="1"/>
    <col min="13571" max="13571" width="11" customWidth="1"/>
    <col min="13572" max="13572" width="2.5" customWidth="1"/>
    <col min="13573" max="13573" width="12.125" customWidth="1"/>
    <col min="13574" max="13574" width="3.125" customWidth="1"/>
    <col min="13575" max="13582" width="9" customWidth="1"/>
    <col min="13583" max="13583" width="2.625" customWidth="1"/>
    <col min="13584" max="13584" width="10.625" customWidth="1"/>
    <col min="13585" max="13585" width="2.5" customWidth="1"/>
    <col min="13586" max="13586" width="12" customWidth="1"/>
    <col min="13587" max="13587" width="3.625" customWidth="1"/>
    <col min="13826" max="13826" width="3.125" customWidth="1"/>
    <col min="13827" max="13827" width="11" customWidth="1"/>
    <col min="13828" max="13828" width="2.5" customWidth="1"/>
    <col min="13829" max="13829" width="12.125" customWidth="1"/>
    <col min="13830" max="13830" width="3.125" customWidth="1"/>
    <col min="13831" max="13838" width="9" customWidth="1"/>
    <col min="13839" max="13839" width="2.625" customWidth="1"/>
    <col min="13840" max="13840" width="10.625" customWidth="1"/>
    <col min="13841" max="13841" width="2.5" customWidth="1"/>
    <col min="13842" max="13842" width="12" customWidth="1"/>
    <col min="13843" max="13843" width="3.625" customWidth="1"/>
    <col min="14082" max="14082" width="3.125" customWidth="1"/>
    <col min="14083" max="14083" width="11" customWidth="1"/>
    <col min="14084" max="14084" width="2.5" customWidth="1"/>
    <col min="14085" max="14085" width="12.125" customWidth="1"/>
    <col min="14086" max="14086" width="3.125" customWidth="1"/>
    <col min="14087" max="14094" width="9" customWidth="1"/>
    <col min="14095" max="14095" width="2.625" customWidth="1"/>
    <col min="14096" max="14096" width="10.625" customWidth="1"/>
    <col min="14097" max="14097" width="2.5" customWidth="1"/>
    <col min="14098" max="14098" width="12" customWidth="1"/>
    <col min="14099" max="14099" width="3.625" customWidth="1"/>
    <col min="14338" max="14338" width="3.125" customWidth="1"/>
    <col min="14339" max="14339" width="11" customWidth="1"/>
    <col min="14340" max="14340" width="2.5" customWidth="1"/>
    <col min="14341" max="14341" width="12.125" customWidth="1"/>
    <col min="14342" max="14342" width="3.125" customWidth="1"/>
    <col min="14343" max="14350" width="9" customWidth="1"/>
    <col min="14351" max="14351" width="2.625" customWidth="1"/>
    <col min="14352" max="14352" width="10.625" customWidth="1"/>
    <col min="14353" max="14353" width="2.5" customWidth="1"/>
    <col min="14354" max="14354" width="12" customWidth="1"/>
    <col min="14355" max="14355" width="3.625" customWidth="1"/>
    <col min="14594" max="14594" width="3.125" customWidth="1"/>
    <col min="14595" max="14595" width="11" customWidth="1"/>
    <col min="14596" max="14596" width="2.5" customWidth="1"/>
    <col min="14597" max="14597" width="12.125" customWidth="1"/>
    <col min="14598" max="14598" width="3.125" customWidth="1"/>
    <col min="14599" max="14606" width="9" customWidth="1"/>
    <col min="14607" max="14607" width="2.625" customWidth="1"/>
    <col min="14608" max="14608" width="10.625" customWidth="1"/>
    <col min="14609" max="14609" width="2.5" customWidth="1"/>
    <col min="14610" max="14610" width="12" customWidth="1"/>
    <col min="14611" max="14611" width="3.625" customWidth="1"/>
    <col min="14850" max="14850" width="3.125" customWidth="1"/>
    <col min="14851" max="14851" width="11" customWidth="1"/>
    <col min="14852" max="14852" width="2.5" customWidth="1"/>
    <col min="14853" max="14853" width="12.125" customWidth="1"/>
    <col min="14854" max="14854" width="3.125" customWidth="1"/>
    <col min="14855" max="14862" width="9" customWidth="1"/>
    <col min="14863" max="14863" width="2.625" customWidth="1"/>
    <col min="14864" max="14864" width="10.625" customWidth="1"/>
    <col min="14865" max="14865" width="2.5" customWidth="1"/>
    <col min="14866" max="14866" width="12" customWidth="1"/>
    <col min="14867" max="14867" width="3.625" customWidth="1"/>
    <col min="15106" max="15106" width="3.125" customWidth="1"/>
    <col min="15107" max="15107" width="11" customWidth="1"/>
    <col min="15108" max="15108" width="2.5" customWidth="1"/>
    <col min="15109" max="15109" width="12.125" customWidth="1"/>
    <col min="15110" max="15110" width="3.125" customWidth="1"/>
    <col min="15111" max="15118" width="9" customWidth="1"/>
    <col min="15119" max="15119" width="2.625" customWidth="1"/>
    <col min="15120" max="15120" width="10.625" customWidth="1"/>
    <col min="15121" max="15121" width="2.5" customWidth="1"/>
    <col min="15122" max="15122" width="12" customWidth="1"/>
    <col min="15123" max="15123" width="3.625" customWidth="1"/>
    <col min="15362" max="15362" width="3.125" customWidth="1"/>
    <col min="15363" max="15363" width="11" customWidth="1"/>
    <col min="15364" max="15364" width="2.5" customWidth="1"/>
    <col min="15365" max="15365" width="12.125" customWidth="1"/>
    <col min="15366" max="15366" width="3.125" customWidth="1"/>
    <col min="15367" max="15374" width="9" customWidth="1"/>
    <col min="15375" max="15375" width="2.625" customWidth="1"/>
    <col min="15376" max="15376" width="10.625" customWidth="1"/>
    <col min="15377" max="15377" width="2.5" customWidth="1"/>
    <col min="15378" max="15378" width="12" customWidth="1"/>
    <col min="15379" max="15379" width="3.625" customWidth="1"/>
    <col min="15618" max="15618" width="3.125" customWidth="1"/>
    <col min="15619" max="15619" width="11" customWidth="1"/>
    <col min="15620" max="15620" width="2.5" customWidth="1"/>
    <col min="15621" max="15621" width="12.125" customWidth="1"/>
    <col min="15622" max="15622" width="3.125" customWidth="1"/>
    <col min="15623" max="15630" width="9" customWidth="1"/>
    <col min="15631" max="15631" width="2.625" customWidth="1"/>
    <col min="15632" max="15632" width="10.625" customWidth="1"/>
    <col min="15633" max="15633" width="2.5" customWidth="1"/>
    <col min="15634" max="15634" width="12" customWidth="1"/>
    <col min="15635" max="15635" width="3.625" customWidth="1"/>
    <col min="15874" max="15874" width="3.125" customWidth="1"/>
    <col min="15875" max="15875" width="11" customWidth="1"/>
    <col min="15876" max="15876" width="2.5" customWidth="1"/>
    <col min="15877" max="15877" width="12.125" customWidth="1"/>
    <col min="15878" max="15878" width="3.125" customWidth="1"/>
    <col min="15879" max="15886" width="9" customWidth="1"/>
    <col min="15887" max="15887" width="2.625" customWidth="1"/>
    <col min="15888" max="15888" width="10.625" customWidth="1"/>
    <col min="15889" max="15889" width="2.5" customWidth="1"/>
    <col min="15890" max="15890" width="12" customWidth="1"/>
    <col min="15891" max="15891" width="3.625" customWidth="1"/>
    <col min="16130" max="16130" width="3.125" customWidth="1"/>
    <col min="16131" max="16131" width="11" customWidth="1"/>
    <col min="16132" max="16132" width="2.5" customWidth="1"/>
    <col min="16133" max="16133" width="12.125" customWidth="1"/>
    <col min="16134" max="16134" width="3.125" customWidth="1"/>
    <col min="16135" max="16142" width="9" customWidth="1"/>
    <col min="16143" max="16143" width="2.625" customWidth="1"/>
    <col min="16144" max="16144" width="10.625" customWidth="1"/>
    <col min="16145" max="16145" width="2.5" customWidth="1"/>
    <col min="16146" max="16146" width="12" customWidth="1"/>
    <col min="16147" max="16147" width="3.625" customWidth="1"/>
  </cols>
  <sheetData>
    <row r="1" spans="2:19" ht="17.25">
      <c r="C1" s="132" t="s">
        <v>306</v>
      </c>
      <c r="G1"/>
      <c r="H1"/>
      <c r="I1"/>
      <c r="J1"/>
      <c r="K1"/>
      <c r="L1"/>
      <c r="M1"/>
      <c r="N1"/>
    </row>
    <row r="2" spans="2:19" ht="14.25">
      <c r="C2" s="261" t="s">
        <v>233</v>
      </c>
      <c r="G2"/>
      <c r="H2"/>
      <c r="I2"/>
      <c r="J2"/>
      <c r="K2"/>
      <c r="L2"/>
      <c r="M2"/>
      <c r="N2"/>
      <c r="S2" s="260" t="s">
        <v>783</v>
      </c>
    </row>
    <row r="3" spans="2:19" ht="8.1" customHeight="1">
      <c r="B3" s="261"/>
      <c r="G3"/>
      <c r="H3"/>
      <c r="I3"/>
      <c r="J3"/>
      <c r="K3"/>
      <c r="L3"/>
      <c r="M3"/>
      <c r="N3"/>
    </row>
    <row r="4" spans="2:19" ht="12.75" customHeight="1" thickBot="1">
      <c r="B4" s="284">
        <v>1</v>
      </c>
      <c r="C4" s="271" t="s">
        <v>226</v>
      </c>
      <c r="D4" s="271" t="s">
        <v>179</v>
      </c>
      <c r="E4" s="272" t="s">
        <v>201</v>
      </c>
      <c r="F4" s="162"/>
      <c r="G4" s="163"/>
      <c r="H4" s="163"/>
      <c r="I4" s="134"/>
      <c r="J4" s="134"/>
      <c r="K4" s="134"/>
      <c r="L4" s="134"/>
      <c r="M4" s="162"/>
      <c r="N4" s="162"/>
      <c r="O4" s="249"/>
      <c r="P4" s="271" t="s">
        <v>221</v>
      </c>
      <c r="Q4" s="271" t="s">
        <v>180</v>
      </c>
      <c r="R4" s="272" t="s">
        <v>201</v>
      </c>
      <c r="S4" s="284">
        <v>17</v>
      </c>
    </row>
    <row r="5" spans="2:19" ht="12.75" customHeight="1" thickTop="1" thickBot="1">
      <c r="B5" s="284"/>
      <c r="C5" s="271"/>
      <c r="D5" s="271"/>
      <c r="E5" s="272"/>
      <c r="F5" s="239"/>
      <c r="G5" s="247" t="s">
        <v>741</v>
      </c>
      <c r="H5" s="163"/>
      <c r="I5" s="134"/>
      <c r="J5" s="134"/>
      <c r="K5" s="134"/>
      <c r="L5" s="134"/>
      <c r="M5" s="162"/>
      <c r="N5" s="162" t="s">
        <v>747</v>
      </c>
      <c r="O5" s="246"/>
      <c r="P5" s="271"/>
      <c r="Q5" s="271"/>
      <c r="R5" s="272"/>
      <c r="S5" s="284"/>
    </row>
    <row r="6" spans="2:19" ht="12.75" customHeight="1" thickTop="1">
      <c r="B6" s="284">
        <v>2</v>
      </c>
      <c r="C6" s="271" t="s">
        <v>274</v>
      </c>
      <c r="D6" s="271" t="s">
        <v>179</v>
      </c>
      <c r="E6" s="272" t="s">
        <v>57</v>
      </c>
      <c r="F6" s="164"/>
      <c r="G6" s="251" t="s">
        <v>742</v>
      </c>
      <c r="H6" s="162"/>
      <c r="I6" s="133"/>
      <c r="J6" s="134"/>
      <c r="K6" s="134"/>
      <c r="L6" s="134"/>
      <c r="M6" s="250"/>
      <c r="N6" s="238" t="s">
        <v>742</v>
      </c>
      <c r="O6" s="165"/>
      <c r="P6" s="271" t="s">
        <v>115</v>
      </c>
      <c r="Q6" s="271" t="s">
        <v>180</v>
      </c>
      <c r="R6" s="272" t="s">
        <v>86</v>
      </c>
      <c r="S6" s="284">
        <v>18</v>
      </c>
    </row>
    <row r="7" spans="2:19" ht="12.75" customHeight="1" thickBot="1">
      <c r="B7" s="284"/>
      <c r="C7" s="271"/>
      <c r="D7" s="271"/>
      <c r="E7" s="272"/>
      <c r="F7" s="163"/>
      <c r="G7" s="250"/>
      <c r="H7" s="247" t="s">
        <v>741</v>
      </c>
      <c r="I7" s="133"/>
      <c r="J7" s="134"/>
      <c r="K7" s="134"/>
      <c r="L7" s="134"/>
      <c r="M7" s="242" t="s">
        <v>747</v>
      </c>
      <c r="N7" s="162"/>
      <c r="O7" s="163"/>
      <c r="P7" s="271"/>
      <c r="Q7" s="271"/>
      <c r="R7" s="272"/>
      <c r="S7" s="284"/>
    </row>
    <row r="8" spans="2:19" ht="12.75" customHeight="1" thickTop="1" thickBot="1">
      <c r="B8" s="284">
        <v>3</v>
      </c>
      <c r="C8" s="271" t="s">
        <v>124</v>
      </c>
      <c r="D8" s="271" t="s">
        <v>180</v>
      </c>
      <c r="E8" s="272" t="s">
        <v>67</v>
      </c>
      <c r="F8" s="249"/>
      <c r="G8" s="167"/>
      <c r="H8" s="169" t="s">
        <v>730</v>
      </c>
      <c r="I8" s="133"/>
      <c r="J8" s="133"/>
      <c r="K8" s="133"/>
      <c r="L8" s="219"/>
      <c r="M8" s="167" t="s">
        <v>735</v>
      </c>
      <c r="N8" s="168"/>
      <c r="O8" s="162"/>
      <c r="P8" s="271" t="s">
        <v>279</v>
      </c>
      <c r="Q8" s="271" t="s">
        <v>178</v>
      </c>
      <c r="R8" s="272" t="s">
        <v>201</v>
      </c>
      <c r="S8" s="284">
        <v>19</v>
      </c>
    </row>
    <row r="9" spans="2:19" ht="12.75" customHeight="1" thickTop="1" thickBot="1">
      <c r="B9" s="284"/>
      <c r="C9" s="271"/>
      <c r="D9" s="271"/>
      <c r="E9" s="272"/>
      <c r="F9" s="244"/>
      <c r="G9" s="245" t="s">
        <v>743</v>
      </c>
      <c r="H9" s="167"/>
      <c r="I9" s="133"/>
      <c r="J9" s="133"/>
      <c r="K9" s="133"/>
      <c r="L9" s="219"/>
      <c r="M9" s="167"/>
      <c r="N9" s="252" t="s">
        <v>761</v>
      </c>
      <c r="O9" s="246"/>
      <c r="P9" s="271"/>
      <c r="Q9" s="271"/>
      <c r="R9" s="272"/>
      <c r="S9" s="284"/>
    </row>
    <row r="10" spans="2:19" ht="12.75" customHeight="1" thickTop="1">
      <c r="B10" s="284">
        <v>4</v>
      </c>
      <c r="C10" s="271" t="s">
        <v>294</v>
      </c>
      <c r="D10" s="271" t="s">
        <v>179</v>
      </c>
      <c r="E10" s="272" t="s">
        <v>58</v>
      </c>
      <c r="F10" s="166"/>
      <c r="G10" s="168" t="s">
        <v>735</v>
      </c>
      <c r="H10" s="167"/>
      <c r="I10" s="133"/>
      <c r="J10" s="133"/>
      <c r="K10" s="133"/>
      <c r="L10" s="250"/>
      <c r="M10" s="162"/>
      <c r="N10" s="167" t="s">
        <v>730</v>
      </c>
      <c r="O10" s="165"/>
      <c r="P10" s="271" t="s">
        <v>295</v>
      </c>
      <c r="Q10" s="271" t="s">
        <v>178</v>
      </c>
      <c r="R10" s="272" t="s">
        <v>38</v>
      </c>
      <c r="S10" s="284">
        <v>20</v>
      </c>
    </row>
    <row r="11" spans="2:19" ht="12.75" customHeight="1" thickBot="1">
      <c r="B11" s="284"/>
      <c r="C11" s="271"/>
      <c r="D11" s="271"/>
      <c r="E11" s="272"/>
      <c r="F11" s="162"/>
      <c r="G11" s="163"/>
      <c r="H11" s="167"/>
      <c r="I11" s="138" t="s">
        <v>749</v>
      </c>
      <c r="J11" s="133"/>
      <c r="K11" s="133"/>
      <c r="L11" s="242" t="s">
        <v>747</v>
      </c>
      <c r="M11" s="162"/>
      <c r="N11" s="163"/>
      <c r="O11" s="162"/>
      <c r="P11" s="271"/>
      <c r="Q11" s="271"/>
      <c r="R11" s="272"/>
      <c r="S11" s="284"/>
    </row>
    <row r="12" spans="2:19" ht="12.75" customHeight="1" thickTop="1" thickBot="1">
      <c r="B12" s="284">
        <v>5</v>
      </c>
      <c r="C12" s="271" t="s">
        <v>113</v>
      </c>
      <c r="D12" s="271" t="s">
        <v>180</v>
      </c>
      <c r="E12" s="272" t="s">
        <v>23</v>
      </c>
      <c r="F12" s="162"/>
      <c r="G12" s="163"/>
      <c r="H12" s="250"/>
      <c r="I12" s="217" t="s">
        <v>742</v>
      </c>
      <c r="J12" s="133"/>
      <c r="K12" s="136"/>
      <c r="L12" s="169" t="s">
        <v>735</v>
      </c>
      <c r="M12" s="162"/>
      <c r="N12" s="163"/>
      <c r="O12" s="249"/>
      <c r="P12" s="271" t="s">
        <v>289</v>
      </c>
      <c r="Q12" s="271" t="s">
        <v>178</v>
      </c>
      <c r="R12" s="272" t="s">
        <v>81</v>
      </c>
      <c r="S12" s="284">
        <v>21</v>
      </c>
    </row>
    <row r="13" spans="2:19" ht="12.75" customHeight="1" thickTop="1" thickBot="1">
      <c r="B13" s="284"/>
      <c r="C13" s="271"/>
      <c r="D13" s="271"/>
      <c r="E13" s="272"/>
      <c r="F13" s="171"/>
      <c r="G13" s="168" t="s">
        <v>751</v>
      </c>
      <c r="H13" s="250"/>
      <c r="I13" s="219"/>
      <c r="J13" s="133"/>
      <c r="K13" s="136"/>
      <c r="L13" s="136"/>
      <c r="M13" s="162"/>
      <c r="N13" s="162" t="s">
        <v>762</v>
      </c>
      <c r="O13" s="246"/>
      <c r="P13" s="271"/>
      <c r="Q13" s="271"/>
      <c r="R13" s="272"/>
      <c r="S13" s="284"/>
    </row>
    <row r="14" spans="2:19" ht="12.75" customHeight="1" thickTop="1" thickBot="1">
      <c r="B14" s="284">
        <v>6</v>
      </c>
      <c r="C14" s="271" t="s">
        <v>278</v>
      </c>
      <c r="D14" s="271" t="s">
        <v>179</v>
      </c>
      <c r="E14" s="272" t="s">
        <v>201</v>
      </c>
      <c r="F14" s="162"/>
      <c r="G14" s="248" t="s">
        <v>735</v>
      </c>
      <c r="H14" s="250"/>
      <c r="I14" s="219"/>
      <c r="J14" s="133"/>
      <c r="K14" s="136"/>
      <c r="L14" s="136"/>
      <c r="M14" s="256"/>
      <c r="N14" s="238" t="s">
        <v>742</v>
      </c>
      <c r="O14" s="168"/>
      <c r="P14" s="271" t="s">
        <v>293</v>
      </c>
      <c r="Q14" s="271" t="s">
        <v>179</v>
      </c>
      <c r="R14" s="272" t="s">
        <v>23</v>
      </c>
      <c r="S14" s="284">
        <v>22</v>
      </c>
    </row>
    <row r="15" spans="2:19" ht="12.75" customHeight="1" thickTop="1" thickBot="1">
      <c r="B15" s="284"/>
      <c r="C15" s="271"/>
      <c r="D15" s="271"/>
      <c r="E15" s="272"/>
      <c r="F15" s="239"/>
      <c r="G15" s="167"/>
      <c r="H15" s="250" t="s">
        <v>749</v>
      </c>
      <c r="I15" s="219"/>
      <c r="J15" s="133"/>
      <c r="K15" s="136"/>
      <c r="L15" s="136"/>
      <c r="M15" s="252" t="s">
        <v>762</v>
      </c>
      <c r="N15" s="162"/>
      <c r="O15" s="171"/>
      <c r="P15" s="271"/>
      <c r="Q15" s="271"/>
      <c r="R15" s="272"/>
      <c r="S15" s="284"/>
    </row>
    <row r="16" spans="2:19" ht="12.75" customHeight="1" thickTop="1">
      <c r="B16" s="284">
        <v>7</v>
      </c>
      <c r="C16" s="271" t="s">
        <v>284</v>
      </c>
      <c r="D16" s="271" t="s">
        <v>178</v>
      </c>
      <c r="E16" s="272" t="s">
        <v>201</v>
      </c>
      <c r="F16" s="163"/>
      <c r="G16" s="250"/>
      <c r="H16" s="239" t="s">
        <v>735</v>
      </c>
      <c r="I16" s="219"/>
      <c r="J16" s="286" t="s">
        <v>786</v>
      </c>
      <c r="K16" s="287"/>
      <c r="L16" s="133"/>
      <c r="M16" s="239" t="s">
        <v>730</v>
      </c>
      <c r="N16" s="168"/>
      <c r="O16" s="163"/>
      <c r="P16" s="271" t="s">
        <v>137</v>
      </c>
      <c r="Q16" s="271" t="s">
        <v>179</v>
      </c>
      <c r="R16" s="272" t="s">
        <v>67</v>
      </c>
      <c r="S16" s="284">
        <v>23</v>
      </c>
    </row>
    <row r="17" spans="2:19" ht="12.75" customHeight="1" thickBot="1">
      <c r="B17" s="284"/>
      <c r="C17" s="271"/>
      <c r="D17" s="271"/>
      <c r="E17" s="272"/>
      <c r="F17" s="171"/>
      <c r="G17" s="252" t="s">
        <v>749</v>
      </c>
      <c r="H17" s="162"/>
      <c r="I17" s="219"/>
      <c r="J17" s="286" t="s">
        <v>787</v>
      </c>
      <c r="K17" s="287"/>
      <c r="L17" s="133"/>
      <c r="M17" s="162"/>
      <c r="N17" s="243" t="s">
        <v>763</v>
      </c>
      <c r="O17" s="170"/>
      <c r="P17" s="271"/>
      <c r="Q17" s="271"/>
      <c r="R17" s="272"/>
      <c r="S17" s="284"/>
    </row>
    <row r="18" spans="2:19" ht="12.75" customHeight="1" thickTop="1" thickBot="1">
      <c r="B18" s="284">
        <v>8</v>
      </c>
      <c r="C18" s="271" t="s">
        <v>789</v>
      </c>
      <c r="D18" s="271" t="s">
        <v>179</v>
      </c>
      <c r="E18" s="272" t="s">
        <v>38</v>
      </c>
      <c r="F18" s="249"/>
      <c r="G18" s="246" t="s">
        <v>750</v>
      </c>
      <c r="H18" s="163"/>
      <c r="I18" s="219"/>
      <c r="J18" s="262"/>
      <c r="K18" s="136"/>
      <c r="L18" s="133"/>
      <c r="M18" s="163"/>
      <c r="N18" s="244" t="s">
        <v>742</v>
      </c>
      <c r="O18" s="247"/>
      <c r="P18" s="271" t="s">
        <v>225</v>
      </c>
      <c r="Q18" s="271" t="s">
        <v>180</v>
      </c>
      <c r="R18" s="272" t="s">
        <v>201</v>
      </c>
      <c r="S18" s="284">
        <v>24</v>
      </c>
    </row>
    <row r="19" spans="2:19" ht="12.75" customHeight="1" thickTop="1" thickBot="1">
      <c r="B19" s="284"/>
      <c r="C19" s="271"/>
      <c r="D19" s="271"/>
      <c r="E19" s="272"/>
      <c r="F19" s="162"/>
      <c r="G19" s="163"/>
      <c r="H19" s="163"/>
      <c r="I19" s="219"/>
      <c r="J19" s="221" t="s">
        <v>749</v>
      </c>
      <c r="K19" s="157" t="s">
        <v>746</v>
      </c>
      <c r="L19" s="133"/>
      <c r="M19" s="163"/>
      <c r="N19" s="163"/>
      <c r="O19" s="239"/>
      <c r="P19" s="271"/>
      <c r="Q19" s="271"/>
      <c r="R19" s="272"/>
      <c r="S19" s="284"/>
    </row>
    <row r="20" spans="2:19" ht="12.75" customHeight="1" thickTop="1" thickBot="1">
      <c r="B20" s="284">
        <v>9</v>
      </c>
      <c r="C20" s="271" t="s">
        <v>282</v>
      </c>
      <c r="D20" s="271" t="s">
        <v>178</v>
      </c>
      <c r="E20" s="272" t="s">
        <v>201</v>
      </c>
      <c r="F20" s="249"/>
      <c r="G20" s="163"/>
      <c r="H20" s="163"/>
      <c r="I20" s="136"/>
      <c r="J20" s="255" t="s">
        <v>779</v>
      </c>
      <c r="K20" s="257" t="s">
        <v>778</v>
      </c>
      <c r="L20" s="134"/>
      <c r="M20" s="162"/>
      <c r="N20" s="162"/>
      <c r="O20" s="162"/>
      <c r="P20" s="271" t="s">
        <v>220</v>
      </c>
      <c r="Q20" s="271" t="s">
        <v>180</v>
      </c>
      <c r="R20" s="272" t="s">
        <v>201</v>
      </c>
      <c r="S20" s="284">
        <v>25</v>
      </c>
    </row>
    <row r="21" spans="2:19" ht="12.75" customHeight="1" thickTop="1" thickBot="1">
      <c r="B21" s="284"/>
      <c r="C21" s="271"/>
      <c r="D21" s="271"/>
      <c r="E21" s="272"/>
      <c r="F21" s="162"/>
      <c r="G21" s="240" t="s">
        <v>748</v>
      </c>
      <c r="H21" s="163"/>
      <c r="I21" s="136"/>
      <c r="J21" s="133"/>
      <c r="K21" s="219"/>
      <c r="L21" s="134"/>
      <c r="M21" s="162"/>
      <c r="N21" s="242" t="s">
        <v>764</v>
      </c>
      <c r="O21" s="246"/>
      <c r="P21" s="271"/>
      <c r="Q21" s="271"/>
      <c r="R21" s="272"/>
      <c r="S21" s="284"/>
    </row>
    <row r="22" spans="2:19" ht="12.75" customHeight="1" thickTop="1">
      <c r="B22" s="284">
        <v>10</v>
      </c>
      <c r="C22" s="271" t="s">
        <v>169</v>
      </c>
      <c r="D22" s="271" t="s">
        <v>180</v>
      </c>
      <c r="E22" s="272" t="s">
        <v>58</v>
      </c>
      <c r="F22" s="164"/>
      <c r="G22" s="251" t="s">
        <v>735</v>
      </c>
      <c r="H22" s="162"/>
      <c r="I22" s="136"/>
      <c r="J22" s="133"/>
      <c r="K22" s="219"/>
      <c r="L22" s="134"/>
      <c r="M22" s="167"/>
      <c r="N22" s="169" t="s">
        <v>735</v>
      </c>
      <c r="O22" s="165"/>
      <c r="P22" s="271" t="s">
        <v>122</v>
      </c>
      <c r="Q22" s="271" t="s">
        <v>180</v>
      </c>
      <c r="R22" s="272" t="s">
        <v>25</v>
      </c>
      <c r="S22" s="284">
        <v>26</v>
      </c>
    </row>
    <row r="23" spans="2:19" ht="12.75" customHeight="1" thickBot="1">
      <c r="B23" s="284"/>
      <c r="C23" s="271"/>
      <c r="D23" s="271"/>
      <c r="E23" s="272"/>
      <c r="F23" s="163"/>
      <c r="G23" s="250"/>
      <c r="H23" s="162" t="s">
        <v>748</v>
      </c>
      <c r="I23" s="136"/>
      <c r="J23" s="133"/>
      <c r="K23" s="219"/>
      <c r="L23" s="134"/>
      <c r="M23" s="162" t="s">
        <v>746</v>
      </c>
      <c r="N23" s="168"/>
      <c r="O23" s="163"/>
      <c r="P23" s="271"/>
      <c r="Q23" s="271"/>
      <c r="R23" s="272"/>
      <c r="S23" s="284"/>
    </row>
    <row r="24" spans="2:19" ht="12.75" customHeight="1" thickTop="1">
      <c r="B24" s="284">
        <v>11</v>
      </c>
      <c r="C24" s="271" t="s">
        <v>296</v>
      </c>
      <c r="D24" s="271" t="s">
        <v>178</v>
      </c>
      <c r="E24" s="272" t="s">
        <v>28</v>
      </c>
      <c r="F24" s="166"/>
      <c r="G24" s="167"/>
      <c r="H24" s="251" t="s">
        <v>735</v>
      </c>
      <c r="I24" s="136"/>
      <c r="J24" s="133"/>
      <c r="K24" s="219"/>
      <c r="L24" s="219"/>
      <c r="M24" s="244" t="s">
        <v>758</v>
      </c>
      <c r="N24" s="162"/>
      <c r="O24" s="162"/>
      <c r="P24" s="271" t="s">
        <v>283</v>
      </c>
      <c r="Q24" s="271" t="s">
        <v>178</v>
      </c>
      <c r="R24" s="272" t="s">
        <v>24</v>
      </c>
      <c r="S24" s="284">
        <v>27</v>
      </c>
    </row>
    <row r="25" spans="2:19" ht="12.75" customHeight="1" thickBot="1">
      <c r="B25" s="284"/>
      <c r="C25" s="271"/>
      <c r="D25" s="271"/>
      <c r="E25" s="272"/>
      <c r="F25" s="162"/>
      <c r="G25" s="169" t="s">
        <v>744</v>
      </c>
      <c r="H25" s="250"/>
      <c r="I25" s="136"/>
      <c r="J25" s="133"/>
      <c r="K25" s="219"/>
      <c r="L25" s="219"/>
      <c r="M25" s="250"/>
      <c r="N25" s="167" t="s">
        <v>746</v>
      </c>
      <c r="O25" s="171"/>
      <c r="P25" s="271"/>
      <c r="Q25" s="271"/>
      <c r="R25" s="272"/>
      <c r="S25" s="284"/>
    </row>
    <row r="26" spans="2:19" ht="12.75" customHeight="1" thickTop="1" thickBot="1">
      <c r="B26" s="284">
        <v>12</v>
      </c>
      <c r="C26" s="271" t="s">
        <v>276</v>
      </c>
      <c r="D26" s="271" t="s">
        <v>178</v>
      </c>
      <c r="E26" s="272" t="s">
        <v>201</v>
      </c>
      <c r="F26" s="242"/>
      <c r="G26" s="246" t="s">
        <v>742</v>
      </c>
      <c r="H26" s="250"/>
      <c r="I26" s="136"/>
      <c r="J26" s="133"/>
      <c r="K26" s="219"/>
      <c r="L26" s="250"/>
      <c r="M26" s="162"/>
      <c r="N26" s="244" t="s">
        <v>730</v>
      </c>
      <c r="O26" s="247"/>
      <c r="P26" s="271" t="s">
        <v>277</v>
      </c>
      <c r="Q26" s="271" t="s">
        <v>178</v>
      </c>
      <c r="R26" s="272" t="s">
        <v>201</v>
      </c>
      <c r="S26" s="284">
        <v>28</v>
      </c>
    </row>
    <row r="27" spans="2:19" ht="12.75" customHeight="1" thickTop="1" thickBot="1">
      <c r="B27" s="284"/>
      <c r="C27" s="271"/>
      <c r="D27" s="271"/>
      <c r="E27" s="272"/>
      <c r="F27" s="162"/>
      <c r="G27" s="163"/>
      <c r="H27" s="250"/>
      <c r="I27" s="167" t="s">
        <v>748</v>
      </c>
      <c r="J27" s="133"/>
      <c r="K27" s="219"/>
      <c r="L27" s="219" t="s">
        <v>746</v>
      </c>
      <c r="M27" s="162"/>
      <c r="N27" s="163"/>
      <c r="O27" s="162"/>
      <c r="P27" s="271"/>
      <c r="Q27" s="271"/>
      <c r="R27" s="272"/>
      <c r="S27" s="284"/>
    </row>
    <row r="28" spans="2:19" ht="12.75" customHeight="1" thickTop="1" thickBot="1">
      <c r="B28" s="284">
        <v>13</v>
      </c>
      <c r="C28" s="271" t="s">
        <v>111</v>
      </c>
      <c r="D28" s="271" t="s">
        <v>180</v>
      </c>
      <c r="E28" s="272" t="s">
        <v>23</v>
      </c>
      <c r="F28" s="162"/>
      <c r="G28" s="163"/>
      <c r="H28" s="167"/>
      <c r="I28" s="255" t="s">
        <v>758</v>
      </c>
      <c r="J28" s="133"/>
      <c r="K28" s="133"/>
      <c r="L28" s="254" t="s">
        <v>756</v>
      </c>
      <c r="M28" s="162"/>
      <c r="N28" s="163"/>
      <c r="O28" s="162"/>
      <c r="P28" s="271" t="s">
        <v>291</v>
      </c>
      <c r="Q28" s="271" t="s">
        <v>178</v>
      </c>
      <c r="R28" s="272" t="s">
        <v>81</v>
      </c>
      <c r="S28" s="284">
        <v>29</v>
      </c>
    </row>
    <row r="29" spans="2:19" ht="12.75" customHeight="1" thickTop="1" thickBot="1">
      <c r="B29" s="284"/>
      <c r="C29" s="271"/>
      <c r="D29" s="271"/>
      <c r="E29" s="272"/>
      <c r="F29" s="239"/>
      <c r="G29" s="240" t="s">
        <v>745</v>
      </c>
      <c r="H29" s="167"/>
      <c r="I29" s="133"/>
      <c r="J29" s="133"/>
      <c r="K29" s="133"/>
      <c r="L29" s="136"/>
      <c r="M29" s="162"/>
      <c r="N29" s="242" t="s">
        <v>765</v>
      </c>
      <c r="O29" s="239"/>
      <c r="P29" s="271"/>
      <c r="Q29" s="271"/>
      <c r="R29" s="272"/>
      <c r="S29" s="284"/>
    </row>
    <row r="30" spans="2:19" ht="12.75" customHeight="1" thickTop="1">
      <c r="B30" s="284">
        <v>14</v>
      </c>
      <c r="C30" s="271" t="s">
        <v>297</v>
      </c>
      <c r="D30" s="271" t="s">
        <v>179</v>
      </c>
      <c r="E30" s="272" t="s">
        <v>40</v>
      </c>
      <c r="F30" s="164"/>
      <c r="G30" s="241" t="s">
        <v>730</v>
      </c>
      <c r="H30" s="167"/>
      <c r="I30" s="133"/>
      <c r="J30" s="133"/>
      <c r="K30" s="133"/>
      <c r="L30" s="136"/>
      <c r="M30" s="169"/>
      <c r="N30" s="169" t="s">
        <v>742</v>
      </c>
      <c r="O30" s="162"/>
      <c r="P30" s="271" t="s">
        <v>298</v>
      </c>
      <c r="Q30" s="271" t="s">
        <v>180</v>
      </c>
      <c r="R30" s="272" t="s">
        <v>59</v>
      </c>
      <c r="S30" s="284">
        <v>30</v>
      </c>
    </row>
    <row r="31" spans="2:19" ht="12.75" customHeight="1" thickBot="1">
      <c r="B31" s="284"/>
      <c r="C31" s="271"/>
      <c r="D31" s="271"/>
      <c r="E31" s="272"/>
      <c r="F31" s="171"/>
      <c r="G31" s="167"/>
      <c r="H31" s="169" t="s">
        <v>766</v>
      </c>
      <c r="I31" s="133"/>
      <c r="J31" s="133"/>
      <c r="K31" s="133"/>
      <c r="L31" s="136"/>
      <c r="M31" s="169" t="s">
        <v>769</v>
      </c>
      <c r="N31" s="162"/>
      <c r="O31" s="171"/>
      <c r="P31" s="271"/>
      <c r="Q31" s="271"/>
      <c r="R31" s="272"/>
      <c r="S31" s="284"/>
    </row>
    <row r="32" spans="2:19" ht="12.75" customHeight="1" thickTop="1">
      <c r="B32" s="284">
        <v>15</v>
      </c>
      <c r="C32" s="271" t="s">
        <v>268</v>
      </c>
      <c r="D32" s="271" t="s">
        <v>180</v>
      </c>
      <c r="E32" s="272" t="s">
        <v>22</v>
      </c>
      <c r="F32" s="163"/>
      <c r="G32" s="250"/>
      <c r="H32" s="246" t="s">
        <v>730</v>
      </c>
      <c r="I32" s="133"/>
      <c r="J32" s="133"/>
      <c r="K32" s="133"/>
      <c r="L32" s="133"/>
      <c r="M32" s="244" t="s">
        <v>730</v>
      </c>
      <c r="N32" s="162"/>
      <c r="O32" s="163"/>
      <c r="P32" s="271" t="s">
        <v>219</v>
      </c>
      <c r="Q32" s="271" t="s">
        <v>180</v>
      </c>
      <c r="R32" s="272" t="s">
        <v>201</v>
      </c>
      <c r="S32" s="284">
        <v>31</v>
      </c>
    </row>
    <row r="33" spans="2:19" ht="12.75" customHeight="1" thickBot="1">
      <c r="B33" s="284"/>
      <c r="C33" s="271"/>
      <c r="D33" s="271"/>
      <c r="E33" s="272"/>
      <c r="F33" s="171"/>
      <c r="G33" s="252" t="s">
        <v>766</v>
      </c>
      <c r="H33" s="162"/>
      <c r="I33" s="172" t="s">
        <v>229</v>
      </c>
      <c r="J33" s="133"/>
      <c r="K33" s="133"/>
      <c r="L33" s="133"/>
      <c r="M33" s="250"/>
      <c r="N33" s="167" t="s">
        <v>769</v>
      </c>
      <c r="O33" s="170"/>
      <c r="P33" s="271"/>
      <c r="Q33" s="271"/>
      <c r="R33" s="272"/>
      <c r="S33" s="284"/>
    </row>
    <row r="34" spans="2:19" ht="12.75" customHeight="1" thickTop="1" thickBot="1">
      <c r="B34" s="284">
        <v>16</v>
      </c>
      <c r="C34" s="271" t="s">
        <v>222</v>
      </c>
      <c r="D34" s="271" t="s">
        <v>180</v>
      </c>
      <c r="E34" s="272" t="s">
        <v>201</v>
      </c>
      <c r="F34" s="242"/>
      <c r="G34" s="246" t="s">
        <v>730</v>
      </c>
      <c r="H34" s="285" t="s">
        <v>785</v>
      </c>
      <c r="I34" s="279" t="s">
        <v>790</v>
      </c>
      <c r="J34" s="205"/>
      <c r="K34" s="205"/>
      <c r="L34" s="133"/>
      <c r="M34" s="163"/>
      <c r="N34" s="244" t="s">
        <v>742</v>
      </c>
      <c r="O34" s="247"/>
      <c r="P34" s="271" t="s">
        <v>227</v>
      </c>
      <c r="Q34" s="271" t="s">
        <v>180</v>
      </c>
      <c r="R34" s="272" t="s">
        <v>23</v>
      </c>
      <c r="S34" s="284">
        <v>32</v>
      </c>
    </row>
    <row r="35" spans="2:19" ht="12.75" customHeight="1" thickTop="1">
      <c r="B35" s="284"/>
      <c r="C35" s="271"/>
      <c r="D35" s="271"/>
      <c r="E35" s="272"/>
      <c r="F35" s="239"/>
      <c r="G35" s="163"/>
      <c r="H35" s="285"/>
      <c r="I35" s="279"/>
      <c r="J35" s="133"/>
      <c r="K35" s="133"/>
      <c r="L35" s="212"/>
      <c r="M35" s="163"/>
      <c r="N35" s="163"/>
      <c r="O35" s="239"/>
      <c r="P35" s="271"/>
      <c r="Q35" s="271"/>
      <c r="R35" s="272"/>
      <c r="S35" s="284"/>
    </row>
    <row r="36" spans="2:19" ht="12.75" customHeight="1" thickBot="1">
      <c r="B36" s="163"/>
      <c r="C36" s="163"/>
      <c r="D36" s="163"/>
      <c r="E36" s="163"/>
      <c r="F36" s="133"/>
      <c r="G36" s="173"/>
      <c r="H36" s="283" t="s">
        <v>780</v>
      </c>
      <c r="I36" s="290" t="s">
        <v>794</v>
      </c>
      <c r="J36" s="133"/>
      <c r="K36" s="133"/>
      <c r="L36" s="264" t="s">
        <v>746</v>
      </c>
      <c r="M36" s="173"/>
      <c r="N36" s="134"/>
      <c r="O36" s="134"/>
      <c r="P36" s="163"/>
      <c r="Q36" s="163"/>
      <c r="R36" s="163"/>
      <c r="S36" s="163"/>
    </row>
    <row r="37" spans="2:19" ht="12.75" customHeight="1" thickTop="1" thickBot="1">
      <c r="B37" s="163"/>
      <c r="C37" s="163"/>
      <c r="D37" s="163"/>
      <c r="E37" s="163"/>
      <c r="F37" s="134"/>
      <c r="G37" s="173"/>
      <c r="H37" s="283"/>
      <c r="I37" s="290"/>
      <c r="J37" s="137"/>
      <c r="K37" s="223" t="s">
        <v>747</v>
      </c>
      <c r="L37" s="263" t="s">
        <v>778</v>
      </c>
      <c r="M37" s="173"/>
      <c r="N37" s="134"/>
      <c r="O37" s="134"/>
      <c r="P37" s="163"/>
      <c r="Q37" s="163"/>
      <c r="R37" s="163"/>
      <c r="S37" s="163"/>
    </row>
    <row r="38" spans="2:19" ht="12.75" customHeight="1" thickTop="1" thickBot="1">
      <c r="B38" s="163"/>
      <c r="C38" s="163"/>
      <c r="D38" s="163"/>
      <c r="E38" s="163"/>
      <c r="F38" s="134"/>
      <c r="G38" s="173"/>
      <c r="H38" s="283" t="s">
        <v>781</v>
      </c>
      <c r="I38" s="290" t="s">
        <v>793</v>
      </c>
      <c r="J38" s="205"/>
      <c r="K38" s="212" t="s">
        <v>788</v>
      </c>
      <c r="L38" s="133"/>
      <c r="M38" s="173"/>
      <c r="N38" s="134"/>
      <c r="O38" s="134"/>
      <c r="P38" s="163"/>
      <c r="Q38" s="163"/>
      <c r="R38" s="163"/>
      <c r="S38" s="163"/>
    </row>
    <row r="39" spans="2:19" ht="12.75" customHeight="1" thickTop="1">
      <c r="B39" s="163"/>
      <c r="C39" s="163"/>
      <c r="D39" s="163"/>
      <c r="E39" s="163"/>
      <c r="F39" s="134"/>
      <c r="G39" s="173"/>
      <c r="H39" s="283"/>
      <c r="I39" s="290"/>
      <c r="J39" s="133"/>
      <c r="K39" s="133"/>
      <c r="L39" s="133"/>
      <c r="M39" s="173"/>
      <c r="N39" s="134"/>
      <c r="O39" s="134"/>
      <c r="P39" s="163"/>
      <c r="Q39" s="163"/>
      <c r="R39" s="163"/>
      <c r="S39" s="163"/>
    </row>
    <row r="40" spans="2:19" ht="12.75" customHeight="1">
      <c r="B40" s="163"/>
      <c r="C40" s="163"/>
      <c r="D40" s="163"/>
      <c r="E40" s="163"/>
      <c r="F40" s="134"/>
      <c r="G40" s="174" t="s">
        <v>230</v>
      </c>
      <c r="H40" s="144"/>
      <c r="I40" s="144"/>
      <c r="J40" s="144"/>
      <c r="K40" s="144"/>
      <c r="L40" s="175" t="s">
        <v>231</v>
      </c>
      <c r="M40" s="134"/>
      <c r="N40" s="134"/>
      <c r="O40" s="134"/>
      <c r="P40" s="163"/>
      <c r="Q40" s="163"/>
      <c r="R40" s="163"/>
      <c r="S40" s="163"/>
    </row>
    <row r="41" spans="2:19" ht="12.75" customHeight="1">
      <c r="B41" s="163"/>
      <c r="C41" s="163"/>
      <c r="D41" s="163"/>
      <c r="E41" s="163"/>
      <c r="F41" s="283" t="s">
        <v>770</v>
      </c>
      <c r="G41" s="279" t="s">
        <v>226</v>
      </c>
      <c r="H41" s="135"/>
      <c r="I41" s="133"/>
      <c r="J41" s="133"/>
      <c r="K41" s="289" t="s">
        <v>770</v>
      </c>
      <c r="L41" s="279" t="s">
        <v>226</v>
      </c>
      <c r="M41" s="135"/>
      <c r="N41" s="134"/>
      <c r="O41" s="134"/>
      <c r="P41" s="163"/>
      <c r="Q41" s="163"/>
      <c r="R41" s="163"/>
      <c r="S41" s="163"/>
    </row>
    <row r="42" spans="2:19" ht="12.75" customHeight="1" thickBot="1">
      <c r="B42" s="163"/>
      <c r="C42" s="163"/>
      <c r="D42" s="163"/>
      <c r="E42" s="163"/>
      <c r="F42" s="283"/>
      <c r="G42" s="279"/>
      <c r="H42" s="133"/>
      <c r="I42" s="224" t="s">
        <v>766</v>
      </c>
      <c r="J42" s="176"/>
      <c r="K42" s="289"/>
      <c r="L42" s="279"/>
      <c r="M42" s="152"/>
      <c r="N42" s="224" t="s">
        <v>769</v>
      </c>
      <c r="O42" s="134"/>
      <c r="P42" s="163"/>
      <c r="Q42" s="163"/>
      <c r="R42" s="163"/>
      <c r="S42" s="163"/>
    </row>
    <row r="43" spans="2:19" ht="12.75" customHeight="1" thickTop="1" thickBot="1">
      <c r="B43" s="163"/>
      <c r="C43" s="163"/>
      <c r="D43" s="163"/>
      <c r="E43" s="163"/>
      <c r="F43" s="283" t="s">
        <v>771</v>
      </c>
      <c r="G43" s="288" t="s">
        <v>222</v>
      </c>
      <c r="H43" s="133"/>
      <c r="I43" s="210" t="s">
        <v>777</v>
      </c>
      <c r="J43" s="176"/>
      <c r="K43" s="289" t="s">
        <v>773</v>
      </c>
      <c r="L43" s="279" t="s">
        <v>774</v>
      </c>
      <c r="M43" s="133"/>
      <c r="N43" s="212" t="s">
        <v>777</v>
      </c>
      <c r="O43" s="134"/>
      <c r="P43" s="163"/>
      <c r="Q43" s="163"/>
      <c r="R43" s="163"/>
      <c r="S43" s="163"/>
    </row>
    <row r="44" spans="2:19" ht="12.75" customHeight="1" thickTop="1" thickBot="1">
      <c r="B44" s="163"/>
      <c r="C44" s="163"/>
      <c r="D44" s="163"/>
      <c r="E44" s="163"/>
      <c r="F44" s="283"/>
      <c r="G44" s="288"/>
      <c r="H44" s="207"/>
      <c r="I44" s="136"/>
      <c r="J44" s="133" t="s">
        <v>762</v>
      </c>
      <c r="K44" s="289"/>
      <c r="L44" s="279"/>
      <c r="M44" s="207"/>
      <c r="N44" s="134"/>
      <c r="O44" s="144"/>
      <c r="P44" s="163"/>
      <c r="Q44" s="163"/>
      <c r="R44" s="163"/>
      <c r="S44" s="163"/>
    </row>
    <row r="45" spans="2:19" ht="12.75" customHeight="1" thickTop="1" thickBot="1">
      <c r="B45" s="177"/>
      <c r="C45" s="177"/>
      <c r="D45" s="177"/>
      <c r="E45" s="177"/>
      <c r="F45" s="283" t="s">
        <v>772</v>
      </c>
      <c r="G45" s="279" t="s">
        <v>289</v>
      </c>
      <c r="H45" s="232"/>
      <c r="I45" s="146"/>
      <c r="J45" s="214" t="s">
        <v>758</v>
      </c>
      <c r="K45" s="146"/>
      <c r="L45" s="173"/>
      <c r="M45" s="146"/>
      <c r="N45" s="143"/>
      <c r="O45" s="178" t="s">
        <v>797</v>
      </c>
      <c r="P45" s="179" t="s">
        <v>791</v>
      </c>
      <c r="Q45" s="177"/>
      <c r="R45" s="177"/>
      <c r="S45" s="177"/>
    </row>
    <row r="46" spans="2:19" ht="12.75" customHeight="1" thickTop="1" thickBot="1">
      <c r="B46" s="163"/>
      <c r="C46" s="163"/>
      <c r="D46" s="163"/>
      <c r="E46" s="163"/>
      <c r="F46" s="283"/>
      <c r="G46" s="279"/>
      <c r="H46" s="133"/>
      <c r="I46" s="212" t="s">
        <v>762</v>
      </c>
      <c r="J46" s="212"/>
      <c r="K46" s="134"/>
      <c r="L46" s="134"/>
      <c r="M46" s="133"/>
      <c r="N46" s="134"/>
      <c r="O46" s="178" t="s">
        <v>232</v>
      </c>
      <c r="P46" s="179" t="s">
        <v>792</v>
      </c>
      <c r="Q46" s="163"/>
      <c r="R46" s="163"/>
      <c r="S46" s="163"/>
    </row>
    <row r="47" spans="2:19" ht="12.75" customHeight="1" thickTop="1">
      <c r="B47" s="180"/>
      <c r="C47" s="180"/>
      <c r="D47" s="180"/>
      <c r="E47" s="180"/>
      <c r="F47" s="283" t="s">
        <v>773</v>
      </c>
      <c r="G47" s="279" t="s">
        <v>774</v>
      </c>
      <c r="H47" s="181"/>
      <c r="I47" s="255" t="s">
        <v>742</v>
      </c>
      <c r="J47" s="182"/>
      <c r="K47" s="181"/>
      <c r="L47" s="182"/>
      <c r="M47" s="181"/>
      <c r="N47" s="182"/>
      <c r="O47" s="178" t="s">
        <v>682</v>
      </c>
      <c r="P47" s="179" t="s">
        <v>795</v>
      </c>
      <c r="Q47" s="180"/>
      <c r="R47" s="180"/>
      <c r="S47" s="180"/>
    </row>
    <row r="48" spans="2:19" ht="12.75" customHeight="1">
      <c r="B48" s="180"/>
      <c r="C48" s="180"/>
      <c r="D48" s="180"/>
      <c r="E48" s="180"/>
      <c r="F48" s="283"/>
      <c r="G48" s="279"/>
      <c r="H48" s="183"/>
      <c r="I48" s="182"/>
      <c r="J48" s="182"/>
      <c r="K48" s="181"/>
      <c r="L48" s="182"/>
      <c r="M48" s="182"/>
      <c r="N48" s="182"/>
      <c r="O48" s="178" t="s">
        <v>682</v>
      </c>
      <c r="P48" s="179" t="s">
        <v>796</v>
      </c>
      <c r="Q48" s="180"/>
      <c r="R48" s="180"/>
      <c r="S48" s="180"/>
    </row>
    <row r="49" spans="6:15"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</sheetData>
  <mergeCells count="148">
    <mergeCell ref="R4:R5"/>
    <mergeCell ref="S4:S5"/>
    <mergeCell ref="B6:B7"/>
    <mergeCell ref="C6:C7"/>
    <mergeCell ref="D6:D7"/>
    <mergeCell ref="E6:E7"/>
    <mergeCell ref="P6:P7"/>
    <mergeCell ref="Q6:Q7"/>
    <mergeCell ref="R6:R7"/>
    <mergeCell ref="S6:S7"/>
    <mergeCell ref="B4:B5"/>
    <mergeCell ref="C4:C5"/>
    <mergeCell ref="D4:D5"/>
    <mergeCell ref="E4:E5"/>
    <mergeCell ref="P4:P5"/>
    <mergeCell ref="Q4:Q5"/>
    <mergeCell ref="R8:R9"/>
    <mergeCell ref="S8:S9"/>
    <mergeCell ref="B10:B11"/>
    <mergeCell ref="C10:C11"/>
    <mergeCell ref="D10:D11"/>
    <mergeCell ref="E10:E11"/>
    <mergeCell ref="P10:P11"/>
    <mergeCell ref="Q10:Q11"/>
    <mergeCell ref="R10:R11"/>
    <mergeCell ref="S10:S11"/>
    <mergeCell ref="B8:B9"/>
    <mergeCell ref="C8:C9"/>
    <mergeCell ref="D8:D9"/>
    <mergeCell ref="E8:E9"/>
    <mergeCell ref="P8:P9"/>
    <mergeCell ref="Q8:Q9"/>
    <mergeCell ref="R12:R13"/>
    <mergeCell ref="S12:S13"/>
    <mergeCell ref="B14:B15"/>
    <mergeCell ref="C14:C15"/>
    <mergeCell ref="D14:D15"/>
    <mergeCell ref="E14:E15"/>
    <mergeCell ref="P14:P15"/>
    <mergeCell ref="Q14:Q15"/>
    <mergeCell ref="R14:R15"/>
    <mergeCell ref="S14:S15"/>
    <mergeCell ref="B12:B13"/>
    <mergeCell ref="C12:C13"/>
    <mergeCell ref="D12:D13"/>
    <mergeCell ref="E12:E13"/>
    <mergeCell ref="P12:P13"/>
    <mergeCell ref="Q12:Q13"/>
    <mergeCell ref="Q16:Q17"/>
    <mergeCell ref="R16:R17"/>
    <mergeCell ref="S16:S17"/>
    <mergeCell ref="J17:K17"/>
    <mergeCell ref="B18:B19"/>
    <mergeCell ref="C18:C19"/>
    <mergeCell ref="D18:D19"/>
    <mergeCell ref="E18:E19"/>
    <mergeCell ref="P18:P19"/>
    <mergeCell ref="Q18:Q19"/>
    <mergeCell ref="B16:B17"/>
    <mergeCell ref="C16:C17"/>
    <mergeCell ref="D16:D17"/>
    <mergeCell ref="E16:E17"/>
    <mergeCell ref="J16:K16"/>
    <mergeCell ref="P16:P17"/>
    <mergeCell ref="R18:R19"/>
    <mergeCell ref="S18:S19"/>
    <mergeCell ref="B20:B21"/>
    <mergeCell ref="C20:C21"/>
    <mergeCell ref="D20:D21"/>
    <mergeCell ref="E20:E21"/>
    <mergeCell ref="P20:P21"/>
    <mergeCell ref="Q20:Q21"/>
    <mergeCell ref="R20:R21"/>
    <mergeCell ref="S20:S21"/>
    <mergeCell ref="R22:R23"/>
    <mergeCell ref="S22:S23"/>
    <mergeCell ref="B24:B25"/>
    <mergeCell ref="C24:C25"/>
    <mergeCell ref="D24:D25"/>
    <mergeCell ref="E24:E25"/>
    <mergeCell ref="P24:P25"/>
    <mergeCell ref="Q24:Q25"/>
    <mergeCell ref="R24:R25"/>
    <mergeCell ref="S24:S25"/>
    <mergeCell ref="B22:B23"/>
    <mergeCell ref="C22:C23"/>
    <mergeCell ref="D22:D23"/>
    <mergeCell ref="E22:E23"/>
    <mergeCell ref="P22:P23"/>
    <mergeCell ref="Q22:Q23"/>
    <mergeCell ref="R26:R27"/>
    <mergeCell ref="S26:S27"/>
    <mergeCell ref="B28:B29"/>
    <mergeCell ref="C28:C29"/>
    <mergeCell ref="D28:D29"/>
    <mergeCell ref="E28:E29"/>
    <mergeCell ref="P28:P29"/>
    <mergeCell ref="Q28:Q29"/>
    <mergeCell ref="R28:R29"/>
    <mergeCell ref="S28:S29"/>
    <mergeCell ref="B26:B27"/>
    <mergeCell ref="C26:C27"/>
    <mergeCell ref="D26:D27"/>
    <mergeCell ref="E26:E27"/>
    <mergeCell ref="P26:P27"/>
    <mergeCell ref="Q26:Q27"/>
    <mergeCell ref="R30:R31"/>
    <mergeCell ref="S30:S31"/>
    <mergeCell ref="B32:B33"/>
    <mergeCell ref="C32:C33"/>
    <mergeCell ref="D32:D33"/>
    <mergeCell ref="E32:E33"/>
    <mergeCell ref="P32:P33"/>
    <mergeCell ref="Q32:Q33"/>
    <mergeCell ref="R32:R33"/>
    <mergeCell ref="S32:S33"/>
    <mergeCell ref="B30:B31"/>
    <mergeCell ref="C30:C31"/>
    <mergeCell ref="D30:D31"/>
    <mergeCell ref="E30:E31"/>
    <mergeCell ref="P30:P31"/>
    <mergeCell ref="Q30:Q31"/>
    <mergeCell ref="P34:P35"/>
    <mergeCell ref="Q34:Q35"/>
    <mergeCell ref="R34:R35"/>
    <mergeCell ref="S34:S35"/>
    <mergeCell ref="H36:H37"/>
    <mergeCell ref="I36:I37"/>
    <mergeCell ref="B34:B35"/>
    <mergeCell ref="C34:C35"/>
    <mergeCell ref="D34:D35"/>
    <mergeCell ref="E34:E35"/>
    <mergeCell ref="H34:H35"/>
    <mergeCell ref="I34:I35"/>
    <mergeCell ref="F47:F48"/>
    <mergeCell ref="G47:G48"/>
    <mergeCell ref="F43:F44"/>
    <mergeCell ref="G43:G44"/>
    <mergeCell ref="K43:K44"/>
    <mergeCell ref="L43:L44"/>
    <mergeCell ref="F45:F46"/>
    <mergeCell ref="G45:G46"/>
    <mergeCell ref="H38:H39"/>
    <mergeCell ref="I38:I39"/>
    <mergeCell ref="F41:F42"/>
    <mergeCell ref="G41:G42"/>
    <mergeCell ref="K41:K42"/>
    <mergeCell ref="L41:L42"/>
  </mergeCells>
  <phoneticPr fontId="25"/>
  <conditionalFormatting sqref="C4:C5 E4:E5">
    <cfRule type="expression" dxfId="64" priority="26" stopIfTrue="1">
      <formula>ISERROR</formula>
    </cfRule>
  </conditionalFormatting>
  <conditionalFormatting sqref="C18:E19 D4:D5">
    <cfRule type="expression" dxfId="63" priority="27" stopIfTrue="1">
      <formula>ISERROR(C4)</formula>
    </cfRule>
  </conditionalFormatting>
  <conditionalFormatting sqref="C14:E15">
    <cfRule type="expression" dxfId="62" priority="25" stopIfTrue="1">
      <formula>ISERROR(C14)</formula>
    </cfRule>
  </conditionalFormatting>
  <conditionalFormatting sqref="C22:E23">
    <cfRule type="expression" dxfId="61" priority="24" stopIfTrue="1">
      <formula>ISERROR(C22)</formula>
    </cfRule>
  </conditionalFormatting>
  <conditionalFormatting sqref="C10:E11">
    <cfRule type="expression" dxfId="60" priority="23" stopIfTrue="1">
      <formula>ISERROR(C10)</formula>
    </cfRule>
  </conditionalFormatting>
  <conditionalFormatting sqref="C16:E17">
    <cfRule type="expression" dxfId="59" priority="22" stopIfTrue="1">
      <formula>ISERROR(C16)</formula>
    </cfRule>
  </conditionalFormatting>
  <conditionalFormatting sqref="C20:E21">
    <cfRule type="expression" dxfId="58" priority="21" stopIfTrue="1">
      <formula>ISERROR(C20)</formula>
    </cfRule>
  </conditionalFormatting>
  <conditionalFormatting sqref="C26:E27">
    <cfRule type="expression" dxfId="57" priority="20" stopIfTrue="1">
      <formula>ISERROR(C26)</formula>
    </cfRule>
  </conditionalFormatting>
  <conditionalFormatting sqref="C34:E35">
    <cfRule type="expression" dxfId="56" priority="19" stopIfTrue="1">
      <formula>ISERROR(C34)</formula>
    </cfRule>
  </conditionalFormatting>
  <conditionalFormatting sqref="C8:E9">
    <cfRule type="expression" dxfId="55" priority="18" stopIfTrue="1">
      <formula>ISERROR(C8)</formula>
    </cfRule>
  </conditionalFormatting>
  <conditionalFormatting sqref="C30:E31">
    <cfRule type="expression" dxfId="54" priority="17" stopIfTrue="1">
      <formula>ISERROR(C30)</formula>
    </cfRule>
  </conditionalFormatting>
  <conditionalFormatting sqref="C6:E7">
    <cfRule type="expression" dxfId="53" priority="16" stopIfTrue="1">
      <formula>ISERROR(C6)</formula>
    </cfRule>
  </conditionalFormatting>
  <conditionalFormatting sqref="C12:E13">
    <cfRule type="expression" dxfId="52" priority="15" stopIfTrue="1">
      <formula>ISERROR(C12)</formula>
    </cfRule>
  </conditionalFormatting>
  <conditionalFormatting sqref="C28:E29">
    <cfRule type="expression" dxfId="51" priority="14" stopIfTrue="1">
      <formula>ISERROR(C28)</formula>
    </cfRule>
  </conditionalFormatting>
  <conditionalFormatting sqref="C24:E25">
    <cfRule type="expression" dxfId="50" priority="13" stopIfTrue="1">
      <formula>ISERROR(C24)</formula>
    </cfRule>
  </conditionalFormatting>
  <conditionalFormatting sqref="C32:E33">
    <cfRule type="expression" dxfId="49" priority="12" stopIfTrue="1">
      <formula>ISERROR(C32)</formula>
    </cfRule>
  </conditionalFormatting>
  <conditionalFormatting sqref="P4:R5 P10:R11 P14:R17 P22:R25 P34:R35">
    <cfRule type="expression" dxfId="48" priority="11" stopIfTrue="1">
      <formula>ISERROR(P4)</formula>
    </cfRule>
  </conditionalFormatting>
  <conditionalFormatting sqref="P26:R27">
    <cfRule type="expression" dxfId="47" priority="10" stopIfTrue="1">
      <formula>ISERROR(P26)</formula>
    </cfRule>
  </conditionalFormatting>
  <conditionalFormatting sqref="P32:R33">
    <cfRule type="expression" dxfId="46" priority="9" stopIfTrue="1">
      <formula>ISERROR(P32)</formula>
    </cfRule>
  </conditionalFormatting>
  <conditionalFormatting sqref="P18:R21">
    <cfRule type="expression" dxfId="45" priority="8" stopIfTrue="1">
      <formula>ISERROR(P18)</formula>
    </cfRule>
  </conditionalFormatting>
  <conditionalFormatting sqref="P8:R9">
    <cfRule type="expression" dxfId="44" priority="7" stopIfTrue="1">
      <formula>ISERROR(P8)</formula>
    </cfRule>
  </conditionalFormatting>
  <conditionalFormatting sqref="P30:R31">
    <cfRule type="expression" dxfId="43" priority="6" stopIfTrue="1">
      <formula>ISERROR(P30)</formula>
    </cfRule>
  </conditionalFormatting>
  <conditionalFormatting sqref="P28:R29">
    <cfRule type="expression" dxfId="42" priority="5" stopIfTrue="1">
      <formula>ISERROR(P28)</formula>
    </cfRule>
  </conditionalFormatting>
  <conditionalFormatting sqref="P12:R13">
    <cfRule type="expression" dxfId="41" priority="4" stopIfTrue="1">
      <formula>ISERROR(P12)</formula>
    </cfRule>
  </conditionalFormatting>
  <conditionalFormatting sqref="P6:R7">
    <cfRule type="expression" dxfId="40" priority="3" stopIfTrue="1">
      <formula>ISERROR(P6)</formula>
    </cfRule>
  </conditionalFormatting>
  <conditionalFormatting sqref="I36:I37">
    <cfRule type="expression" dxfId="39" priority="2" stopIfTrue="1">
      <formula>ISERROR(I36)</formula>
    </cfRule>
  </conditionalFormatting>
  <conditionalFormatting sqref="I38:I39">
    <cfRule type="expression" dxfId="38" priority="1" stopIfTrue="1">
      <formula>ISERROR(I38)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zoomScaleNormal="100" workbookViewId="0"/>
  </sheetViews>
  <sheetFormatPr defaultColWidth="8.875" defaultRowHeight="13.5"/>
  <cols>
    <col min="1" max="1" width="3.625" customWidth="1"/>
    <col min="2" max="2" width="2.875" customWidth="1"/>
    <col min="3" max="3" width="10.625" customWidth="1"/>
    <col min="4" max="4" width="2.625" customWidth="1"/>
    <col min="5" max="5" width="10.875" customWidth="1"/>
    <col min="6" max="6" width="3.625" customWidth="1"/>
    <col min="15" max="15" width="3.625" customWidth="1"/>
    <col min="16" max="16" width="10.625" customWidth="1"/>
    <col min="17" max="17" width="2.625" customWidth="1"/>
    <col min="18" max="18" width="10.875" customWidth="1"/>
    <col min="19" max="19" width="3.375" customWidth="1"/>
    <col min="20" max="20" width="3.625" customWidth="1"/>
    <col min="258" max="258" width="2.875" customWidth="1"/>
    <col min="259" max="259" width="10.125" customWidth="1"/>
    <col min="260" max="260" width="2.375" customWidth="1"/>
    <col min="261" max="261" width="11" customWidth="1"/>
    <col min="262" max="262" width="3.625" customWidth="1"/>
    <col min="271" max="271" width="3.875" customWidth="1"/>
    <col min="272" max="272" width="10.625" customWidth="1"/>
    <col min="273" max="273" width="2.5" customWidth="1"/>
    <col min="274" max="274" width="11.5" customWidth="1"/>
    <col min="275" max="275" width="3.375" customWidth="1"/>
    <col min="514" max="514" width="2.875" customWidth="1"/>
    <col min="515" max="515" width="10.125" customWidth="1"/>
    <col min="516" max="516" width="2.375" customWidth="1"/>
    <col min="517" max="517" width="11" customWidth="1"/>
    <col min="518" max="518" width="3.625" customWidth="1"/>
    <col min="527" max="527" width="3.875" customWidth="1"/>
    <col min="528" max="528" width="10.625" customWidth="1"/>
    <col min="529" max="529" width="2.5" customWidth="1"/>
    <col min="530" max="530" width="11.5" customWidth="1"/>
    <col min="531" max="531" width="3.375" customWidth="1"/>
    <col min="770" max="770" width="2.875" customWidth="1"/>
    <col min="771" max="771" width="10.125" customWidth="1"/>
    <col min="772" max="772" width="2.375" customWidth="1"/>
    <col min="773" max="773" width="11" customWidth="1"/>
    <col min="774" max="774" width="3.625" customWidth="1"/>
    <col min="783" max="783" width="3.875" customWidth="1"/>
    <col min="784" max="784" width="10.625" customWidth="1"/>
    <col min="785" max="785" width="2.5" customWidth="1"/>
    <col min="786" max="786" width="11.5" customWidth="1"/>
    <col min="787" max="787" width="3.375" customWidth="1"/>
    <col min="1026" max="1026" width="2.875" customWidth="1"/>
    <col min="1027" max="1027" width="10.125" customWidth="1"/>
    <col min="1028" max="1028" width="2.375" customWidth="1"/>
    <col min="1029" max="1029" width="11" customWidth="1"/>
    <col min="1030" max="1030" width="3.625" customWidth="1"/>
    <col min="1039" max="1039" width="3.875" customWidth="1"/>
    <col min="1040" max="1040" width="10.625" customWidth="1"/>
    <col min="1041" max="1041" width="2.5" customWidth="1"/>
    <col min="1042" max="1042" width="11.5" customWidth="1"/>
    <col min="1043" max="1043" width="3.375" customWidth="1"/>
    <col min="1282" max="1282" width="2.875" customWidth="1"/>
    <col min="1283" max="1283" width="10.125" customWidth="1"/>
    <col min="1284" max="1284" width="2.375" customWidth="1"/>
    <col min="1285" max="1285" width="11" customWidth="1"/>
    <col min="1286" max="1286" width="3.625" customWidth="1"/>
    <col min="1295" max="1295" width="3.875" customWidth="1"/>
    <col min="1296" max="1296" width="10.625" customWidth="1"/>
    <col min="1297" max="1297" width="2.5" customWidth="1"/>
    <col min="1298" max="1298" width="11.5" customWidth="1"/>
    <col min="1299" max="1299" width="3.375" customWidth="1"/>
    <col min="1538" max="1538" width="2.875" customWidth="1"/>
    <col min="1539" max="1539" width="10.125" customWidth="1"/>
    <col min="1540" max="1540" width="2.375" customWidth="1"/>
    <col min="1541" max="1541" width="11" customWidth="1"/>
    <col min="1542" max="1542" width="3.625" customWidth="1"/>
    <col min="1551" max="1551" width="3.875" customWidth="1"/>
    <col min="1552" max="1552" width="10.625" customWidth="1"/>
    <col min="1553" max="1553" width="2.5" customWidth="1"/>
    <col min="1554" max="1554" width="11.5" customWidth="1"/>
    <col min="1555" max="1555" width="3.375" customWidth="1"/>
    <col min="1794" max="1794" width="2.875" customWidth="1"/>
    <col min="1795" max="1795" width="10.125" customWidth="1"/>
    <col min="1796" max="1796" width="2.375" customWidth="1"/>
    <col min="1797" max="1797" width="11" customWidth="1"/>
    <col min="1798" max="1798" width="3.625" customWidth="1"/>
    <col min="1807" max="1807" width="3.875" customWidth="1"/>
    <col min="1808" max="1808" width="10.625" customWidth="1"/>
    <col min="1809" max="1809" width="2.5" customWidth="1"/>
    <col min="1810" max="1810" width="11.5" customWidth="1"/>
    <col min="1811" max="1811" width="3.375" customWidth="1"/>
    <col min="2050" max="2050" width="2.875" customWidth="1"/>
    <col min="2051" max="2051" width="10.125" customWidth="1"/>
    <col min="2052" max="2052" width="2.375" customWidth="1"/>
    <col min="2053" max="2053" width="11" customWidth="1"/>
    <col min="2054" max="2054" width="3.625" customWidth="1"/>
    <col min="2063" max="2063" width="3.875" customWidth="1"/>
    <col min="2064" max="2064" width="10.625" customWidth="1"/>
    <col min="2065" max="2065" width="2.5" customWidth="1"/>
    <col min="2066" max="2066" width="11.5" customWidth="1"/>
    <col min="2067" max="2067" width="3.375" customWidth="1"/>
    <col min="2306" max="2306" width="2.875" customWidth="1"/>
    <col min="2307" max="2307" width="10.125" customWidth="1"/>
    <col min="2308" max="2308" width="2.375" customWidth="1"/>
    <col min="2309" max="2309" width="11" customWidth="1"/>
    <col min="2310" max="2310" width="3.625" customWidth="1"/>
    <col min="2319" max="2319" width="3.875" customWidth="1"/>
    <col min="2320" max="2320" width="10.625" customWidth="1"/>
    <col min="2321" max="2321" width="2.5" customWidth="1"/>
    <col min="2322" max="2322" width="11.5" customWidth="1"/>
    <col min="2323" max="2323" width="3.375" customWidth="1"/>
    <col min="2562" max="2562" width="2.875" customWidth="1"/>
    <col min="2563" max="2563" width="10.125" customWidth="1"/>
    <col min="2564" max="2564" width="2.375" customWidth="1"/>
    <col min="2565" max="2565" width="11" customWidth="1"/>
    <col min="2566" max="2566" width="3.625" customWidth="1"/>
    <col min="2575" max="2575" width="3.875" customWidth="1"/>
    <col min="2576" max="2576" width="10.625" customWidth="1"/>
    <col min="2577" max="2577" width="2.5" customWidth="1"/>
    <col min="2578" max="2578" width="11.5" customWidth="1"/>
    <col min="2579" max="2579" width="3.375" customWidth="1"/>
    <col min="2818" max="2818" width="2.875" customWidth="1"/>
    <col min="2819" max="2819" width="10.125" customWidth="1"/>
    <col min="2820" max="2820" width="2.375" customWidth="1"/>
    <col min="2821" max="2821" width="11" customWidth="1"/>
    <col min="2822" max="2822" width="3.625" customWidth="1"/>
    <col min="2831" max="2831" width="3.875" customWidth="1"/>
    <col min="2832" max="2832" width="10.625" customWidth="1"/>
    <col min="2833" max="2833" width="2.5" customWidth="1"/>
    <col min="2834" max="2834" width="11.5" customWidth="1"/>
    <col min="2835" max="2835" width="3.375" customWidth="1"/>
    <col min="3074" max="3074" width="2.875" customWidth="1"/>
    <col min="3075" max="3075" width="10.125" customWidth="1"/>
    <col min="3076" max="3076" width="2.375" customWidth="1"/>
    <col min="3077" max="3077" width="11" customWidth="1"/>
    <col min="3078" max="3078" width="3.625" customWidth="1"/>
    <col min="3087" max="3087" width="3.875" customWidth="1"/>
    <col min="3088" max="3088" width="10.625" customWidth="1"/>
    <col min="3089" max="3089" width="2.5" customWidth="1"/>
    <col min="3090" max="3090" width="11.5" customWidth="1"/>
    <col min="3091" max="3091" width="3.375" customWidth="1"/>
    <col min="3330" max="3330" width="2.875" customWidth="1"/>
    <col min="3331" max="3331" width="10.125" customWidth="1"/>
    <col min="3332" max="3332" width="2.375" customWidth="1"/>
    <col min="3333" max="3333" width="11" customWidth="1"/>
    <col min="3334" max="3334" width="3.625" customWidth="1"/>
    <col min="3343" max="3343" width="3.875" customWidth="1"/>
    <col min="3344" max="3344" width="10.625" customWidth="1"/>
    <col min="3345" max="3345" width="2.5" customWidth="1"/>
    <col min="3346" max="3346" width="11.5" customWidth="1"/>
    <col min="3347" max="3347" width="3.375" customWidth="1"/>
    <col min="3586" max="3586" width="2.875" customWidth="1"/>
    <col min="3587" max="3587" width="10.125" customWidth="1"/>
    <col min="3588" max="3588" width="2.375" customWidth="1"/>
    <col min="3589" max="3589" width="11" customWidth="1"/>
    <col min="3590" max="3590" width="3.625" customWidth="1"/>
    <col min="3599" max="3599" width="3.875" customWidth="1"/>
    <col min="3600" max="3600" width="10.625" customWidth="1"/>
    <col min="3601" max="3601" width="2.5" customWidth="1"/>
    <col min="3602" max="3602" width="11.5" customWidth="1"/>
    <col min="3603" max="3603" width="3.375" customWidth="1"/>
    <col min="3842" max="3842" width="2.875" customWidth="1"/>
    <col min="3843" max="3843" width="10.125" customWidth="1"/>
    <col min="3844" max="3844" width="2.375" customWidth="1"/>
    <col min="3845" max="3845" width="11" customWidth="1"/>
    <col min="3846" max="3846" width="3.625" customWidth="1"/>
    <col min="3855" max="3855" width="3.875" customWidth="1"/>
    <col min="3856" max="3856" width="10.625" customWidth="1"/>
    <col min="3857" max="3857" width="2.5" customWidth="1"/>
    <col min="3858" max="3858" width="11.5" customWidth="1"/>
    <col min="3859" max="3859" width="3.375" customWidth="1"/>
    <col min="4098" max="4098" width="2.875" customWidth="1"/>
    <col min="4099" max="4099" width="10.125" customWidth="1"/>
    <col min="4100" max="4100" width="2.375" customWidth="1"/>
    <col min="4101" max="4101" width="11" customWidth="1"/>
    <col min="4102" max="4102" width="3.625" customWidth="1"/>
    <col min="4111" max="4111" width="3.875" customWidth="1"/>
    <col min="4112" max="4112" width="10.625" customWidth="1"/>
    <col min="4113" max="4113" width="2.5" customWidth="1"/>
    <col min="4114" max="4114" width="11.5" customWidth="1"/>
    <col min="4115" max="4115" width="3.375" customWidth="1"/>
    <col min="4354" max="4354" width="2.875" customWidth="1"/>
    <col min="4355" max="4355" width="10.125" customWidth="1"/>
    <col min="4356" max="4356" width="2.375" customWidth="1"/>
    <col min="4357" max="4357" width="11" customWidth="1"/>
    <col min="4358" max="4358" width="3.625" customWidth="1"/>
    <col min="4367" max="4367" width="3.875" customWidth="1"/>
    <col min="4368" max="4368" width="10.625" customWidth="1"/>
    <col min="4369" max="4369" width="2.5" customWidth="1"/>
    <col min="4370" max="4370" width="11.5" customWidth="1"/>
    <col min="4371" max="4371" width="3.375" customWidth="1"/>
    <col min="4610" max="4610" width="2.875" customWidth="1"/>
    <col min="4611" max="4611" width="10.125" customWidth="1"/>
    <col min="4612" max="4612" width="2.375" customWidth="1"/>
    <col min="4613" max="4613" width="11" customWidth="1"/>
    <col min="4614" max="4614" width="3.625" customWidth="1"/>
    <col min="4623" max="4623" width="3.875" customWidth="1"/>
    <col min="4624" max="4624" width="10.625" customWidth="1"/>
    <col min="4625" max="4625" width="2.5" customWidth="1"/>
    <col min="4626" max="4626" width="11.5" customWidth="1"/>
    <col min="4627" max="4627" width="3.375" customWidth="1"/>
    <col min="4866" max="4866" width="2.875" customWidth="1"/>
    <col min="4867" max="4867" width="10.125" customWidth="1"/>
    <col min="4868" max="4868" width="2.375" customWidth="1"/>
    <col min="4869" max="4869" width="11" customWidth="1"/>
    <col min="4870" max="4870" width="3.625" customWidth="1"/>
    <col min="4879" max="4879" width="3.875" customWidth="1"/>
    <col min="4880" max="4880" width="10.625" customWidth="1"/>
    <col min="4881" max="4881" width="2.5" customWidth="1"/>
    <col min="4882" max="4882" width="11.5" customWidth="1"/>
    <col min="4883" max="4883" width="3.375" customWidth="1"/>
    <col min="5122" max="5122" width="2.875" customWidth="1"/>
    <col min="5123" max="5123" width="10.125" customWidth="1"/>
    <col min="5124" max="5124" width="2.375" customWidth="1"/>
    <col min="5125" max="5125" width="11" customWidth="1"/>
    <col min="5126" max="5126" width="3.625" customWidth="1"/>
    <col min="5135" max="5135" width="3.875" customWidth="1"/>
    <col min="5136" max="5136" width="10.625" customWidth="1"/>
    <col min="5137" max="5137" width="2.5" customWidth="1"/>
    <col min="5138" max="5138" width="11.5" customWidth="1"/>
    <col min="5139" max="5139" width="3.375" customWidth="1"/>
    <col min="5378" max="5378" width="2.875" customWidth="1"/>
    <col min="5379" max="5379" width="10.125" customWidth="1"/>
    <col min="5380" max="5380" width="2.375" customWidth="1"/>
    <col min="5381" max="5381" width="11" customWidth="1"/>
    <col min="5382" max="5382" width="3.625" customWidth="1"/>
    <col min="5391" max="5391" width="3.875" customWidth="1"/>
    <col min="5392" max="5392" width="10.625" customWidth="1"/>
    <col min="5393" max="5393" width="2.5" customWidth="1"/>
    <col min="5394" max="5394" width="11.5" customWidth="1"/>
    <col min="5395" max="5395" width="3.375" customWidth="1"/>
    <col min="5634" max="5634" width="2.875" customWidth="1"/>
    <col min="5635" max="5635" width="10.125" customWidth="1"/>
    <col min="5636" max="5636" width="2.375" customWidth="1"/>
    <col min="5637" max="5637" width="11" customWidth="1"/>
    <col min="5638" max="5638" width="3.625" customWidth="1"/>
    <col min="5647" max="5647" width="3.875" customWidth="1"/>
    <col min="5648" max="5648" width="10.625" customWidth="1"/>
    <col min="5649" max="5649" width="2.5" customWidth="1"/>
    <col min="5650" max="5650" width="11.5" customWidth="1"/>
    <col min="5651" max="5651" width="3.375" customWidth="1"/>
    <col min="5890" max="5890" width="2.875" customWidth="1"/>
    <col min="5891" max="5891" width="10.125" customWidth="1"/>
    <col min="5892" max="5892" width="2.375" customWidth="1"/>
    <col min="5893" max="5893" width="11" customWidth="1"/>
    <col min="5894" max="5894" width="3.625" customWidth="1"/>
    <col min="5903" max="5903" width="3.875" customWidth="1"/>
    <col min="5904" max="5904" width="10.625" customWidth="1"/>
    <col min="5905" max="5905" width="2.5" customWidth="1"/>
    <col min="5906" max="5906" width="11.5" customWidth="1"/>
    <col min="5907" max="5907" width="3.375" customWidth="1"/>
    <col min="6146" max="6146" width="2.875" customWidth="1"/>
    <col min="6147" max="6147" width="10.125" customWidth="1"/>
    <col min="6148" max="6148" width="2.375" customWidth="1"/>
    <col min="6149" max="6149" width="11" customWidth="1"/>
    <col min="6150" max="6150" width="3.625" customWidth="1"/>
    <col min="6159" max="6159" width="3.875" customWidth="1"/>
    <col min="6160" max="6160" width="10.625" customWidth="1"/>
    <col min="6161" max="6161" width="2.5" customWidth="1"/>
    <col min="6162" max="6162" width="11.5" customWidth="1"/>
    <col min="6163" max="6163" width="3.375" customWidth="1"/>
    <col min="6402" max="6402" width="2.875" customWidth="1"/>
    <col min="6403" max="6403" width="10.125" customWidth="1"/>
    <col min="6404" max="6404" width="2.375" customWidth="1"/>
    <col min="6405" max="6405" width="11" customWidth="1"/>
    <col min="6406" max="6406" width="3.625" customWidth="1"/>
    <col min="6415" max="6415" width="3.875" customWidth="1"/>
    <col min="6416" max="6416" width="10.625" customWidth="1"/>
    <col min="6417" max="6417" width="2.5" customWidth="1"/>
    <col min="6418" max="6418" width="11.5" customWidth="1"/>
    <col min="6419" max="6419" width="3.375" customWidth="1"/>
    <col min="6658" max="6658" width="2.875" customWidth="1"/>
    <col min="6659" max="6659" width="10.125" customWidth="1"/>
    <col min="6660" max="6660" width="2.375" customWidth="1"/>
    <col min="6661" max="6661" width="11" customWidth="1"/>
    <col min="6662" max="6662" width="3.625" customWidth="1"/>
    <col min="6671" max="6671" width="3.875" customWidth="1"/>
    <col min="6672" max="6672" width="10.625" customWidth="1"/>
    <col min="6673" max="6673" width="2.5" customWidth="1"/>
    <col min="6674" max="6674" width="11.5" customWidth="1"/>
    <col min="6675" max="6675" width="3.375" customWidth="1"/>
    <col min="6914" max="6914" width="2.875" customWidth="1"/>
    <col min="6915" max="6915" width="10.125" customWidth="1"/>
    <col min="6916" max="6916" width="2.375" customWidth="1"/>
    <col min="6917" max="6917" width="11" customWidth="1"/>
    <col min="6918" max="6918" width="3.625" customWidth="1"/>
    <col min="6927" max="6927" width="3.875" customWidth="1"/>
    <col min="6928" max="6928" width="10.625" customWidth="1"/>
    <col min="6929" max="6929" width="2.5" customWidth="1"/>
    <col min="6930" max="6930" width="11.5" customWidth="1"/>
    <col min="6931" max="6931" width="3.375" customWidth="1"/>
    <col min="7170" max="7170" width="2.875" customWidth="1"/>
    <col min="7171" max="7171" width="10.125" customWidth="1"/>
    <col min="7172" max="7172" width="2.375" customWidth="1"/>
    <col min="7173" max="7173" width="11" customWidth="1"/>
    <col min="7174" max="7174" width="3.625" customWidth="1"/>
    <col min="7183" max="7183" width="3.875" customWidth="1"/>
    <col min="7184" max="7184" width="10.625" customWidth="1"/>
    <col min="7185" max="7185" width="2.5" customWidth="1"/>
    <col min="7186" max="7186" width="11.5" customWidth="1"/>
    <col min="7187" max="7187" width="3.375" customWidth="1"/>
    <col min="7426" max="7426" width="2.875" customWidth="1"/>
    <col min="7427" max="7427" width="10.125" customWidth="1"/>
    <col min="7428" max="7428" width="2.375" customWidth="1"/>
    <col min="7429" max="7429" width="11" customWidth="1"/>
    <col min="7430" max="7430" width="3.625" customWidth="1"/>
    <col min="7439" max="7439" width="3.875" customWidth="1"/>
    <col min="7440" max="7440" width="10.625" customWidth="1"/>
    <col min="7441" max="7441" width="2.5" customWidth="1"/>
    <col min="7442" max="7442" width="11.5" customWidth="1"/>
    <col min="7443" max="7443" width="3.375" customWidth="1"/>
    <col min="7682" max="7682" width="2.875" customWidth="1"/>
    <col min="7683" max="7683" width="10.125" customWidth="1"/>
    <col min="7684" max="7684" width="2.375" customWidth="1"/>
    <col min="7685" max="7685" width="11" customWidth="1"/>
    <col min="7686" max="7686" width="3.625" customWidth="1"/>
    <col min="7695" max="7695" width="3.875" customWidth="1"/>
    <col min="7696" max="7696" width="10.625" customWidth="1"/>
    <col min="7697" max="7697" width="2.5" customWidth="1"/>
    <col min="7698" max="7698" width="11.5" customWidth="1"/>
    <col min="7699" max="7699" width="3.375" customWidth="1"/>
    <col min="7938" max="7938" width="2.875" customWidth="1"/>
    <col min="7939" max="7939" width="10.125" customWidth="1"/>
    <col min="7940" max="7940" width="2.375" customWidth="1"/>
    <col min="7941" max="7941" width="11" customWidth="1"/>
    <col min="7942" max="7942" width="3.625" customWidth="1"/>
    <col min="7951" max="7951" width="3.875" customWidth="1"/>
    <col min="7952" max="7952" width="10.625" customWidth="1"/>
    <col min="7953" max="7953" width="2.5" customWidth="1"/>
    <col min="7954" max="7954" width="11.5" customWidth="1"/>
    <col min="7955" max="7955" width="3.375" customWidth="1"/>
    <col min="8194" max="8194" width="2.875" customWidth="1"/>
    <col min="8195" max="8195" width="10.125" customWidth="1"/>
    <col min="8196" max="8196" width="2.375" customWidth="1"/>
    <col min="8197" max="8197" width="11" customWidth="1"/>
    <col min="8198" max="8198" width="3.625" customWidth="1"/>
    <col min="8207" max="8207" width="3.875" customWidth="1"/>
    <col min="8208" max="8208" width="10.625" customWidth="1"/>
    <col min="8209" max="8209" width="2.5" customWidth="1"/>
    <col min="8210" max="8210" width="11.5" customWidth="1"/>
    <col min="8211" max="8211" width="3.375" customWidth="1"/>
    <col min="8450" max="8450" width="2.875" customWidth="1"/>
    <col min="8451" max="8451" width="10.125" customWidth="1"/>
    <col min="8452" max="8452" width="2.375" customWidth="1"/>
    <col min="8453" max="8453" width="11" customWidth="1"/>
    <col min="8454" max="8454" width="3.625" customWidth="1"/>
    <col min="8463" max="8463" width="3.875" customWidth="1"/>
    <col min="8464" max="8464" width="10.625" customWidth="1"/>
    <col min="8465" max="8465" width="2.5" customWidth="1"/>
    <col min="8466" max="8466" width="11.5" customWidth="1"/>
    <col min="8467" max="8467" width="3.375" customWidth="1"/>
    <col min="8706" max="8706" width="2.875" customWidth="1"/>
    <col min="8707" max="8707" width="10.125" customWidth="1"/>
    <col min="8708" max="8708" width="2.375" customWidth="1"/>
    <col min="8709" max="8709" width="11" customWidth="1"/>
    <col min="8710" max="8710" width="3.625" customWidth="1"/>
    <col min="8719" max="8719" width="3.875" customWidth="1"/>
    <col min="8720" max="8720" width="10.625" customWidth="1"/>
    <col min="8721" max="8721" width="2.5" customWidth="1"/>
    <col min="8722" max="8722" width="11.5" customWidth="1"/>
    <col min="8723" max="8723" width="3.375" customWidth="1"/>
    <col min="8962" max="8962" width="2.875" customWidth="1"/>
    <col min="8963" max="8963" width="10.125" customWidth="1"/>
    <col min="8964" max="8964" width="2.375" customWidth="1"/>
    <col min="8965" max="8965" width="11" customWidth="1"/>
    <col min="8966" max="8966" width="3.625" customWidth="1"/>
    <col min="8975" max="8975" width="3.875" customWidth="1"/>
    <col min="8976" max="8976" width="10.625" customWidth="1"/>
    <col min="8977" max="8977" width="2.5" customWidth="1"/>
    <col min="8978" max="8978" width="11.5" customWidth="1"/>
    <col min="8979" max="8979" width="3.375" customWidth="1"/>
    <col min="9218" max="9218" width="2.875" customWidth="1"/>
    <col min="9219" max="9219" width="10.125" customWidth="1"/>
    <col min="9220" max="9220" width="2.375" customWidth="1"/>
    <col min="9221" max="9221" width="11" customWidth="1"/>
    <col min="9222" max="9222" width="3.625" customWidth="1"/>
    <col min="9231" max="9231" width="3.875" customWidth="1"/>
    <col min="9232" max="9232" width="10.625" customWidth="1"/>
    <col min="9233" max="9233" width="2.5" customWidth="1"/>
    <col min="9234" max="9234" width="11.5" customWidth="1"/>
    <col min="9235" max="9235" width="3.375" customWidth="1"/>
    <col min="9474" max="9474" width="2.875" customWidth="1"/>
    <col min="9475" max="9475" width="10.125" customWidth="1"/>
    <col min="9476" max="9476" width="2.375" customWidth="1"/>
    <col min="9477" max="9477" width="11" customWidth="1"/>
    <col min="9478" max="9478" width="3.625" customWidth="1"/>
    <col min="9487" max="9487" width="3.875" customWidth="1"/>
    <col min="9488" max="9488" width="10.625" customWidth="1"/>
    <col min="9489" max="9489" width="2.5" customWidth="1"/>
    <col min="9490" max="9490" width="11.5" customWidth="1"/>
    <col min="9491" max="9491" width="3.375" customWidth="1"/>
    <col min="9730" max="9730" width="2.875" customWidth="1"/>
    <col min="9731" max="9731" width="10.125" customWidth="1"/>
    <col min="9732" max="9732" width="2.375" customWidth="1"/>
    <col min="9733" max="9733" width="11" customWidth="1"/>
    <col min="9734" max="9734" width="3.625" customWidth="1"/>
    <col min="9743" max="9743" width="3.875" customWidth="1"/>
    <col min="9744" max="9744" width="10.625" customWidth="1"/>
    <col min="9745" max="9745" width="2.5" customWidth="1"/>
    <col min="9746" max="9746" width="11.5" customWidth="1"/>
    <col min="9747" max="9747" width="3.375" customWidth="1"/>
    <col min="9986" max="9986" width="2.875" customWidth="1"/>
    <col min="9987" max="9987" width="10.125" customWidth="1"/>
    <col min="9988" max="9988" width="2.375" customWidth="1"/>
    <col min="9989" max="9989" width="11" customWidth="1"/>
    <col min="9990" max="9990" width="3.625" customWidth="1"/>
    <col min="9999" max="9999" width="3.875" customWidth="1"/>
    <col min="10000" max="10000" width="10.625" customWidth="1"/>
    <col min="10001" max="10001" width="2.5" customWidth="1"/>
    <col min="10002" max="10002" width="11.5" customWidth="1"/>
    <col min="10003" max="10003" width="3.375" customWidth="1"/>
    <col min="10242" max="10242" width="2.875" customWidth="1"/>
    <col min="10243" max="10243" width="10.125" customWidth="1"/>
    <col min="10244" max="10244" width="2.375" customWidth="1"/>
    <col min="10245" max="10245" width="11" customWidth="1"/>
    <col min="10246" max="10246" width="3.625" customWidth="1"/>
    <col min="10255" max="10255" width="3.875" customWidth="1"/>
    <col min="10256" max="10256" width="10.625" customWidth="1"/>
    <col min="10257" max="10257" width="2.5" customWidth="1"/>
    <col min="10258" max="10258" width="11.5" customWidth="1"/>
    <col min="10259" max="10259" width="3.375" customWidth="1"/>
    <col min="10498" max="10498" width="2.875" customWidth="1"/>
    <col min="10499" max="10499" width="10.125" customWidth="1"/>
    <col min="10500" max="10500" width="2.375" customWidth="1"/>
    <col min="10501" max="10501" width="11" customWidth="1"/>
    <col min="10502" max="10502" width="3.625" customWidth="1"/>
    <col min="10511" max="10511" width="3.875" customWidth="1"/>
    <col min="10512" max="10512" width="10.625" customWidth="1"/>
    <col min="10513" max="10513" width="2.5" customWidth="1"/>
    <col min="10514" max="10514" width="11.5" customWidth="1"/>
    <col min="10515" max="10515" width="3.375" customWidth="1"/>
    <col min="10754" max="10754" width="2.875" customWidth="1"/>
    <col min="10755" max="10755" width="10.125" customWidth="1"/>
    <col min="10756" max="10756" width="2.375" customWidth="1"/>
    <col min="10757" max="10757" width="11" customWidth="1"/>
    <col min="10758" max="10758" width="3.625" customWidth="1"/>
    <col min="10767" max="10767" width="3.875" customWidth="1"/>
    <col min="10768" max="10768" width="10.625" customWidth="1"/>
    <col min="10769" max="10769" width="2.5" customWidth="1"/>
    <col min="10770" max="10770" width="11.5" customWidth="1"/>
    <col min="10771" max="10771" width="3.375" customWidth="1"/>
    <col min="11010" max="11010" width="2.875" customWidth="1"/>
    <col min="11011" max="11011" width="10.125" customWidth="1"/>
    <col min="11012" max="11012" width="2.375" customWidth="1"/>
    <col min="11013" max="11013" width="11" customWidth="1"/>
    <col min="11014" max="11014" width="3.625" customWidth="1"/>
    <col min="11023" max="11023" width="3.875" customWidth="1"/>
    <col min="11024" max="11024" width="10.625" customWidth="1"/>
    <col min="11025" max="11025" width="2.5" customWidth="1"/>
    <col min="11026" max="11026" width="11.5" customWidth="1"/>
    <col min="11027" max="11027" width="3.375" customWidth="1"/>
    <col min="11266" max="11266" width="2.875" customWidth="1"/>
    <col min="11267" max="11267" width="10.125" customWidth="1"/>
    <col min="11268" max="11268" width="2.375" customWidth="1"/>
    <col min="11269" max="11269" width="11" customWidth="1"/>
    <col min="11270" max="11270" width="3.625" customWidth="1"/>
    <col min="11279" max="11279" width="3.875" customWidth="1"/>
    <col min="11280" max="11280" width="10.625" customWidth="1"/>
    <col min="11281" max="11281" width="2.5" customWidth="1"/>
    <col min="11282" max="11282" width="11.5" customWidth="1"/>
    <col min="11283" max="11283" width="3.375" customWidth="1"/>
    <col min="11522" max="11522" width="2.875" customWidth="1"/>
    <col min="11523" max="11523" width="10.125" customWidth="1"/>
    <col min="11524" max="11524" width="2.375" customWidth="1"/>
    <col min="11525" max="11525" width="11" customWidth="1"/>
    <col min="11526" max="11526" width="3.625" customWidth="1"/>
    <col min="11535" max="11535" width="3.875" customWidth="1"/>
    <col min="11536" max="11536" width="10.625" customWidth="1"/>
    <col min="11537" max="11537" width="2.5" customWidth="1"/>
    <col min="11538" max="11538" width="11.5" customWidth="1"/>
    <col min="11539" max="11539" width="3.375" customWidth="1"/>
    <col min="11778" max="11778" width="2.875" customWidth="1"/>
    <col min="11779" max="11779" width="10.125" customWidth="1"/>
    <col min="11780" max="11780" width="2.375" customWidth="1"/>
    <col min="11781" max="11781" width="11" customWidth="1"/>
    <col min="11782" max="11782" width="3.625" customWidth="1"/>
    <col min="11791" max="11791" width="3.875" customWidth="1"/>
    <col min="11792" max="11792" width="10.625" customWidth="1"/>
    <col min="11793" max="11793" width="2.5" customWidth="1"/>
    <col min="11794" max="11794" width="11.5" customWidth="1"/>
    <col min="11795" max="11795" width="3.375" customWidth="1"/>
    <col min="12034" max="12034" width="2.875" customWidth="1"/>
    <col min="12035" max="12035" width="10.125" customWidth="1"/>
    <col min="12036" max="12036" width="2.375" customWidth="1"/>
    <col min="12037" max="12037" width="11" customWidth="1"/>
    <col min="12038" max="12038" width="3.625" customWidth="1"/>
    <col min="12047" max="12047" width="3.875" customWidth="1"/>
    <col min="12048" max="12048" width="10.625" customWidth="1"/>
    <col min="12049" max="12049" width="2.5" customWidth="1"/>
    <col min="12050" max="12050" width="11.5" customWidth="1"/>
    <col min="12051" max="12051" width="3.375" customWidth="1"/>
    <col min="12290" max="12290" width="2.875" customWidth="1"/>
    <col min="12291" max="12291" width="10.125" customWidth="1"/>
    <col min="12292" max="12292" width="2.375" customWidth="1"/>
    <col min="12293" max="12293" width="11" customWidth="1"/>
    <col min="12294" max="12294" width="3.625" customWidth="1"/>
    <col min="12303" max="12303" width="3.875" customWidth="1"/>
    <col min="12304" max="12304" width="10.625" customWidth="1"/>
    <col min="12305" max="12305" width="2.5" customWidth="1"/>
    <col min="12306" max="12306" width="11.5" customWidth="1"/>
    <col min="12307" max="12307" width="3.375" customWidth="1"/>
    <col min="12546" max="12546" width="2.875" customWidth="1"/>
    <col min="12547" max="12547" width="10.125" customWidth="1"/>
    <col min="12548" max="12548" width="2.375" customWidth="1"/>
    <col min="12549" max="12549" width="11" customWidth="1"/>
    <col min="12550" max="12550" width="3.625" customWidth="1"/>
    <col min="12559" max="12559" width="3.875" customWidth="1"/>
    <col min="12560" max="12560" width="10.625" customWidth="1"/>
    <col min="12561" max="12561" width="2.5" customWidth="1"/>
    <col min="12562" max="12562" width="11.5" customWidth="1"/>
    <col min="12563" max="12563" width="3.375" customWidth="1"/>
    <col min="12802" max="12802" width="2.875" customWidth="1"/>
    <col min="12803" max="12803" width="10.125" customWidth="1"/>
    <col min="12804" max="12804" width="2.375" customWidth="1"/>
    <col min="12805" max="12805" width="11" customWidth="1"/>
    <col min="12806" max="12806" width="3.625" customWidth="1"/>
    <col min="12815" max="12815" width="3.875" customWidth="1"/>
    <col min="12816" max="12816" width="10.625" customWidth="1"/>
    <col min="12817" max="12817" width="2.5" customWidth="1"/>
    <col min="12818" max="12818" width="11.5" customWidth="1"/>
    <col min="12819" max="12819" width="3.375" customWidth="1"/>
    <col min="13058" max="13058" width="2.875" customWidth="1"/>
    <col min="13059" max="13059" width="10.125" customWidth="1"/>
    <col min="13060" max="13060" width="2.375" customWidth="1"/>
    <col min="13061" max="13061" width="11" customWidth="1"/>
    <col min="13062" max="13062" width="3.625" customWidth="1"/>
    <col min="13071" max="13071" width="3.875" customWidth="1"/>
    <col min="13072" max="13072" width="10.625" customWidth="1"/>
    <col min="13073" max="13073" width="2.5" customWidth="1"/>
    <col min="13074" max="13074" width="11.5" customWidth="1"/>
    <col min="13075" max="13075" width="3.375" customWidth="1"/>
    <col min="13314" max="13314" width="2.875" customWidth="1"/>
    <col min="13315" max="13315" width="10.125" customWidth="1"/>
    <col min="13316" max="13316" width="2.375" customWidth="1"/>
    <col min="13317" max="13317" width="11" customWidth="1"/>
    <col min="13318" max="13318" width="3.625" customWidth="1"/>
    <col min="13327" max="13327" width="3.875" customWidth="1"/>
    <col min="13328" max="13328" width="10.625" customWidth="1"/>
    <col min="13329" max="13329" width="2.5" customWidth="1"/>
    <col min="13330" max="13330" width="11.5" customWidth="1"/>
    <col min="13331" max="13331" width="3.375" customWidth="1"/>
    <col min="13570" max="13570" width="2.875" customWidth="1"/>
    <col min="13571" max="13571" width="10.125" customWidth="1"/>
    <col min="13572" max="13572" width="2.375" customWidth="1"/>
    <col min="13573" max="13573" width="11" customWidth="1"/>
    <col min="13574" max="13574" width="3.625" customWidth="1"/>
    <col min="13583" max="13583" width="3.875" customWidth="1"/>
    <col min="13584" max="13584" width="10.625" customWidth="1"/>
    <col min="13585" max="13585" width="2.5" customWidth="1"/>
    <col min="13586" max="13586" width="11.5" customWidth="1"/>
    <col min="13587" max="13587" width="3.375" customWidth="1"/>
    <col min="13826" max="13826" width="2.875" customWidth="1"/>
    <col min="13827" max="13827" width="10.125" customWidth="1"/>
    <col min="13828" max="13828" width="2.375" customWidth="1"/>
    <col min="13829" max="13829" width="11" customWidth="1"/>
    <col min="13830" max="13830" width="3.625" customWidth="1"/>
    <col min="13839" max="13839" width="3.875" customWidth="1"/>
    <col min="13840" max="13840" width="10.625" customWidth="1"/>
    <col min="13841" max="13841" width="2.5" customWidth="1"/>
    <col min="13842" max="13842" width="11.5" customWidth="1"/>
    <col min="13843" max="13843" width="3.375" customWidth="1"/>
    <col min="14082" max="14082" width="2.875" customWidth="1"/>
    <col min="14083" max="14083" width="10.125" customWidth="1"/>
    <col min="14084" max="14084" width="2.375" customWidth="1"/>
    <col min="14085" max="14085" width="11" customWidth="1"/>
    <col min="14086" max="14086" width="3.625" customWidth="1"/>
    <col min="14095" max="14095" width="3.875" customWidth="1"/>
    <col min="14096" max="14096" width="10.625" customWidth="1"/>
    <col min="14097" max="14097" width="2.5" customWidth="1"/>
    <col min="14098" max="14098" width="11.5" customWidth="1"/>
    <col min="14099" max="14099" width="3.375" customWidth="1"/>
    <col min="14338" max="14338" width="2.875" customWidth="1"/>
    <col min="14339" max="14339" width="10.125" customWidth="1"/>
    <col min="14340" max="14340" width="2.375" customWidth="1"/>
    <col min="14341" max="14341" width="11" customWidth="1"/>
    <col min="14342" max="14342" width="3.625" customWidth="1"/>
    <col min="14351" max="14351" width="3.875" customWidth="1"/>
    <col min="14352" max="14352" width="10.625" customWidth="1"/>
    <col min="14353" max="14353" width="2.5" customWidth="1"/>
    <col min="14354" max="14354" width="11.5" customWidth="1"/>
    <col min="14355" max="14355" width="3.375" customWidth="1"/>
    <col min="14594" max="14594" width="2.875" customWidth="1"/>
    <col min="14595" max="14595" width="10.125" customWidth="1"/>
    <col min="14596" max="14596" width="2.375" customWidth="1"/>
    <col min="14597" max="14597" width="11" customWidth="1"/>
    <col min="14598" max="14598" width="3.625" customWidth="1"/>
    <col min="14607" max="14607" width="3.875" customWidth="1"/>
    <col min="14608" max="14608" width="10.625" customWidth="1"/>
    <col min="14609" max="14609" width="2.5" customWidth="1"/>
    <col min="14610" max="14610" width="11.5" customWidth="1"/>
    <col min="14611" max="14611" width="3.375" customWidth="1"/>
    <col min="14850" max="14850" width="2.875" customWidth="1"/>
    <col min="14851" max="14851" width="10.125" customWidth="1"/>
    <col min="14852" max="14852" width="2.375" customWidth="1"/>
    <col min="14853" max="14853" width="11" customWidth="1"/>
    <col min="14854" max="14854" width="3.625" customWidth="1"/>
    <col min="14863" max="14863" width="3.875" customWidth="1"/>
    <col min="14864" max="14864" width="10.625" customWidth="1"/>
    <col min="14865" max="14865" width="2.5" customWidth="1"/>
    <col min="14866" max="14866" width="11.5" customWidth="1"/>
    <col min="14867" max="14867" width="3.375" customWidth="1"/>
    <col min="15106" max="15106" width="2.875" customWidth="1"/>
    <col min="15107" max="15107" width="10.125" customWidth="1"/>
    <col min="15108" max="15108" width="2.375" customWidth="1"/>
    <col min="15109" max="15109" width="11" customWidth="1"/>
    <col min="15110" max="15110" width="3.625" customWidth="1"/>
    <col min="15119" max="15119" width="3.875" customWidth="1"/>
    <col min="15120" max="15120" width="10.625" customWidth="1"/>
    <col min="15121" max="15121" width="2.5" customWidth="1"/>
    <col min="15122" max="15122" width="11.5" customWidth="1"/>
    <col min="15123" max="15123" width="3.375" customWidth="1"/>
    <col min="15362" max="15362" width="2.875" customWidth="1"/>
    <col min="15363" max="15363" width="10.125" customWidth="1"/>
    <col min="15364" max="15364" width="2.375" customWidth="1"/>
    <col min="15365" max="15365" width="11" customWidth="1"/>
    <col min="15366" max="15366" width="3.625" customWidth="1"/>
    <col min="15375" max="15375" width="3.875" customWidth="1"/>
    <col min="15376" max="15376" width="10.625" customWidth="1"/>
    <col min="15377" max="15377" width="2.5" customWidth="1"/>
    <col min="15378" max="15378" width="11.5" customWidth="1"/>
    <col min="15379" max="15379" width="3.375" customWidth="1"/>
    <col min="15618" max="15618" width="2.875" customWidth="1"/>
    <col min="15619" max="15619" width="10.125" customWidth="1"/>
    <col min="15620" max="15620" width="2.375" customWidth="1"/>
    <col min="15621" max="15621" width="11" customWidth="1"/>
    <col min="15622" max="15622" width="3.625" customWidth="1"/>
    <col min="15631" max="15631" width="3.875" customWidth="1"/>
    <col min="15632" max="15632" width="10.625" customWidth="1"/>
    <col min="15633" max="15633" width="2.5" customWidth="1"/>
    <col min="15634" max="15634" width="11.5" customWidth="1"/>
    <col min="15635" max="15635" width="3.375" customWidth="1"/>
    <col min="15874" max="15874" width="2.875" customWidth="1"/>
    <col min="15875" max="15875" width="10.125" customWidth="1"/>
    <col min="15876" max="15876" width="2.375" customWidth="1"/>
    <col min="15877" max="15877" width="11" customWidth="1"/>
    <col min="15878" max="15878" width="3.625" customWidth="1"/>
    <col min="15887" max="15887" width="3.875" customWidth="1"/>
    <col min="15888" max="15888" width="10.625" customWidth="1"/>
    <col min="15889" max="15889" width="2.5" customWidth="1"/>
    <col min="15890" max="15890" width="11.5" customWidth="1"/>
    <col min="15891" max="15891" width="3.375" customWidth="1"/>
    <col min="16130" max="16130" width="2.875" customWidth="1"/>
    <col min="16131" max="16131" width="10.125" customWidth="1"/>
    <col min="16132" max="16132" width="2.375" customWidth="1"/>
    <col min="16133" max="16133" width="11" customWidth="1"/>
    <col min="16134" max="16134" width="3.625" customWidth="1"/>
    <col min="16143" max="16143" width="3.875" customWidth="1"/>
    <col min="16144" max="16144" width="10.625" customWidth="1"/>
    <col min="16145" max="16145" width="2.5" customWidth="1"/>
    <col min="16146" max="16146" width="11.5" customWidth="1"/>
    <col min="16147" max="16147" width="3.375" customWidth="1"/>
  </cols>
  <sheetData>
    <row r="1" spans="2:19" ht="17.25">
      <c r="C1" s="132" t="s">
        <v>306</v>
      </c>
    </row>
    <row r="2" spans="2:19" ht="17.25">
      <c r="C2" s="132" t="s">
        <v>200</v>
      </c>
      <c r="S2" s="260" t="s">
        <v>784</v>
      </c>
    </row>
    <row r="3" spans="2:19" ht="17.25">
      <c r="O3" s="132"/>
    </row>
    <row r="4" spans="2:19" ht="14.25" customHeight="1" thickBot="1">
      <c r="B4" s="284">
        <v>1</v>
      </c>
      <c r="C4" s="202" t="s">
        <v>208</v>
      </c>
      <c r="D4" s="202" t="s">
        <v>180</v>
      </c>
      <c r="E4" s="274" t="s">
        <v>38</v>
      </c>
      <c r="F4" s="205"/>
      <c r="G4" s="205"/>
      <c r="H4" s="134"/>
      <c r="I4" s="134"/>
      <c r="J4" s="134"/>
      <c r="K4" s="134"/>
      <c r="L4" s="134"/>
      <c r="M4" s="134"/>
      <c r="N4" s="205"/>
      <c r="O4" s="205"/>
      <c r="P4" s="202" t="s">
        <v>210</v>
      </c>
      <c r="Q4" s="202" t="s">
        <v>179</v>
      </c>
      <c r="R4" s="274" t="s">
        <v>201</v>
      </c>
      <c r="S4" s="284">
        <v>13</v>
      </c>
    </row>
    <row r="5" spans="2:19" ht="14.25" customHeight="1" thickTop="1">
      <c r="B5" s="284"/>
      <c r="C5" s="202" t="s">
        <v>218</v>
      </c>
      <c r="D5" s="202" t="s">
        <v>180</v>
      </c>
      <c r="E5" s="274"/>
      <c r="F5" s="133"/>
      <c r="G5" s="217"/>
      <c r="H5" s="133"/>
      <c r="I5" s="134"/>
      <c r="J5" s="134"/>
      <c r="K5" s="134"/>
      <c r="L5" s="134"/>
      <c r="M5" s="219"/>
      <c r="N5" s="133"/>
      <c r="O5" s="133"/>
      <c r="P5" s="203" t="s">
        <v>250</v>
      </c>
      <c r="Q5" s="202" t="s">
        <v>180</v>
      </c>
      <c r="R5" s="274"/>
      <c r="S5" s="284"/>
    </row>
    <row r="6" spans="2:19" ht="14.25" customHeight="1" thickBot="1">
      <c r="B6" s="284">
        <v>2</v>
      </c>
      <c r="C6" s="202" t="s">
        <v>236</v>
      </c>
      <c r="D6" s="202" t="s">
        <v>180</v>
      </c>
      <c r="E6" s="274" t="s">
        <v>57</v>
      </c>
      <c r="F6" s="135"/>
      <c r="G6" s="219"/>
      <c r="H6" s="218" t="s">
        <v>697</v>
      </c>
      <c r="I6" s="134"/>
      <c r="J6" s="134"/>
      <c r="K6" s="134"/>
      <c r="L6" s="134"/>
      <c r="M6" s="219" t="s">
        <v>706</v>
      </c>
      <c r="N6" s="133"/>
      <c r="O6" s="135"/>
      <c r="P6" s="202" t="s">
        <v>251</v>
      </c>
      <c r="Q6" s="202" t="s">
        <v>180</v>
      </c>
      <c r="R6" s="274" t="s">
        <v>57</v>
      </c>
      <c r="S6" s="284">
        <v>14</v>
      </c>
    </row>
    <row r="7" spans="2:19" ht="14.25" customHeight="1" thickTop="1" thickBot="1">
      <c r="B7" s="284"/>
      <c r="C7" s="202" t="s">
        <v>237</v>
      </c>
      <c r="D7" s="202" t="s">
        <v>179</v>
      </c>
      <c r="E7" s="274" t="e">
        <v>#N/A</v>
      </c>
      <c r="F7" s="152"/>
      <c r="G7" s="223" t="s">
        <v>699</v>
      </c>
      <c r="H7" s="216" t="s">
        <v>313</v>
      </c>
      <c r="I7" s="133"/>
      <c r="J7" s="134"/>
      <c r="K7" s="134"/>
      <c r="L7" s="219"/>
      <c r="M7" s="215" t="s">
        <v>311</v>
      </c>
      <c r="N7" s="141" t="s">
        <v>717</v>
      </c>
      <c r="O7" s="133"/>
      <c r="P7" s="202" t="s">
        <v>252</v>
      </c>
      <c r="Q7" s="202" t="s">
        <v>179</v>
      </c>
      <c r="R7" s="274" t="e">
        <v>#N/A</v>
      </c>
      <c r="S7" s="284"/>
    </row>
    <row r="8" spans="2:19" ht="14.25" customHeight="1" thickTop="1" thickBot="1">
      <c r="B8" s="284">
        <v>3</v>
      </c>
      <c r="C8" s="202" t="s">
        <v>698</v>
      </c>
      <c r="D8" s="202" t="s">
        <v>179</v>
      </c>
      <c r="E8" s="274" t="s">
        <v>201</v>
      </c>
      <c r="F8" s="133"/>
      <c r="G8" s="222" t="s">
        <v>309</v>
      </c>
      <c r="H8" s="219"/>
      <c r="I8" s="133"/>
      <c r="J8" s="134"/>
      <c r="K8" s="134"/>
      <c r="L8" s="219"/>
      <c r="M8" s="133"/>
      <c r="N8" s="226" t="s">
        <v>311</v>
      </c>
      <c r="O8" s="212"/>
      <c r="P8" s="202" t="s">
        <v>253</v>
      </c>
      <c r="Q8" s="202" t="s">
        <v>178</v>
      </c>
      <c r="R8" s="274" t="s">
        <v>24</v>
      </c>
      <c r="S8" s="284">
        <v>15</v>
      </c>
    </row>
    <row r="9" spans="2:19" ht="14.25" customHeight="1" thickTop="1" thickBot="1">
      <c r="B9" s="284"/>
      <c r="C9" s="202" t="s">
        <v>239</v>
      </c>
      <c r="D9" s="202" t="s">
        <v>178</v>
      </c>
      <c r="E9" s="274" t="e">
        <v>#N/A</v>
      </c>
      <c r="F9" s="207"/>
      <c r="G9" s="134"/>
      <c r="H9" s="219"/>
      <c r="I9" s="218" t="s">
        <v>697</v>
      </c>
      <c r="J9" s="134"/>
      <c r="K9" s="134"/>
      <c r="L9" s="208" t="s">
        <v>706</v>
      </c>
      <c r="M9" s="133"/>
      <c r="N9" s="134"/>
      <c r="O9" s="207"/>
      <c r="P9" s="202" t="s">
        <v>136</v>
      </c>
      <c r="Q9" s="202" t="s">
        <v>179</v>
      </c>
      <c r="R9" s="274" t="e">
        <v>#N/A</v>
      </c>
      <c r="S9" s="284"/>
    </row>
    <row r="10" spans="2:19" ht="14.25" customHeight="1" thickTop="1">
      <c r="B10" s="284">
        <v>4</v>
      </c>
      <c r="C10" s="202" t="s">
        <v>123</v>
      </c>
      <c r="D10" s="202" t="s">
        <v>180</v>
      </c>
      <c r="E10" s="274" t="s">
        <v>24</v>
      </c>
      <c r="F10" s="134"/>
      <c r="G10" s="134"/>
      <c r="H10" s="136"/>
      <c r="I10" s="216" t="s">
        <v>663</v>
      </c>
      <c r="J10" s="133"/>
      <c r="K10" s="219"/>
      <c r="L10" s="153" t="s">
        <v>664</v>
      </c>
      <c r="M10" s="133"/>
      <c r="N10" s="134"/>
      <c r="O10" s="135"/>
      <c r="P10" s="202" t="s">
        <v>254</v>
      </c>
      <c r="Q10" s="202" t="s">
        <v>179</v>
      </c>
      <c r="R10" s="274" t="s">
        <v>23</v>
      </c>
      <c r="S10" s="284">
        <v>16</v>
      </c>
    </row>
    <row r="11" spans="2:19" ht="14.25" customHeight="1" thickBot="1">
      <c r="B11" s="284"/>
      <c r="C11" s="202" t="s">
        <v>240</v>
      </c>
      <c r="D11" s="202" t="s">
        <v>180</v>
      </c>
      <c r="E11" s="274" t="e">
        <v>#N/A</v>
      </c>
      <c r="F11" s="137"/>
      <c r="G11" s="224" t="s">
        <v>700</v>
      </c>
      <c r="H11" s="136"/>
      <c r="I11" s="219"/>
      <c r="J11" s="133"/>
      <c r="K11" s="219"/>
      <c r="L11" s="136"/>
      <c r="M11" s="133"/>
      <c r="N11" s="204" t="s">
        <v>708</v>
      </c>
      <c r="O11" s="154"/>
      <c r="P11" s="202" t="s">
        <v>255</v>
      </c>
      <c r="Q11" s="202" t="s">
        <v>179</v>
      </c>
      <c r="R11" s="274" t="e">
        <v>#N/A</v>
      </c>
      <c r="S11" s="284"/>
    </row>
    <row r="12" spans="2:19" ht="14.25" customHeight="1" thickTop="1" thickBot="1">
      <c r="B12" s="284">
        <v>5</v>
      </c>
      <c r="C12" s="202" t="s">
        <v>241</v>
      </c>
      <c r="D12" s="202" t="s">
        <v>179</v>
      </c>
      <c r="E12" s="274" t="s">
        <v>38</v>
      </c>
      <c r="F12" s="133"/>
      <c r="G12" s="222" t="s">
        <v>309</v>
      </c>
      <c r="H12" s="225" t="s">
        <v>700</v>
      </c>
      <c r="I12" s="219"/>
      <c r="J12" s="133"/>
      <c r="K12" s="219"/>
      <c r="L12" s="136"/>
      <c r="M12" s="223" t="s">
        <v>707</v>
      </c>
      <c r="N12" s="140" t="s">
        <v>309</v>
      </c>
      <c r="O12" s="212"/>
      <c r="P12" s="202" t="s">
        <v>256</v>
      </c>
      <c r="Q12" s="202" t="s">
        <v>178</v>
      </c>
      <c r="R12" s="274" t="s">
        <v>201</v>
      </c>
      <c r="S12" s="284">
        <v>17</v>
      </c>
    </row>
    <row r="13" spans="2:19" ht="14.25" customHeight="1" thickTop="1">
      <c r="B13" s="284"/>
      <c r="C13" s="202" t="s">
        <v>242</v>
      </c>
      <c r="D13" s="202" t="s">
        <v>178</v>
      </c>
      <c r="E13" s="274" t="e">
        <v>#N/A</v>
      </c>
      <c r="F13" s="207"/>
      <c r="G13" s="136"/>
      <c r="H13" s="142" t="s">
        <v>662</v>
      </c>
      <c r="I13" s="219"/>
      <c r="J13" s="286" t="s">
        <v>669</v>
      </c>
      <c r="K13" s="292"/>
      <c r="L13" s="133"/>
      <c r="M13" s="142" t="s">
        <v>309</v>
      </c>
      <c r="N13" s="212"/>
      <c r="O13" s="207"/>
      <c r="P13" s="202" t="s">
        <v>257</v>
      </c>
      <c r="Q13" s="202" t="s">
        <v>178</v>
      </c>
      <c r="R13" s="274" t="e">
        <v>#N/A</v>
      </c>
      <c r="S13" s="284"/>
    </row>
    <row r="14" spans="2:19" ht="14.25" customHeight="1" thickBot="1">
      <c r="B14" s="284">
        <v>6</v>
      </c>
      <c r="C14" s="202" t="s">
        <v>243</v>
      </c>
      <c r="D14" s="202" t="s">
        <v>179</v>
      </c>
      <c r="E14" s="274" t="s">
        <v>201</v>
      </c>
      <c r="F14" s="135"/>
      <c r="G14" s="157"/>
      <c r="H14" s="133"/>
      <c r="I14" s="219"/>
      <c r="J14" s="286" t="s">
        <v>714</v>
      </c>
      <c r="K14" s="292"/>
      <c r="L14" s="133"/>
      <c r="M14" s="219"/>
      <c r="N14" s="218"/>
      <c r="O14" s="205"/>
      <c r="P14" s="202" t="s">
        <v>234</v>
      </c>
      <c r="Q14" s="202" t="s">
        <v>179</v>
      </c>
      <c r="R14" s="274" t="s">
        <v>38</v>
      </c>
      <c r="S14" s="284">
        <v>18</v>
      </c>
    </row>
    <row r="15" spans="2:19" ht="14.25" customHeight="1" thickTop="1" thickBot="1">
      <c r="B15" s="284"/>
      <c r="C15" s="202" t="s">
        <v>217</v>
      </c>
      <c r="D15" s="202" t="s">
        <v>179</v>
      </c>
      <c r="E15" s="274" t="e">
        <v>#N/A</v>
      </c>
      <c r="F15" s="133"/>
      <c r="G15" s="133"/>
      <c r="H15" s="134"/>
      <c r="I15" s="219"/>
      <c r="J15" s="235" t="s">
        <v>669</v>
      </c>
      <c r="K15" s="230" t="s">
        <v>668</v>
      </c>
      <c r="L15" s="133"/>
      <c r="M15" s="134"/>
      <c r="N15" s="133"/>
      <c r="O15" s="133"/>
      <c r="P15" s="202" t="s">
        <v>258</v>
      </c>
      <c r="Q15" s="202" t="s">
        <v>178</v>
      </c>
      <c r="R15" s="274" t="e">
        <v>#N/A</v>
      </c>
      <c r="S15" s="284"/>
    </row>
    <row r="16" spans="2:19" ht="14.25" customHeight="1" thickTop="1" thickBot="1">
      <c r="B16" s="284">
        <v>7</v>
      </c>
      <c r="C16" s="202" t="s">
        <v>211</v>
      </c>
      <c r="D16" s="202" t="s">
        <v>180</v>
      </c>
      <c r="E16" s="274" t="s">
        <v>201</v>
      </c>
      <c r="F16" s="205"/>
      <c r="G16" s="205"/>
      <c r="H16" s="134"/>
      <c r="I16" s="136"/>
      <c r="J16" s="140" t="s">
        <v>662</v>
      </c>
      <c r="K16" s="160" t="s">
        <v>667</v>
      </c>
      <c r="L16" s="133"/>
      <c r="M16" s="134"/>
      <c r="N16" s="135"/>
      <c r="O16" s="135"/>
      <c r="P16" s="202" t="s">
        <v>259</v>
      </c>
      <c r="Q16" s="202" t="s">
        <v>180</v>
      </c>
      <c r="R16" s="274" t="s">
        <v>81</v>
      </c>
      <c r="S16" s="284">
        <v>19</v>
      </c>
    </row>
    <row r="17" spans="2:19" ht="14.25" customHeight="1" thickTop="1">
      <c r="B17" s="284"/>
      <c r="C17" s="202" t="s">
        <v>213</v>
      </c>
      <c r="D17" s="202" t="s">
        <v>180</v>
      </c>
      <c r="E17" s="274" t="e">
        <v>#N/A</v>
      </c>
      <c r="F17" s="133"/>
      <c r="G17" s="217"/>
      <c r="H17" s="133"/>
      <c r="I17" s="136"/>
      <c r="J17" s="134"/>
      <c r="K17" s="136"/>
      <c r="L17" s="133"/>
      <c r="M17" s="136"/>
      <c r="N17" s="133"/>
      <c r="O17" s="133"/>
      <c r="P17" s="202" t="s">
        <v>260</v>
      </c>
      <c r="Q17" s="202" t="s">
        <v>180</v>
      </c>
      <c r="R17" s="274" t="e">
        <v>#N/A</v>
      </c>
      <c r="S17" s="284"/>
    </row>
    <row r="18" spans="2:19" ht="14.25" customHeight="1" thickBot="1">
      <c r="B18" s="284">
        <v>8</v>
      </c>
      <c r="C18" s="202" t="s">
        <v>116</v>
      </c>
      <c r="D18" s="202" t="s">
        <v>180</v>
      </c>
      <c r="E18" s="274" t="s">
        <v>38</v>
      </c>
      <c r="F18" s="133"/>
      <c r="G18" s="219"/>
      <c r="H18" s="218" t="s">
        <v>701</v>
      </c>
      <c r="I18" s="136"/>
      <c r="J18" s="134"/>
      <c r="K18" s="136"/>
      <c r="L18" s="133"/>
      <c r="M18" s="204" t="s">
        <v>710</v>
      </c>
      <c r="N18" s="133"/>
      <c r="O18" s="133"/>
      <c r="P18" s="202" t="s">
        <v>261</v>
      </c>
      <c r="Q18" s="202" t="s">
        <v>178</v>
      </c>
      <c r="R18" s="274" t="s">
        <v>38</v>
      </c>
      <c r="S18" s="284">
        <v>20</v>
      </c>
    </row>
    <row r="19" spans="2:19" ht="14.25" customHeight="1" thickTop="1" thickBot="1">
      <c r="B19" s="284"/>
      <c r="C19" s="202" t="s">
        <v>244</v>
      </c>
      <c r="D19" s="202" t="s">
        <v>178</v>
      </c>
      <c r="E19" s="274" t="e">
        <v>#N/A</v>
      </c>
      <c r="F19" s="207"/>
      <c r="G19" s="225"/>
      <c r="H19" s="139" t="s">
        <v>314</v>
      </c>
      <c r="I19" s="136"/>
      <c r="J19" s="134"/>
      <c r="K19" s="136"/>
      <c r="L19" s="136"/>
      <c r="M19" s="140" t="s">
        <v>311</v>
      </c>
      <c r="N19" s="221" t="s">
        <v>709</v>
      </c>
      <c r="O19" s="214"/>
      <c r="P19" s="202" t="s">
        <v>262</v>
      </c>
      <c r="Q19" s="202" t="s">
        <v>178</v>
      </c>
      <c r="R19" s="274" t="e">
        <v>#N/A</v>
      </c>
      <c r="S19" s="284"/>
    </row>
    <row r="20" spans="2:19" ht="14.25" customHeight="1" thickTop="1">
      <c r="B20" s="284">
        <v>9</v>
      </c>
      <c r="C20" s="202" t="s">
        <v>245</v>
      </c>
      <c r="D20" s="202" t="s">
        <v>179</v>
      </c>
      <c r="E20" s="274" t="s">
        <v>49</v>
      </c>
      <c r="F20" s="133"/>
      <c r="G20" s="140" t="s">
        <v>311</v>
      </c>
      <c r="H20" s="136"/>
      <c r="I20" s="136"/>
      <c r="J20" s="134"/>
      <c r="K20" s="136"/>
      <c r="L20" s="136"/>
      <c r="M20" s="133"/>
      <c r="N20" s="153" t="s">
        <v>309</v>
      </c>
      <c r="O20" s="133"/>
      <c r="P20" s="202" t="s">
        <v>176</v>
      </c>
      <c r="Q20" s="202" t="s">
        <v>179</v>
      </c>
      <c r="R20" s="274" t="s">
        <v>27</v>
      </c>
      <c r="S20" s="284">
        <v>21</v>
      </c>
    </row>
    <row r="21" spans="2:19" ht="14.25" customHeight="1" thickBot="1">
      <c r="B21" s="284"/>
      <c r="C21" s="202" t="s">
        <v>246</v>
      </c>
      <c r="D21" s="202" t="s">
        <v>179</v>
      </c>
      <c r="E21" s="274" t="e">
        <v>#N/A</v>
      </c>
      <c r="F21" s="137"/>
      <c r="G21" s="134"/>
      <c r="H21" s="136"/>
      <c r="I21" s="141" t="s">
        <v>705</v>
      </c>
      <c r="J21" s="134"/>
      <c r="K21" s="136"/>
      <c r="L21" s="141" t="s">
        <v>678</v>
      </c>
      <c r="M21" s="133"/>
      <c r="N21" s="134"/>
      <c r="O21" s="137"/>
      <c r="P21" s="202" t="s">
        <v>263</v>
      </c>
      <c r="Q21" s="202" t="s">
        <v>180</v>
      </c>
      <c r="R21" s="274" t="e">
        <v>#N/A</v>
      </c>
      <c r="S21" s="284"/>
    </row>
    <row r="22" spans="2:19" ht="14.25" customHeight="1" thickTop="1">
      <c r="B22" s="284">
        <v>10</v>
      </c>
      <c r="C22" s="202" t="s">
        <v>142</v>
      </c>
      <c r="D22" s="202" t="s">
        <v>179</v>
      </c>
      <c r="E22" s="274" t="s">
        <v>86</v>
      </c>
      <c r="F22" s="133"/>
      <c r="G22" s="134"/>
      <c r="H22" s="219"/>
      <c r="I22" s="206" t="s">
        <v>659</v>
      </c>
      <c r="J22" s="134"/>
      <c r="K22" s="134"/>
      <c r="L22" s="220" t="s">
        <v>660</v>
      </c>
      <c r="M22" s="133"/>
      <c r="N22" s="134"/>
      <c r="O22" s="135"/>
      <c r="P22" s="202" t="s">
        <v>264</v>
      </c>
      <c r="Q22" s="202" t="s">
        <v>180</v>
      </c>
      <c r="R22" s="274" t="s">
        <v>23</v>
      </c>
      <c r="S22" s="284">
        <v>22</v>
      </c>
    </row>
    <row r="23" spans="2:19" ht="14.25" customHeight="1" thickBot="1">
      <c r="B23" s="284"/>
      <c r="C23" s="202" t="s">
        <v>247</v>
      </c>
      <c r="D23" s="202" t="s">
        <v>179</v>
      </c>
      <c r="E23" s="274" t="e">
        <v>#N/A</v>
      </c>
      <c r="F23" s="152"/>
      <c r="G23" s="133" t="s">
        <v>704</v>
      </c>
      <c r="H23" s="219"/>
      <c r="I23" s="133"/>
      <c r="J23" s="134"/>
      <c r="K23" s="134"/>
      <c r="L23" s="219"/>
      <c r="M23" s="133"/>
      <c r="N23" s="136" t="s">
        <v>712</v>
      </c>
      <c r="O23" s="138"/>
      <c r="P23" s="202" t="s">
        <v>265</v>
      </c>
      <c r="Q23" s="202" t="s">
        <v>180</v>
      </c>
      <c r="R23" s="274" t="e">
        <v>#N/A</v>
      </c>
      <c r="S23" s="284"/>
    </row>
    <row r="24" spans="2:19" ht="14.25" customHeight="1" thickTop="1" thickBot="1">
      <c r="B24" s="284">
        <v>11</v>
      </c>
      <c r="C24" s="202" t="s">
        <v>248</v>
      </c>
      <c r="D24" s="202" t="s">
        <v>180</v>
      </c>
      <c r="E24" s="274" t="s">
        <v>23</v>
      </c>
      <c r="F24" s="205"/>
      <c r="G24" s="209" t="s">
        <v>312</v>
      </c>
      <c r="H24" s="228" t="s">
        <v>705</v>
      </c>
      <c r="I24" s="133"/>
      <c r="J24" s="134"/>
      <c r="K24" s="134"/>
      <c r="L24" s="219"/>
      <c r="M24" s="136" t="s">
        <v>678</v>
      </c>
      <c r="N24" s="211" t="s">
        <v>309</v>
      </c>
      <c r="O24" s="212"/>
      <c r="P24" s="202" t="s">
        <v>209</v>
      </c>
      <c r="Q24" s="202" t="s">
        <v>179</v>
      </c>
      <c r="R24" s="274" t="s">
        <v>201</v>
      </c>
      <c r="S24" s="284">
        <v>23</v>
      </c>
    </row>
    <row r="25" spans="2:19" ht="14.25" customHeight="1" thickTop="1">
      <c r="B25" s="284"/>
      <c r="C25" s="202" t="s">
        <v>249</v>
      </c>
      <c r="D25" s="202" t="s">
        <v>179</v>
      </c>
      <c r="E25" s="274" t="e">
        <v>#N/A</v>
      </c>
      <c r="F25" s="133"/>
      <c r="G25" s="219"/>
      <c r="H25" s="142" t="s">
        <v>307</v>
      </c>
      <c r="I25" s="133"/>
      <c r="J25" s="134"/>
      <c r="K25" s="134"/>
      <c r="L25" s="134"/>
      <c r="M25" s="220" t="s">
        <v>663</v>
      </c>
      <c r="N25" s="133"/>
      <c r="O25" s="207"/>
      <c r="P25" s="202" t="s">
        <v>711</v>
      </c>
      <c r="Q25" s="202" t="s">
        <v>179</v>
      </c>
      <c r="R25" s="274" t="e">
        <v>#N/A</v>
      </c>
      <c r="S25" s="284"/>
    </row>
    <row r="26" spans="2:19" ht="14.25" customHeight="1" thickBot="1">
      <c r="B26" s="284">
        <v>12</v>
      </c>
      <c r="C26" s="202" t="s">
        <v>212</v>
      </c>
      <c r="D26" s="202" t="s">
        <v>180</v>
      </c>
      <c r="E26" s="274" t="s">
        <v>201</v>
      </c>
      <c r="F26" s="205"/>
      <c r="G26" s="208"/>
      <c r="H26" s="133"/>
      <c r="I26" s="134"/>
      <c r="J26" s="134"/>
      <c r="K26" s="134"/>
      <c r="L26" s="134"/>
      <c r="M26" s="219"/>
      <c r="N26" s="218"/>
      <c r="O26" s="205"/>
      <c r="P26" s="202" t="s">
        <v>117</v>
      </c>
      <c r="Q26" s="202" t="s">
        <v>180</v>
      </c>
      <c r="R26" s="274" t="s">
        <v>38</v>
      </c>
      <c r="S26" s="284">
        <v>24</v>
      </c>
    </row>
    <row r="27" spans="2:19" ht="14.25" customHeight="1" thickTop="1">
      <c r="B27" s="284"/>
      <c r="C27" s="202" t="s">
        <v>216</v>
      </c>
      <c r="D27" s="202" t="s">
        <v>180</v>
      </c>
      <c r="E27" s="274"/>
      <c r="F27" s="133"/>
      <c r="G27" s="133"/>
      <c r="H27" s="134"/>
      <c r="I27" s="134"/>
      <c r="J27" s="134"/>
      <c r="K27" s="134"/>
      <c r="L27" s="134"/>
      <c r="M27" s="134"/>
      <c r="N27" s="133"/>
      <c r="O27" s="133"/>
      <c r="P27" s="202" t="s">
        <v>139</v>
      </c>
      <c r="Q27" s="202" t="s">
        <v>179</v>
      </c>
      <c r="R27" s="274"/>
      <c r="S27" s="284"/>
    </row>
    <row r="28" spans="2:19" ht="14.25" customHeight="1">
      <c r="F28" s="143"/>
      <c r="G28" s="134"/>
      <c r="H28" s="144"/>
      <c r="I28" s="145" t="s">
        <v>203</v>
      </c>
      <c r="J28" s="134"/>
      <c r="K28" s="134"/>
      <c r="L28" s="134"/>
      <c r="M28" s="134"/>
      <c r="N28" s="134"/>
      <c r="O28" s="144"/>
    </row>
    <row r="29" spans="2:19" ht="14.25" customHeight="1">
      <c r="F29" s="143"/>
      <c r="G29" s="143"/>
      <c r="H29" s="289" t="s">
        <v>204</v>
      </c>
      <c r="I29" s="291" t="s">
        <v>670</v>
      </c>
      <c r="J29" s="158"/>
      <c r="K29" s="146"/>
      <c r="L29" s="147"/>
      <c r="M29" s="143"/>
      <c r="N29" s="233" t="s">
        <v>798</v>
      </c>
      <c r="O29" s="149" t="s">
        <v>718</v>
      </c>
    </row>
    <row r="30" spans="2:19" ht="14.25" customHeight="1" thickBot="1">
      <c r="F30" s="143"/>
      <c r="G30" s="143"/>
      <c r="H30" s="289"/>
      <c r="I30" s="291"/>
      <c r="J30" s="159"/>
      <c r="K30" s="224" t="s">
        <v>678</v>
      </c>
      <c r="L30" s="147"/>
      <c r="M30" s="143"/>
      <c r="N30" s="148" t="s">
        <v>205</v>
      </c>
      <c r="O30" s="149" t="s">
        <v>719</v>
      </c>
    </row>
    <row r="31" spans="2:19" ht="14.25" customHeight="1" thickTop="1" thickBot="1">
      <c r="F31" s="143"/>
      <c r="G31" s="143"/>
      <c r="H31" s="289" t="s">
        <v>207</v>
      </c>
      <c r="I31" s="291" t="s">
        <v>671</v>
      </c>
      <c r="J31" s="232"/>
      <c r="K31" s="222" t="s">
        <v>677</v>
      </c>
      <c r="L31" s="143"/>
      <c r="M31" s="143"/>
      <c r="N31" s="233" t="s">
        <v>681</v>
      </c>
      <c r="O31" s="149" t="s">
        <v>679</v>
      </c>
    </row>
    <row r="32" spans="2:19" ht="14.25" customHeight="1" thickTop="1">
      <c r="F32" s="144"/>
      <c r="G32" s="144"/>
      <c r="H32" s="289"/>
      <c r="I32" s="291"/>
      <c r="J32" s="231"/>
      <c r="K32" s="144"/>
      <c r="L32" s="144"/>
      <c r="M32" s="144"/>
      <c r="N32" s="233" t="s">
        <v>681</v>
      </c>
      <c r="O32" s="149" t="s">
        <v>680</v>
      </c>
    </row>
  </sheetData>
  <mergeCells count="54">
    <mergeCell ref="B4:B5"/>
    <mergeCell ref="E4:E5"/>
    <mergeCell ref="R4:R5"/>
    <mergeCell ref="S4:S5"/>
    <mergeCell ref="B6:B7"/>
    <mergeCell ref="E6:E7"/>
    <mergeCell ref="R6:R7"/>
    <mergeCell ref="S6:S7"/>
    <mergeCell ref="B8:B9"/>
    <mergeCell ref="E8:E9"/>
    <mergeCell ref="R8:R9"/>
    <mergeCell ref="S8:S9"/>
    <mergeCell ref="B10:B11"/>
    <mergeCell ref="E10:E11"/>
    <mergeCell ref="R10:R11"/>
    <mergeCell ref="S10:S11"/>
    <mergeCell ref="B14:B15"/>
    <mergeCell ref="E14:E15"/>
    <mergeCell ref="J14:K14"/>
    <mergeCell ref="R14:R15"/>
    <mergeCell ref="S14:S15"/>
    <mergeCell ref="B12:B13"/>
    <mergeCell ref="E12:E13"/>
    <mergeCell ref="R12:R13"/>
    <mergeCell ref="S12:S13"/>
    <mergeCell ref="J13:K13"/>
    <mergeCell ref="B16:B17"/>
    <mergeCell ref="E16:E17"/>
    <mergeCell ref="R16:R17"/>
    <mergeCell ref="S16:S17"/>
    <mergeCell ref="B18:B19"/>
    <mergeCell ref="E18:E19"/>
    <mergeCell ref="R18:R19"/>
    <mergeCell ref="S18:S19"/>
    <mergeCell ref="B20:B21"/>
    <mergeCell ref="E20:E21"/>
    <mergeCell ref="R20:R21"/>
    <mergeCell ref="S20:S21"/>
    <mergeCell ref="B22:B23"/>
    <mergeCell ref="E22:E23"/>
    <mergeCell ref="R22:R23"/>
    <mergeCell ref="S22:S23"/>
    <mergeCell ref="R24:R25"/>
    <mergeCell ref="S24:S25"/>
    <mergeCell ref="B26:B27"/>
    <mergeCell ref="E26:E27"/>
    <mergeCell ref="R26:R27"/>
    <mergeCell ref="S26:S27"/>
    <mergeCell ref="H29:H30"/>
    <mergeCell ref="I29:I30"/>
    <mergeCell ref="H31:H32"/>
    <mergeCell ref="I31:I32"/>
    <mergeCell ref="B24:B25"/>
    <mergeCell ref="E24:E25"/>
  </mergeCells>
  <phoneticPr fontId="25"/>
  <conditionalFormatting sqref="C4:D4 E4:E7 C6:D7 C14:E15 C24:E25 C20:E21">
    <cfRule type="expression" dxfId="37" priority="31" stopIfTrue="1">
      <formula>ISERROR(C4)</formula>
    </cfRule>
  </conditionalFormatting>
  <conditionalFormatting sqref="C16:E17">
    <cfRule type="expression" dxfId="36" priority="30" stopIfTrue="1">
      <formula>ISERROR(C16)</formula>
    </cfRule>
  </conditionalFormatting>
  <conditionalFormatting sqref="C26:E27">
    <cfRule type="expression" dxfId="35" priority="29" stopIfTrue="1">
      <formula>ISERROR(C26)</formula>
    </cfRule>
  </conditionalFormatting>
  <conditionalFormatting sqref="E8:E9">
    <cfRule type="expression" dxfId="34" priority="28" stopIfTrue="1">
      <formula>ISERROR(E8)</formula>
    </cfRule>
  </conditionalFormatting>
  <conditionalFormatting sqref="C8:C9">
    <cfRule type="expression" dxfId="33" priority="27" stopIfTrue="1">
      <formula>ISERROR(C8)</formula>
    </cfRule>
  </conditionalFormatting>
  <conditionalFormatting sqref="D8:D9">
    <cfRule type="expression" dxfId="32" priority="26" stopIfTrue="1">
      <formula>ISERROR(D8)</formula>
    </cfRule>
  </conditionalFormatting>
  <conditionalFormatting sqref="C18:D18 E18:E19">
    <cfRule type="expression" dxfId="31" priority="25" stopIfTrue="1">
      <formula>ISERROR(C18)</formula>
    </cfRule>
  </conditionalFormatting>
  <conditionalFormatting sqref="C12:D12 E12:E13">
    <cfRule type="expression" dxfId="30" priority="24" stopIfTrue="1">
      <formula>ISERROR(C12)</formula>
    </cfRule>
  </conditionalFormatting>
  <conditionalFormatting sqref="E10:E11">
    <cfRule type="expression" dxfId="29" priority="23" stopIfTrue="1">
      <formula>ISERROR(E10)</formula>
    </cfRule>
  </conditionalFormatting>
  <conditionalFormatting sqref="C10:C11">
    <cfRule type="expression" dxfId="28" priority="22" stopIfTrue="1">
      <formula>ISERROR(C10)</formula>
    </cfRule>
  </conditionalFormatting>
  <conditionalFormatting sqref="D10:D11">
    <cfRule type="expression" dxfId="27" priority="21" stopIfTrue="1">
      <formula>ISERROR(D10)</formula>
    </cfRule>
  </conditionalFormatting>
  <conditionalFormatting sqref="C22:D22 E22:E23">
    <cfRule type="expression" dxfId="26" priority="20" stopIfTrue="1">
      <formula>ISERROR(C22)</formula>
    </cfRule>
  </conditionalFormatting>
  <conditionalFormatting sqref="R6:R7 R22:R25 R10:R11">
    <cfRule type="expression" dxfId="25" priority="19" stopIfTrue="1">
      <formula>ISERROR(R6)</formula>
    </cfRule>
  </conditionalFormatting>
  <conditionalFormatting sqref="P6:P7 P22:P25 P10:P11">
    <cfRule type="expression" dxfId="24" priority="18" stopIfTrue="1">
      <formula>ISERROR(P6)</formula>
    </cfRule>
  </conditionalFormatting>
  <conditionalFormatting sqref="Q6:Q7 Q22:Q25 Q10:Q11">
    <cfRule type="expression" dxfId="23" priority="17" stopIfTrue="1">
      <formula>ISERROR(Q6)</formula>
    </cfRule>
  </conditionalFormatting>
  <conditionalFormatting sqref="P26:Q26 R26:R27">
    <cfRule type="expression" dxfId="22" priority="16" stopIfTrue="1">
      <formula>ISERROR(P26)</formula>
    </cfRule>
  </conditionalFormatting>
  <conditionalFormatting sqref="P14:Q14 R14:R15">
    <cfRule type="expression" dxfId="21" priority="15" stopIfTrue="1">
      <formula>ISERROR(P14)</formula>
    </cfRule>
  </conditionalFormatting>
  <conditionalFormatting sqref="P4:R5">
    <cfRule type="expression" dxfId="20" priority="14" stopIfTrue="1">
      <formula>ISERROR(P4)</formula>
    </cfRule>
  </conditionalFormatting>
  <conditionalFormatting sqref="R12:R13">
    <cfRule type="expression" dxfId="19" priority="13" stopIfTrue="1">
      <formula>ISERROR(R12)</formula>
    </cfRule>
  </conditionalFormatting>
  <conditionalFormatting sqref="P12:P13">
    <cfRule type="expression" dxfId="18" priority="12" stopIfTrue="1">
      <formula>ISERROR(P12)</formula>
    </cfRule>
  </conditionalFormatting>
  <conditionalFormatting sqref="Q12:Q13">
    <cfRule type="expression" dxfId="17" priority="11" stopIfTrue="1">
      <formula>ISERROR(Q12)</formula>
    </cfRule>
  </conditionalFormatting>
  <conditionalFormatting sqref="P18:Q18 R18:R19">
    <cfRule type="expression" dxfId="16" priority="10" stopIfTrue="1">
      <formula>ISERROR(P18)</formula>
    </cfRule>
  </conditionalFormatting>
  <conditionalFormatting sqref="R8:R9">
    <cfRule type="expression" dxfId="15" priority="9" stopIfTrue="1">
      <formula>ISERROR(R8)</formula>
    </cfRule>
  </conditionalFormatting>
  <conditionalFormatting sqref="P8:P9">
    <cfRule type="expression" dxfId="14" priority="8" stopIfTrue="1">
      <formula>ISERROR(P8)</formula>
    </cfRule>
  </conditionalFormatting>
  <conditionalFormatting sqref="Q8:Q9">
    <cfRule type="expression" dxfId="13" priority="7" stopIfTrue="1">
      <formula>ISERROR(Q8)</formula>
    </cfRule>
  </conditionalFormatting>
  <conditionalFormatting sqref="R20:R21">
    <cfRule type="expression" dxfId="12" priority="6" stopIfTrue="1">
      <formula>ISERROR(R20)</formula>
    </cfRule>
  </conditionalFormatting>
  <conditionalFormatting sqref="P20:P21">
    <cfRule type="expression" dxfId="11" priority="5" stopIfTrue="1">
      <formula>ISERROR(P20)</formula>
    </cfRule>
  </conditionalFormatting>
  <conditionalFormatting sqref="Q20:Q21">
    <cfRule type="expression" dxfId="10" priority="4" stopIfTrue="1">
      <formula>ISERROR(Q20)</formula>
    </cfRule>
  </conditionalFormatting>
  <conditionalFormatting sqref="R16:R17">
    <cfRule type="expression" dxfId="9" priority="3" stopIfTrue="1">
      <formula>ISERROR(R16)</formula>
    </cfRule>
  </conditionalFormatting>
  <conditionalFormatting sqref="P16:P17">
    <cfRule type="expression" dxfId="8" priority="2" stopIfTrue="1">
      <formula>ISERROR(P16)</formula>
    </cfRule>
  </conditionalFormatting>
  <conditionalFormatting sqref="Q16:Q17">
    <cfRule type="expression" dxfId="7" priority="1" stopIfTrue="1">
      <formula>ISERROR(Q16)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zoomScaleNormal="100" workbookViewId="0"/>
  </sheetViews>
  <sheetFormatPr defaultColWidth="8.875" defaultRowHeight="13.5"/>
  <cols>
    <col min="1" max="1" width="3.625" customWidth="1"/>
    <col min="2" max="2" width="2.875" customWidth="1"/>
    <col min="3" max="3" width="10.625" customWidth="1"/>
    <col min="4" max="4" width="2.625" customWidth="1"/>
    <col min="5" max="5" width="10.875" customWidth="1"/>
    <col min="6" max="6" width="3.625" customWidth="1"/>
    <col min="15" max="15" width="3.625" customWidth="1"/>
    <col min="16" max="16" width="10.625" customWidth="1"/>
    <col min="17" max="17" width="2.625" customWidth="1"/>
    <col min="18" max="18" width="10.875" customWidth="1"/>
    <col min="19" max="19" width="3.125" customWidth="1"/>
    <col min="20" max="20" width="3.625" customWidth="1"/>
    <col min="258" max="258" width="2.875" customWidth="1"/>
    <col min="259" max="259" width="11.125" customWidth="1"/>
    <col min="260" max="260" width="2.375" customWidth="1"/>
    <col min="261" max="261" width="12.25" customWidth="1"/>
    <col min="262" max="262" width="3.625" customWidth="1"/>
    <col min="271" max="271" width="3.375" customWidth="1"/>
    <col min="272" max="272" width="11.375" customWidth="1"/>
    <col min="273" max="273" width="2.25" customWidth="1"/>
    <col min="274" max="274" width="12.125" customWidth="1"/>
    <col min="275" max="275" width="3.125" customWidth="1"/>
    <col min="514" max="514" width="2.875" customWidth="1"/>
    <col min="515" max="515" width="11.125" customWidth="1"/>
    <col min="516" max="516" width="2.375" customWidth="1"/>
    <col min="517" max="517" width="12.25" customWidth="1"/>
    <col min="518" max="518" width="3.625" customWidth="1"/>
    <col min="527" max="527" width="3.375" customWidth="1"/>
    <col min="528" max="528" width="11.375" customWidth="1"/>
    <col min="529" max="529" width="2.25" customWidth="1"/>
    <col min="530" max="530" width="12.125" customWidth="1"/>
    <col min="531" max="531" width="3.125" customWidth="1"/>
    <col min="770" max="770" width="2.875" customWidth="1"/>
    <col min="771" max="771" width="11.125" customWidth="1"/>
    <col min="772" max="772" width="2.375" customWidth="1"/>
    <col min="773" max="773" width="12.25" customWidth="1"/>
    <col min="774" max="774" width="3.625" customWidth="1"/>
    <col min="783" max="783" width="3.375" customWidth="1"/>
    <col min="784" max="784" width="11.375" customWidth="1"/>
    <col min="785" max="785" width="2.25" customWidth="1"/>
    <col min="786" max="786" width="12.125" customWidth="1"/>
    <col min="787" max="787" width="3.125" customWidth="1"/>
    <col min="1026" max="1026" width="2.875" customWidth="1"/>
    <col min="1027" max="1027" width="11.125" customWidth="1"/>
    <col min="1028" max="1028" width="2.375" customWidth="1"/>
    <col min="1029" max="1029" width="12.25" customWidth="1"/>
    <col min="1030" max="1030" width="3.625" customWidth="1"/>
    <col min="1039" max="1039" width="3.375" customWidth="1"/>
    <col min="1040" max="1040" width="11.375" customWidth="1"/>
    <col min="1041" max="1041" width="2.25" customWidth="1"/>
    <col min="1042" max="1042" width="12.125" customWidth="1"/>
    <col min="1043" max="1043" width="3.125" customWidth="1"/>
    <col min="1282" max="1282" width="2.875" customWidth="1"/>
    <col min="1283" max="1283" width="11.125" customWidth="1"/>
    <col min="1284" max="1284" width="2.375" customWidth="1"/>
    <col min="1285" max="1285" width="12.25" customWidth="1"/>
    <col min="1286" max="1286" width="3.625" customWidth="1"/>
    <col min="1295" max="1295" width="3.375" customWidth="1"/>
    <col min="1296" max="1296" width="11.375" customWidth="1"/>
    <col min="1297" max="1297" width="2.25" customWidth="1"/>
    <col min="1298" max="1298" width="12.125" customWidth="1"/>
    <col min="1299" max="1299" width="3.125" customWidth="1"/>
    <col min="1538" max="1538" width="2.875" customWidth="1"/>
    <col min="1539" max="1539" width="11.125" customWidth="1"/>
    <col min="1540" max="1540" width="2.375" customWidth="1"/>
    <col min="1541" max="1541" width="12.25" customWidth="1"/>
    <col min="1542" max="1542" width="3.625" customWidth="1"/>
    <col min="1551" max="1551" width="3.375" customWidth="1"/>
    <col min="1552" max="1552" width="11.375" customWidth="1"/>
    <col min="1553" max="1553" width="2.25" customWidth="1"/>
    <col min="1554" max="1554" width="12.125" customWidth="1"/>
    <col min="1555" max="1555" width="3.125" customWidth="1"/>
    <col min="1794" max="1794" width="2.875" customWidth="1"/>
    <col min="1795" max="1795" width="11.125" customWidth="1"/>
    <col min="1796" max="1796" width="2.375" customWidth="1"/>
    <col min="1797" max="1797" width="12.25" customWidth="1"/>
    <col min="1798" max="1798" width="3.625" customWidth="1"/>
    <col min="1807" max="1807" width="3.375" customWidth="1"/>
    <col min="1808" max="1808" width="11.375" customWidth="1"/>
    <col min="1809" max="1809" width="2.25" customWidth="1"/>
    <col min="1810" max="1810" width="12.125" customWidth="1"/>
    <col min="1811" max="1811" width="3.125" customWidth="1"/>
    <col min="2050" max="2050" width="2.875" customWidth="1"/>
    <col min="2051" max="2051" width="11.125" customWidth="1"/>
    <col min="2052" max="2052" width="2.375" customWidth="1"/>
    <col min="2053" max="2053" width="12.25" customWidth="1"/>
    <col min="2054" max="2054" width="3.625" customWidth="1"/>
    <col min="2063" max="2063" width="3.375" customWidth="1"/>
    <col min="2064" max="2064" width="11.375" customWidth="1"/>
    <col min="2065" max="2065" width="2.25" customWidth="1"/>
    <col min="2066" max="2066" width="12.125" customWidth="1"/>
    <col min="2067" max="2067" width="3.125" customWidth="1"/>
    <col min="2306" max="2306" width="2.875" customWidth="1"/>
    <col min="2307" max="2307" width="11.125" customWidth="1"/>
    <col min="2308" max="2308" width="2.375" customWidth="1"/>
    <col min="2309" max="2309" width="12.25" customWidth="1"/>
    <col min="2310" max="2310" width="3.625" customWidth="1"/>
    <col min="2319" max="2319" width="3.375" customWidth="1"/>
    <col min="2320" max="2320" width="11.375" customWidth="1"/>
    <col min="2321" max="2321" width="2.25" customWidth="1"/>
    <col min="2322" max="2322" width="12.125" customWidth="1"/>
    <col min="2323" max="2323" width="3.125" customWidth="1"/>
    <col min="2562" max="2562" width="2.875" customWidth="1"/>
    <col min="2563" max="2563" width="11.125" customWidth="1"/>
    <col min="2564" max="2564" width="2.375" customWidth="1"/>
    <col min="2565" max="2565" width="12.25" customWidth="1"/>
    <col min="2566" max="2566" width="3.625" customWidth="1"/>
    <col min="2575" max="2575" width="3.375" customWidth="1"/>
    <col min="2576" max="2576" width="11.375" customWidth="1"/>
    <col min="2577" max="2577" width="2.25" customWidth="1"/>
    <col min="2578" max="2578" width="12.125" customWidth="1"/>
    <col min="2579" max="2579" width="3.125" customWidth="1"/>
    <col min="2818" max="2818" width="2.875" customWidth="1"/>
    <col min="2819" max="2819" width="11.125" customWidth="1"/>
    <col min="2820" max="2820" width="2.375" customWidth="1"/>
    <col min="2821" max="2821" width="12.25" customWidth="1"/>
    <col min="2822" max="2822" width="3.625" customWidth="1"/>
    <col min="2831" max="2831" width="3.375" customWidth="1"/>
    <col min="2832" max="2832" width="11.375" customWidth="1"/>
    <col min="2833" max="2833" width="2.25" customWidth="1"/>
    <col min="2834" max="2834" width="12.125" customWidth="1"/>
    <col min="2835" max="2835" width="3.125" customWidth="1"/>
    <col min="3074" max="3074" width="2.875" customWidth="1"/>
    <col min="3075" max="3075" width="11.125" customWidth="1"/>
    <col min="3076" max="3076" width="2.375" customWidth="1"/>
    <col min="3077" max="3077" width="12.25" customWidth="1"/>
    <col min="3078" max="3078" width="3.625" customWidth="1"/>
    <col min="3087" max="3087" width="3.375" customWidth="1"/>
    <col min="3088" max="3088" width="11.375" customWidth="1"/>
    <col min="3089" max="3089" width="2.25" customWidth="1"/>
    <col min="3090" max="3090" width="12.125" customWidth="1"/>
    <col min="3091" max="3091" width="3.125" customWidth="1"/>
    <col min="3330" max="3330" width="2.875" customWidth="1"/>
    <col min="3331" max="3331" width="11.125" customWidth="1"/>
    <col min="3332" max="3332" width="2.375" customWidth="1"/>
    <col min="3333" max="3333" width="12.25" customWidth="1"/>
    <col min="3334" max="3334" width="3.625" customWidth="1"/>
    <col min="3343" max="3343" width="3.375" customWidth="1"/>
    <col min="3344" max="3344" width="11.375" customWidth="1"/>
    <col min="3345" max="3345" width="2.25" customWidth="1"/>
    <col min="3346" max="3346" width="12.125" customWidth="1"/>
    <col min="3347" max="3347" width="3.125" customWidth="1"/>
    <col min="3586" max="3586" width="2.875" customWidth="1"/>
    <col min="3587" max="3587" width="11.125" customWidth="1"/>
    <col min="3588" max="3588" width="2.375" customWidth="1"/>
    <col min="3589" max="3589" width="12.25" customWidth="1"/>
    <col min="3590" max="3590" width="3.625" customWidth="1"/>
    <col min="3599" max="3599" width="3.375" customWidth="1"/>
    <col min="3600" max="3600" width="11.375" customWidth="1"/>
    <col min="3601" max="3601" width="2.25" customWidth="1"/>
    <col min="3602" max="3602" width="12.125" customWidth="1"/>
    <col min="3603" max="3603" width="3.125" customWidth="1"/>
    <col min="3842" max="3842" width="2.875" customWidth="1"/>
    <col min="3843" max="3843" width="11.125" customWidth="1"/>
    <col min="3844" max="3844" width="2.375" customWidth="1"/>
    <col min="3845" max="3845" width="12.25" customWidth="1"/>
    <col min="3846" max="3846" width="3.625" customWidth="1"/>
    <col min="3855" max="3855" width="3.375" customWidth="1"/>
    <col min="3856" max="3856" width="11.375" customWidth="1"/>
    <col min="3857" max="3857" width="2.25" customWidth="1"/>
    <col min="3858" max="3858" width="12.125" customWidth="1"/>
    <col min="3859" max="3859" width="3.125" customWidth="1"/>
    <col min="4098" max="4098" width="2.875" customWidth="1"/>
    <col min="4099" max="4099" width="11.125" customWidth="1"/>
    <col min="4100" max="4100" width="2.375" customWidth="1"/>
    <col min="4101" max="4101" width="12.25" customWidth="1"/>
    <col min="4102" max="4102" width="3.625" customWidth="1"/>
    <col min="4111" max="4111" width="3.375" customWidth="1"/>
    <col min="4112" max="4112" width="11.375" customWidth="1"/>
    <col min="4113" max="4113" width="2.25" customWidth="1"/>
    <col min="4114" max="4114" width="12.125" customWidth="1"/>
    <col min="4115" max="4115" width="3.125" customWidth="1"/>
    <col min="4354" max="4354" width="2.875" customWidth="1"/>
    <col min="4355" max="4355" width="11.125" customWidth="1"/>
    <col min="4356" max="4356" width="2.375" customWidth="1"/>
    <col min="4357" max="4357" width="12.25" customWidth="1"/>
    <col min="4358" max="4358" width="3.625" customWidth="1"/>
    <col min="4367" max="4367" width="3.375" customWidth="1"/>
    <col min="4368" max="4368" width="11.375" customWidth="1"/>
    <col min="4369" max="4369" width="2.25" customWidth="1"/>
    <col min="4370" max="4370" width="12.125" customWidth="1"/>
    <col min="4371" max="4371" width="3.125" customWidth="1"/>
    <col min="4610" max="4610" width="2.875" customWidth="1"/>
    <col min="4611" max="4611" width="11.125" customWidth="1"/>
    <col min="4612" max="4612" width="2.375" customWidth="1"/>
    <col min="4613" max="4613" width="12.25" customWidth="1"/>
    <col min="4614" max="4614" width="3.625" customWidth="1"/>
    <col min="4623" max="4623" width="3.375" customWidth="1"/>
    <col min="4624" max="4624" width="11.375" customWidth="1"/>
    <col min="4625" max="4625" width="2.25" customWidth="1"/>
    <col min="4626" max="4626" width="12.125" customWidth="1"/>
    <col min="4627" max="4627" width="3.125" customWidth="1"/>
    <col min="4866" max="4866" width="2.875" customWidth="1"/>
    <col min="4867" max="4867" width="11.125" customWidth="1"/>
    <col min="4868" max="4868" width="2.375" customWidth="1"/>
    <col min="4869" max="4869" width="12.25" customWidth="1"/>
    <col min="4870" max="4870" width="3.625" customWidth="1"/>
    <col min="4879" max="4879" width="3.375" customWidth="1"/>
    <col min="4880" max="4880" width="11.375" customWidth="1"/>
    <col min="4881" max="4881" width="2.25" customWidth="1"/>
    <col min="4882" max="4882" width="12.125" customWidth="1"/>
    <col min="4883" max="4883" width="3.125" customWidth="1"/>
    <col min="5122" max="5122" width="2.875" customWidth="1"/>
    <col min="5123" max="5123" width="11.125" customWidth="1"/>
    <col min="5124" max="5124" width="2.375" customWidth="1"/>
    <col min="5125" max="5125" width="12.25" customWidth="1"/>
    <col min="5126" max="5126" width="3.625" customWidth="1"/>
    <col min="5135" max="5135" width="3.375" customWidth="1"/>
    <col min="5136" max="5136" width="11.375" customWidth="1"/>
    <col min="5137" max="5137" width="2.25" customWidth="1"/>
    <col min="5138" max="5138" width="12.125" customWidth="1"/>
    <col min="5139" max="5139" width="3.125" customWidth="1"/>
    <col min="5378" max="5378" width="2.875" customWidth="1"/>
    <col min="5379" max="5379" width="11.125" customWidth="1"/>
    <col min="5380" max="5380" width="2.375" customWidth="1"/>
    <col min="5381" max="5381" width="12.25" customWidth="1"/>
    <col min="5382" max="5382" width="3.625" customWidth="1"/>
    <col min="5391" max="5391" width="3.375" customWidth="1"/>
    <col min="5392" max="5392" width="11.375" customWidth="1"/>
    <col min="5393" max="5393" width="2.25" customWidth="1"/>
    <col min="5394" max="5394" width="12.125" customWidth="1"/>
    <col min="5395" max="5395" width="3.125" customWidth="1"/>
    <col min="5634" max="5634" width="2.875" customWidth="1"/>
    <col min="5635" max="5635" width="11.125" customWidth="1"/>
    <col min="5636" max="5636" width="2.375" customWidth="1"/>
    <col min="5637" max="5637" width="12.25" customWidth="1"/>
    <col min="5638" max="5638" width="3.625" customWidth="1"/>
    <col min="5647" max="5647" width="3.375" customWidth="1"/>
    <col min="5648" max="5648" width="11.375" customWidth="1"/>
    <col min="5649" max="5649" width="2.25" customWidth="1"/>
    <col min="5650" max="5650" width="12.125" customWidth="1"/>
    <col min="5651" max="5651" width="3.125" customWidth="1"/>
    <col min="5890" max="5890" width="2.875" customWidth="1"/>
    <col min="5891" max="5891" width="11.125" customWidth="1"/>
    <col min="5892" max="5892" width="2.375" customWidth="1"/>
    <col min="5893" max="5893" width="12.25" customWidth="1"/>
    <col min="5894" max="5894" width="3.625" customWidth="1"/>
    <col min="5903" max="5903" width="3.375" customWidth="1"/>
    <col min="5904" max="5904" width="11.375" customWidth="1"/>
    <col min="5905" max="5905" width="2.25" customWidth="1"/>
    <col min="5906" max="5906" width="12.125" customWidth="1"/>
    <col min="5907" max="5907" width="3.125" customWidth="1"/>
    <col min="6146" max="6146" width="2.875" customWidth="1"/>
    <col min="6147" max="6147" width="11.125" customWidth="1"/>
    <col min="6148" max="6148" width="2.375" customWidth="1"/>
    <col min="6149" max="6149" width="12.25" customWidth="1"/>
    <col min="6150" max="6150" width="3.625" customWidth="1"/>
    <col min="6159" max="6159" width="3.375" customWidth="1"/>
    <col min="6160" max="6160" width="11.375" customWidth="1"/>
    <col min="6161" max="6161" width="2.25" customWidth="1"/>
    <col min="6162" max="6162" width="12.125" customWidth="1"/>
    <col min="6163" max="6163" width="3.125" customWidth="1"/>
    <col min="6402" max="6402" width="2.875" customWidth="1"/>
    <col min="6403" max="6403" width="11.125" customWidth="1"/>
    <col min="6404" max="6404" width="2.375" customWidth="1"/>
    <col min="6405" max="6405" width="12.25" customWidth="1"/>
    <col min="6406" max="6406" width="3.625" customWidth="1"/>
    <col min="6415" max="6415" width="3.375" customWidth="1"/>
    <col min="6416" max="6416" width="11.375" customWidth="1"/>
    <col min="6417" max="6417" width="2.25" customWidth="1"/>
    <col min="6418" max="6418" width="12.125" customWidth="1"/>
    <col min="6419" max="6419" width="3.125" customWidth="1"/>
    <col min="6658" max="6658" width="2.875" customWidth="1"/>
    <col min="6659" max="6659" width="11.125" customWidth="1"/>
    <col min="6660" max="6660" width="2.375" customWidth="1"/>
    <col min="6661" max="6661" width="12.25" customWidth="1"/>
    <col min="6662" max="6662" width="3.625" customWidth="1"/>
    <col min="6671" max="6671" width="3.375" customWidth="1"/>
    <col min="6672" max="6672" width="11.375" customWidth="1"/>
    <col min="6673" max="6673" width="2.25" customWidth="1"/>
    <col min="6674" max="6674" width="12.125" customWidth="1"/>
    <col min="6675" max="6675" width="3.125" customWidth="1"/>
    <col min="6914" max="6914" width="2.875" customWidth="1"/>
    <col min="6915" max="6915" width="11.125" customWidth="1"/>
    <col min="6916" max="6916" width="2.375" customWidth="1"/>
    <col min="6917" max="6917" width="12.25" customWidth="1"/>
    <col min="6918" max="6918" width="3.625" customWidth="1"/>
    <col min="6927" max="6927" width="3.375" customWidth="1"/>
    <col min="6928" max="6928" width="11.375" customWidth="1"/>
    <col min="6929" max="6929" width="2.25" customWidth="1"/>
    <col min="6930" max="6930" width="12.125" customWidth="1"/>
    <col min="6931" max="6931" width="3.125" customWidth="1"/>
    <col min="7170" max="7170" width="2.875" customWidth="1"/>
    <col min="7171" max="7171" width="11.125" customWidth="1"/>
    <col min="7172" max="7172" width="2.375" customWidth="1"/>
    <col min="7173" max="7173" width="12.25" customWidth="1"/>
    <col min="7174" max="7174" width="3.625" customWidth="1"/>
    <col min="7183" max="7183" width="3.375" customWidth="1"/>
    <col min="7184" max="7184" width="11.375" customWidth="1"/>
    <col min="7185" max="7185" width="2.25" customWidth="1"/>
    <col min="7186" max="7186" width="12.125" customWidth="1"/>
    <col min="7187" max="7187" width="3.125" customWidth="1"/>
    <col min="7426" max="7426" width="2.875" customWidth="1"/>
    <col min="7427" max="7427" width="11.125" customWidth="1"/>
    <col min="7428" max="7428" width="2.375" customWidth="1"/>
    <col min="7429" max="7429" width="12.25" customWidth="1"/>
    <col min="7430" max="7430" width="3.625" customWidth="1"/>
    <col min="7439" max="7439" width="3.375" customWidth="1"/>
    <col min="7440" max="7440" width="11.375" customWidth="1"/>
    <col min="7441" max="7441" width="2.25" customWidth="1"/>
    <col min="7442" max="7442" width="12.125" customWidth="1"/>
    <col min="7443" max="7443" width="3.125" customWidth="1"/>
    <col min="7682" max="7682" width="2.875" customWidth="1"/>
    <col min="7683" max="7683" width="11.125" customWidth="1"/>
    <col min="7684" max="7684" width="2.375" customWidth="1"/>
    <col min="7685" max="7685" width="12.25" customWidth="1"/>
    <col min="7686" max="7686" width="3.625" customWidth="1"/>
    <col min="7695" max="7695" width="3.375" customWidth="1"/>
    <col min="7696" max="7696" width="11.375" customWidth="1"/>
    <col min="7697" max="7697" width="2.25" customWidth="1"/>
    <col min="7698" max="7698" width="12.125" customWidth="1"/>
    <col min="7699" max="7699" width="3.125" customWidth="1"/>
    <col min="7938" max="7938" width="2.875" customWidth="1"/>
    <col min="7939" max="7939" width="11.125" customWidth="1"/>
    <col min="7940" max="7940" width="2.375" customWidth="1"/>
    <col min="7941" max="7941" width="12.25" customWidth="1"/>
    <col min="7942" max="7942" width="3.625" customWidth="1"/>
    <col min="7951" max="7951" width="3.375" customWidth="1"/>
    <col min="7952" max="7952" width="11.375" customWidth="1"/>
    <col min="7953" max="7953" width="2.25" customWidth="1"/>
    <col min="7954" max="7954" width="12.125" customWidth="1"/>
    <col min="7955" max="7955" width="3.125" customWidth="1"/>
    <col min="8194" max="8194" width="2.875" customWidth="1"/>
    <col min="8195" max="8195" width="11.125" customWidth="1"/>
    <col min="8196" max="8196" width="2.375" customWidth="1"/>
    <col min="8197" max="8197" width="12.25" customWidth="1"/>
    <col min="8198" max="8198" width="3.625" customWidth="1"/>
    <col min="8207" max="8207" width="3.375" customWidth="1"/>
    <col min="8208" max="8208" width="11.375" customWidth="1"/>
    <col min="8209" max="8209" width="2.25" customWidth="1"/>
    <col min="8210" max="8210" width="12.125" customWidth="1"/>
    <col min="8211" max="8211" width="3.125" customWidth="1"/>
    <col min="8450" max="8450" width="2.875" customWidth="1"/>
    <col min="8451" max="8451" width="11.125" customWidth="1"/>
    <col min="8452" max="8452" width="2.375" customWidth="1"/>
    <col min="8453" max="8453" width="12.25" customWidth="1"/>
    <col min="8454" max="8454" width="3.625" customWidth="1"/>
    <col min="8463" max="8463" width="3.375" customWidth="1"/>
    <col min="8464" max="8464" width="11.375" customWidth="1"/>
    <col min="8465" max="8465" width="2.25" customWidth="1"/>
    <col min="8466" max="8466" width="12.125" customWidth="1"/>
    <col min="8467" max="8467" width="3.125" customWidth="1"/>
    <col min="8706" max="8706" width="2.875" customWidth="1"/>
    <col min="8707" max="8707" width="11.125" customWidth="1"/>
    <col min="8708" max="8708" width="2.375" customWidth="1"/>
    <col min="8709" max="8709" width="12.25" customWidth="1"/>
    <col min="8710" max="8710" width="3.625" customWidth="1"/>
    <col min="8719" max="8719" width="3.375" customWidth="1"/>
    <col min="8720" max="8720" width="11.375" customWidth="1"/>
    <col min="8721" max="8721" width="2.25" customWidth="1"/>
    <col min="8722" max="8722" width="12.125" customWidth="1"/>
    <col min="8723" max="8723" width="3.125" customWidth="1"/>
    <col min="8962" max="8962" width="2.875" customWidth="1"/>
    <col min="8963" max="8963" width="11.125" customWidth="1"/>
    <col min="8964" max="8964" width="2.375" customWidth="1"/>
    <col min="8965" max="8965" width="12.25" customWidth="1"/>
    <col min="8966" max="8966" width="3.625" customWidth="1"/>
    <col min="8975" max="8975" width="3.375" customWidth="1"/>
    <col min="8976" max="8976" width="11.375" customWidth="1"/>
    <col min="8977" max="8977" width="2.25" customWidth="1"/>
    <col min="8978" max="8978" width="12.125" customWidth="1"/>
    <col min="8979" max="8979" width="3.125" customWidth="1"/>
    <col min="9218" max="9218" width="2.875" customWidth="1"/>
    <col min="9219" max="9219" width="11.125" customWidth="1"/>
    <col min="9220" max="9220" width="2.375" customWidth="1"/>
    <col min="9221" max="9221" width="12.25" customWidth="1"/>
    <col min="9222" max="9222" width="3.625" customWidth="1"/>
    <col min="9231" max="9231" width="3.375" customWidth="1"/>
    <col min="9232" max="9232" width="11.375" customWidth="1"/>
    <col min="9233" max="9233" width="2.25" customWidth="1"/>
    <col min="9234" max="9234" width="12.125" customWidth="1"/>
    <col min="9235" max="9235" width="3.125" customWidth="1"/>
    <col min="9474" max="9474" width="2.875" customWidth="1"/>
    <col min="9475" max="9475" width="11.125" customWidth="1"/>
    <col min="9476" max="9476" width="2.375" customWidth="1"/>
    <col min="9477" max="9477" width="12.25" customWidth="1"/>
    <col min="9478" max="9478" width="3.625" customWidth="1"/>
    <col min="9487" max="9487" width="3.375" customWidth="1"/>
    <col min="9488" max="9488" width="11.375" customWidth="1"/>
    <col min="9489" max="9489" width="2.25" customWidth="1"/>
    <col min="9490" max="9490" width="12.125" customWidth="1"/>
    <col min="9491" max="9491" width="3.125" customWidth="1"/>
    <col min="9730" max="9730" width="2.875" customWidth="1"/>
    <col min="9731" max="9731" width="11.125" customWidth="1"/>
    <col min="9732" max="9732" width="2.375" customWidth="1"/>
    <col min="9733" max="9733" width="12.25" customWidth="1"/>
    <col min="9734" max="9734" width="3.625" customWidth="1"/>
    <col min="9743" max="9743" width="3.375" customWidth="1"/>
    <col min="9744" max="9744" width="11.375" customWidth="1"/>
    <col min="9745" max="9745" width="2.25" customWidth="1"/>
    <col min="9746" max="9746" width="12.125" customWidth="1"/>
    <col min="9747" max="9747" width="3.125" customWidth="1"/>
    <col min="9986" max="9986" width="2.875" customWidth="1"/>
    <col min="9987" max="9987" width="11.125" customWidth="1"/>
    <col min="9988" max="9988" width="2.375" customWidth="1"/>
    <col min="9989" max="9989" width="12.25" customWidth="1"/>
    <col min="9990" max="9990" width="3.625" customWidth="1"/>
    <col min="9999" max="9999" width="3.375" customWidth="1"/>
    <col min="10000" max="10000" width="11.375" customWidth="1"/>
    <col min="10001" max="10001" width="2.25" customWidth="1"/>
    <col min="10002" max="10002" width="12.125" customWidth="1"/>
    <col min="10003" max="10003" width="3.125" customWidth="1"/>
    <col min="10242" max="10242" width="2.875" customWidth="1"/>
    <col min="10243" max="10243" width="11.125" customWidth="1"/>
    <col min="10244" max="10244" width="2.375" customWidth="1"/>
    <col min="10245" max="10245" width="12.25" customWidth="1"/>
    <col min="10246" max="10246" width="3.625" customWidth="1"/>
    <col min="10255" max="10255" width="3.375" customWidth="1"/>
    <col min="10256" max="10256" width="11.375" customWidth="1"/>
    <col min="10257" max="10257" width="2.25" customWidth="1"/>
    <col min="10258" max="10258" width="12.125" customWidth="1"/>
    <col min="10259" max="10259" width="3.125" customWidth="1"/>
    <col min="10498" max="10498" width="2.875" customWidth="1"/>
    <col min="10499" max="10499" width="11.125" customWidth="1"/>
    <col min="10500" max="10500" width="2.375" customWidth="1"/>
    <col min="10501" max="10501" width="12.25" customWidth="1"/>
    <col min="10502" max="10502" width="3.625" customWidth="1"/>
    <col min="10511" max="10511" width="3.375" customWidth="1"/>
    <col min="10512" max="10512" width="11.375" customWidth="1"/>
    <col min="10513" max="10513" width="2.25" customWidth="1"/>
    <col min="10514" max="10514" width="12.125" customWidth="1"/>
    <col min="10515" max="10515" width="3.125" customWidth="1"/>
    <col min="10754" max="10754" width="2.875" customWidth="1"/>
    <col min="10755" max="10755" width="11.125" customWidth="1"/>
    <col min="10756" max="10756" width="2.375" customWidth="1"/>
    <col min="10757" max="10757" width="12.25" customWidth="1"/>
    <col min="10758" max="10758" width="3.625" customWidth="1"/>
    <col min="10767" max="10767" width="3.375" customWidth="1"/>
    <col min="10768" max="10768" width="11.375" customWidth="1"/>
    <col min="10769" max="10769" width="2.25" customWidth="1"/>
    <col min="10770" max="10770" width="12.125" customWidth="1"/>
    <col min="10771" max="10771" width="3.125" customWidth="1"/>
    <col min="11010" max="11010" width="2.875" customWidth="1"/>
    <col min="11011" max="11011" width="11.125" customWidth="1"/>
    <col min="11012" max="11012" width="2.375" customWidth="1"/>
    <col min="11013" max="11013" width="12.25" customWidth="1"/>
    <col min="11014" max="11014" width="3.625" customWidth="1"/>
    <col min="11023" max="11023" width="3.375" customWidth="1"/>
    <col min="11024" max="11024" width="11.375" customWidth="1"/>
    <col min="11025" max="11025" width="2.25" customWidth="1"/>
    <col min="11026" max="11026" width="12.125" customWidth="1"/>
    <col min="11027" max="11027" width="3.125" customWidth="1"/>
    <col min="11266" max="11266" width="2.875" customWidth="1"/>
    <col min="11267" max="11267" width="11.125" customWidth="1"/>
    <col min="11268" max="11268" width="2.375" customWidth="1"/>
    <col min="11269" max="11269" width="12.25" customWidth="1"/>
    <col min="11270" max="11270" width="3.625" customWidth="1"/>
    <col min="11279" max="11279" width="3.375" customWidth="1"/>
    <col min="11280" max="11280" width="11.375" customWidth="1"/>
    <col min="11281" max="11281" width="2.25" customWidth="1"/>
    <col min="11282" max="11282" width="12.125" customWidth="1"/>
    <col min="11283" max="11283" width="3.125" customWidth="1"/>
    <col min="11522" max="11522" width="2.875" customWidth="1"/>
    <col min="11523" max="11523" width="11.125" customWidth="1"/>
    <col min="11524" max="11524" width="2.375" customWidth="1"/>
    <col min="11525" max="11525" width="12.25" customWidth="1"/>
    <col min="11526" max="11526" width="3.625" customWidth="1"/>
    <col min="11535" max="11535" width="3.375" customWidth="1"/>
    <col min="11536" max="11536" width="11.375" customWidth="1"/>
    <col min="11537" max="11537" width="2.25" customWidth="1"/>
    <col min="11538" max="11538" width="12.125" customWidth="1"/>
    <col min="11539" max="11539" width="3.125" customWidth="1"/>
    <col min="11778" max="11778" width="2.875" customWidth="1"/>
    <col min="11779" max="11779" width="11.125" customWidth="1"/>
    <col min="11780" max="11780" width="2.375" customWidth="1"/>
    <col min="11781" max="11781" width="12.25" customWidth="1"/>
    <col min="11782" max="11782" width="3.625" customWidth="1"/>
    <col min="11791" max="11791" width="3.375" customWidth="1"/>
    <col min="11792" max="11792" width="11.375" customWidth="1"/>
    <col min="11793" max="11793" width="2.25" customWidth="1"/>
    <col min="11794" max="11794" width="12.125" customWidth="1"/>
    <col min="11795" max="11795" width="3.125" customWidth="1"/>
    <col min="12034" max="12034" width="2.875" customWidth="1"/>
    <col min="12035" max="12035" width="11.125" customWidth="1"/>
    <col min="12036" max="12036" width="2.375" customWidth="1"/>
    <col min="12037" max="12037" width="12.25" customWidth="1"/>
    <col min="12038" max="12038" width="3.625" customWidth="1"/>
    <col min="12047" max="12047" width="3.375" customWidth="1"/>
    <col min="12048" max="12048" width="11.375" customWidth="1"/>
    <col min="12049" max="12049" width="2.25" customWidth="1"/>
    <col min="12050" max="12050" width="12.125" customWidth="1"/>
    <col min="12051" max="12051" width="3.125" customWidth="1"/>
    <col min="12290" max="12290" width="2.875" customWidth="1"/>
    <col min="12291" max="12291" width="11.125" customWidth="1"/>
    <col min="12292" max="12292" width="2.375" customWidth="1"/>
    <col min="12293" max="12293" width="12.25" customWidth="1"/>
    <col min="12294" max="12294" width="3.625" customWidth="1"/>
    <col min="12303" max="12303" width="3.375" customWidth="1"/>
    <col min="12304" max="12304" width="11.375" customWidth="1"/>
    <col min="12305" max="12305" width="2.25" customWidth="1"/>
    <col min="12306" max="12306" width="12.125" customWidth="1"/>
    <col min="12307" max="12307" width="3.125" customWidth="1"/>
    <col min="12546" max="12546" width="2.875" customWidth="1"/>
    <col min="12547" max="12547" width="11.125" customWidth="1"/>
    <col min="12548" max="12548" width="2.375" customWidth="1"/>
    <col min="12549" max="12549" width="12.25" customWidth="1"/>
    <col min="12550" max="12550" width="3.625" customWidth="1"/>
    <col min="12559" max="12559" width="3.375" customWidth="1"/>
    <col min="12560" max="12560" width="11.375" customWidth="1"/>
    <col min="12561" max="12561" width="2.25" customWidth="1"/>
    <col min="12562" max="12562" width="12.125" customWidth="1"/>
    <col min="12563" max="12563" width="3.125" customWidth="1"/>
    <col min="12802" max="12802" width="2.875" customWidth="1"/>
    <col min="12803" max="12803" width="11.125" customWidth="1"/>
    <col min="12804" max="12804" width="2.375" customWidth="1"/>
    <col min="12805" max="12805" width="12.25" customWidth="1"/>
    <col min="12806" max="12806" width="3.625" customWidth="1"/>
    <col min="12815" max="12815" width="3.375" customWidth="1"/>
    <col min="12816" max="12816" width="11.375" customWidth="1"/>
    <col min="12817" max="12817" width="2.25" customWidth="1"/>
    <col min="12818" max="12818" width="12.125" customWidth="1"/>
    <col min="12819" max="12819" width="3.125" customWidth="1"/>
    <col min="13058" max="13058" width="2.875" customWidth="1"/>
    <col min="13059" max="13059" width="11.125" customWidth="1"/>
    <col min="13060" max="13060" width="2.375" customWidth="1"/>
    <col min="13061" max="13061" width="12.25" customWidth="1"/>
    <col min="13062" max="13062" width="3.625" customWidth="1"/>
    <col min="13071" max="13071" width="3.375" customWidth="1"/>
    <col min="13072" max="13072" width="11.375" customWidth="1"/>
    <col min="13073" max="13073" width="2.25" customWidth="1"/>
    <col min="13074" max="13074" width="12.125" customWidth="1"/>
    <col min="13075" max="13075" width="3.125" customWidth="1"/>
    <col min="13314" max="13314" width="2.875" customWidth="1"/>
    <col min="13315" max="13315" width="11.125" customWidth="1"/>
    <col min="13316" max="13316" width="2.375" customWidth="1"/>
    <col min="13317" max="13317" width="12.25" customWidth="1"/>
    <col min="13318" max="13318" width="3.625" customWidth="1"/>
    <col min="13327" max="13327" width="3.375" customWidth="1"/>
    <col min="13328" max="13328" width="11.375" customWidth="1"/>
    <col min="13329" max="13329" width="2.25" customWidth="1"/>
    <col min="13330" max="13330" width="12.125" customWidth="1"/>
    <col min="13331" max="13331" width="3.125" customWidth="1"/>
    <col min="13570" max="13570" width="2.875" customWidth="1"/>
    <col min="13571" max="13571" width="11.125" customWidth="1"/>
    <col min="13572" max="13572" width="2.375" customWidth="1"/>
    <col min="13573" max="13573" width="12.25" customWidth="1"/>
    <col min="13574" max="13574" width="3.625" customWidth="1"/>
    <col min="13583" max="13583" width="3.375" customWidth="1"/>
    <col min="13584" max="13584" width="11.375" customWidth="1"/>
    <col min="13585" max="13585" width="2.25" customWidth="1"/>
    <col min="13586" max="13586" width="12.125" customWidth="1"/>
    <col min="13587" max="13587" width="3.125" customWidth="1"/>
    <col min="13826" max="13826" width="2.875" customWidth="1"/>
    <col min="13827" max="13827" width="11.125" customWidth="1"/>
    <col min="13828" max="13828" width="2.375" customWidth="1"/>
    <col min="13829" max="13829" width="12.25" customWidth="1"/>
    <col min="13830" max="13830" width="3.625" customWidth="1"/>
    <col min="13839" max="13839" width="3.375" customWidth="1"/>
    <col min="13840" max="13840" width="11.375" customWidth="1"/>
    <col min="13841" max="13841" width="2.25" customWidth="1"/>
    <col min="13842" max="13842" width="12.125" customWidth="1"/>
    <col min="13843" max="13843" width="3.125" customWidth="1"/>
    <col min="14082" max="14082" width="2.875" customWidth="1"/>
    <col min="14083" max="14083" width="11.125" customWidth="1"/>
    <col min="14084" max="14084" width="2.375" customWidth="1"/>
    <col min="14085" max="14085" width="12.25" customWidth="1"/>
    <col min="14086" max="14086" width="3.625" customWidth="1"/>
    <col min="14095" max="14095" width="3.375" customWidth="1"/>
    <col min="14096" max="14096" width="11.375" customWidth="1"/>
    <col min="14097" max="14097" width="2.25" customWidth="1"/>
    <col min="14098" max="14098" width="12.125" customWidth="1"/>
    <col min="14099" max="14099" width="3.125" customWidth="1"/>
    <col min="14338" max="14338" width="2.875" customWidth="1"/>
    <col min="14339" max="14339" width="11.125" customWidth="1"/>
    <col min="14340" max="14340" width="2.375" customWidth="1"/>
    <col min="14341" max="14341" width="12.25" customWidth="1"/>
    <col min="14342" max="14342" width="3.625" customWidth="1"/>
    <col min="14351" max="14351" width="3.375" customWidth="1"/>
    <col min="14352" max="14352" width="11.375" customWidth="1"/>
    <col min="14353" max="14353" width="2.25" customWidth="1"/>
    <col min="14354" max="14354" width="12.125" customWidth="1"/>
    <col min="14355" max="14355" width="3.125" customWidth="1"/>
    <col min="14594" max="14594" width="2.875" customWidth="1"/>
    <col min="14595" max="14595" width="11.125" customWidth="1"/>
    <col min="14596" max="14596" width="2.375" customWidth="1"/>
    <col min="14597" max="14597" width="12.25" customWidth="1"/>
    <col min="14598" max="14598" width="3.625" customWidth="1"/>
    <col min="14607" max="14607" width="3.375" customWidth="1"/>
    <col min="14608" max="14608" width="11.375" customWidth="1"/>
    <col min="14609" max="14609" width="2.25" customWidth="1"/>
    <col min="14610" max="14610" width="12.125" customWidth="1"/>
    <col min="14611" max="14611" width="3.125" customWidth="1"/>
    <col min="14850" max="14850" width="2.875" customWidth="1"/>
    <col min="14851" max="14851" width="11.125" customWidth="1"/>
    <col min="14852" max="14852" width="2.375" customWidth="1"/>
    <col min="14853" max="14853" width="12.25" customWidth="1"/>
    <col min="14854" max="14854" width="3.625" customWidth="1"/>
    <col min="14863" max="14863" width="3.375" customWidth="1"/>
    <col min="14864" max="14864" width="11.375" customWidth="1"/>
    <col min="14865" max="14865" width="2.25" customWidth="1"/>
    <col min="14866" max="14866" width="12.125" customWidth="1"/>
    <col min="14867" max="14867" width="3.125" customWidth="1"/>
    <col min="15106" max="15106" width="2.875" customWidth="1"/>
    <col min="15107" max="15107" width="11.125" customWidth="1"/>
    <col min="15108" max="15108" width="2.375" customWidth="1"/>
    <col min="15109" max="15109" width="12.25" customWidth="1"/>
    <col min="15110" max="15110" width="3.625" customWidth="1"/>
    <col min="15119" max="15119" width="3.375" customWidth="1"/>
    <col min="15120" max="15120" width="11.375" customWidth="1"/>
    <col min="15121" max="15121" width="2.25" customWidth="1"/>
    <col min="15122" max="15122" width="12.125" customWidth="1"/>
    <col min="15123" max="15123" width="3.125" customWidth="1"/>
    <col min="15362" max="15362" width="2.875" customWidth="1"/>
    <col min="15363" max="15363" width="11.125" customWidth="1"/>
    <col min="15364" max="15364" width="2.375" customWidth="1"/>
    <col min="15365" max="15365" width="12.25" customWidth="1"/>
    <col min="15366" max="15366" width="3.625" customWidth="1"/>
    <col min="15375" max="15375" width="3.375" customWidth="1"/>
    <col min="15376" max="15376" width="11.375" customWidth="1"/>
    <col min="15377" max="15377" width="2.25" customWidth="1"/>
    <col min="15378" max="15378" width="12.125" customWidth="1"/>
    <col min="15379" max="15379" width="3.125" customWidth="1"/>
    <col min="15618" max="15618" width="2.875" customWidth="1"/>
    <col min="15619" max="15619" width="11.125" customWidth="1"/>
    <col min="15620" max="15620" width="2.375" customWidth="1"/>
    <col min="15621" max="15621" width="12.25" customWidth="1"/>
    <col min="15622" max="15622" width="3.625" customWidth="1"/>
    <col min="15631" max="15631" width="3.375" customWidth="1"/>
    <col min="15632" max="15632" width="11.375" customWidth="1"/>
    <col min="15633" max="15633" width="2.25" customWidth="1"/>
    <col min="15634" max="15634" width="12.125" customWidth="1"/>
    <col min="15635" max="15635" width="3.125" customWidth="1"/>
    <col min="15874" max="15874" width="2.875" customWidth="1"/>
    <col min="15875" max="15875" width="11.125" customWidth="1"/>
    <col min="15876" max="15876" width="2.375" customWidth="1"/>
    <col min="15877" max="15877" width="12.25" customWidth="1"/>
    <col min="15878" max="15878" width="3.625" customWidth="1"/>
    <col min="15887" max="15887" width="3.375" customWidth="1"/>
    <col min="15888" max="15888" width="11.375" customWidth="1"/>
    <col min="15889" max="15889" width="2.25" customWidth="1"/>
    <col min="15890" max="15890" width="12.125" customWidth="1"/>
    <col min="15891" max="15891" width="3.125" customWidth="1"/>
    <col min="16130" max="16130" width="2.875" customWidth="1"/>
    <col min="16131" max="16131" width="11.125" customWidth="1"/>
    <col min="16132" max="16132" width="2.375" customWidth="1"/>
    <col min="16133" max="16133" width="12.25" customWidth="1"/>
    <col min="16134" max="16134" width="3.625" customWidth="1"/>
    <col min="16143" max="16143" width="3.375" customWidth="1"/>
    <col min="16144" max="16144" width="11.375" customWidth="1"/>
    <col min="16145" max="16145" width="2.25" customWidth="1"/>
    <col min="16146" max="16146" width="12.125" customWidth="1"/>
    <col min="16147" max="16147" width="3.125" customWidth="1"/>
  </cols>
  <sheetData>
    <row r="1" spans="2:19" ht="17.25">
      <c r="C1" s="132" t="s">
        <v>306</v>
      </c>
    </row>
    <row r="2" spans="2:19" ht="17.25">
      <c r="C2" s="132" t="s">
        <v>206</v>
      </c>
      <c r="S2" s="260" t="s">
        <v>784</v>
      </c>
    </row>
    <row r="3" spans="2:19" ht="17.25">
      <c r="O3" s="132"/>
    </row>
    <row r="4" spans="2:19" ht="14.25" customHeight="1" thickBot="1">
      <c r="B4" s="284">
        <v>1</v>
      </c>
      <c r="C4" s="187" t="s">
        <v>221</v>
      </c>
      <c r="D4" s="187" t="s">
        <v>180</v>
      </c>
      <c r="E4" s="267" t="s">
        <v>201</v>
      </c>
      <c r="F4" s="205"/>
      <c r="G4" s="205"/>
      <c r="H4" s="134"/>
      <c r="I4" s="134"/>
      <c r="J4" s="134"/>
      <c r="K4" s="134"/>
      <c r="L4" s="134"/>
      <c r="M4" s="134"/>
      <c r="N4" s="205"/>
      <c r="O4" s="205"/>
      <c r="P4" s="187" t="s">
        <v>225</v>
      </c>
      <c r="Q4" s="187" t="s">
        <v>180</v>
      </c>
      <c r="R4" s="267" t="s">
        <v>201</v>
      </c>
      <c r="S4" s="284">
        <v>13</v>
      </c>
    </row>
    <row r="5" spans="2:19" ht="14.25" customHeight="1" thickTop="1">
      <c r="B5" s="284"/>
      <c r="C5" s="89" t="s">
        <v>222</v>
      </c>
      <c r="D5" s="89" t="s">
        <v>180</v>
      </c>
      <c r="E5" s="267"/>
      <c r="F5" s="133"/>
      <c r="G5" s="217"/>
      <c r="H5" s="133"/>
      <c r="I5" s="134"/>
      <c r="J5" s="134"/>
      <c r="K5" s="134"/>
      <c r="L5" s="134"/>
      <c r="M5" s="219"/>
      <c r="N5" s="133"/>
      <c r="O5" s="133"/>
      <c r="P5" s="89" t="s">
        <v>226</v>
      </c>
      <c r="Q5" s="89" t="s">
        <v>179</v>
      </c>
      <c r="R5" s="267"/>
      <c r="S5" s="284"/>
    </row>
    <row r="6" spans="2:19" ht="14.25" customHeight="1" thickBot="1">
      <c r="B6" s="284">
        <v>2</v>
      </c>
      <c r="C6" s="187" t="s">
        <v>115</v>
      </c>
      <c r="D6" s="187" t="s">
        <v>180</v>
      </c>
      <c r="E6" s="267" t="s">
        <v>86</v>
      </c>
      <c r="F6" s="133"/>
      <c r="G6" s="133"/>
      <c r="H6" s="218" t="s">
        <v>684</v>
      </c>
      <c r="I6" s="134"/>
      <c r="J6" s="134"/>
      <c r="K6" s="134"/>
      <c r="L6" s="134"/>
      <c r="M6" s="208" t="s">
        <v>690</v>
      </c>
      <c r="N6" s="133"/>
      <c r="O6" s="205"/>
      <c r="P6" s="187" t="s">
        <v>223</v>
      </c>
      <c r="Q6" s="187" t="s">
        <v>180</v>
      </c>
      <c r="R6" s="267" t="s">
        <v>45</v>
      </c>
      <c r="S6" s="284">
        <v>14</v>
      </c>
    </row>
    <row r="7" spans="2:19" ht="14.25" customHeight="1" thickTop="1" thickBot="1">
      <c r="B7" s="284"/>
      <c r="C7" s="89" t="s">
        <v>266</v>
      </c>
      <c r="D7" s="89" t="s">
        <v>180</v>
      </c>
      <c r="E7" s="267" t="e">
        <v>#N/A</v>
      </c>
      <c r="F7" s="137"/>
      <c r="G7" s="141" t="s">
        <v>683</v>
      </c>
      <c r="H7" s="216" t="s">
        <v>311</v>
      </c>
      <c r="I7" s="133"/>
      <c r="J7" s="134"/>
      <c r="K7" s="134"/>
      <c r="L7" s="136"/>
      <c r="M7" s="213" t="s">
        <v>665</v>
      </c>
      <c r="N7" s="138" t="s">
        <v>691</v>
      </c>
      <c r="O7" s="214"/>
      <c r="P7" s="89" t="s">
        <v>267</v>
      </c>
      <c r="Q7" s="89" t="s">
        <v>179</v>
      </c>
      <c r="R7" s="267" t="e">
        <v>#N/A</v>
      </c>
      <c r="S7" s="284"/>
    </row>
    <row r="8" spans="2:19" ht="14.25" customHeight="1" thickTop="1" thickBot="1">
      <c r="B8" s="284">
        <v>3</v>
      </c>
      <c r="C8" s="187" t="s">
        <v>268</v>
      </c>
      <c r="D8" s="187" t="s">
        <v>180</v>
      </c>
      <c r="E8" s="267" t="s">
        <v>22</v>
      </c>
      <c r="F8" s="205"/>
      <c r="G8" s="206" t="s">
        <v>307</v>
      </c>
      <c r="H8" s="219"/>
      <c r="I8" s="133"/>
      <c r="J8" s="134"/>
      <c r="K8" s="134"/>
      <c r="L8" s="136"/>
      <c r="M8" s="133"/>
      <c r="N8" s="215" t="s">
        <v>310</v>
      </c>
      <c r="O8" s="150"/>
      <c r="P8" s="187" t="s">
        <v>113</v>
      </c>
      <c r="Q8" s="187" t="s">
        <v>180</v>
      </c>
      <c r="R8" s="267" t="s">
        <v>23</v>
      </c>
      <c r="S8" s="284">
        <v>15</v>
      </c>
    </row>
    <row r="9" spans="2:19" ht="14.25" customHeight="1" thickTop="1" thickBot="1">
      <c r="B9" s="284"/>
      <c r="C9" s="89" t="s">
        <v>269</v>
      </c>
      <c r="D9" s="89" t="s">
        <v>179</v>
      </c>
      <c r="E9" s="267" t="e">
        <v>#N/A</v>
      </c>
      <c r="F9" s="133"/>
      <c r="G9" s="133"/>
      <c r="H9" s="219"/>
      <c r="I9" s="218" t="s">
        <v>684</v>
      </c>
      <c r="J9" s="134"/>
      <c r="K9" s="134"/>
      <c r="L9" s="136" t="s">
        <v>693</v>
      </c>
      <c r="M9" s="133"/>
      <c r="N9" s="134"/>
      <c r="O9" s="133"/>
      <c r="P9" s="89" t="s">
        <v>127</v>
      </c>
      <c r="Q9" s="89" t="s">
        <v>180</v>
      </c>
      <c r="R9" s="267" t="e">
        <v>#N/A</v>
      </c>
      <c r="S9" s="284"/>
    </row>
    <row r="10" spans="2:19" ht="14.25" customHeight="1" thickTop="1" thickBot="1">
      <c r="B10" s="284">
        <v>4</v>
      </c>
      <c r="C10" s="187" t="s">
        <v>270</v>
      </c>
      <c r="D10" s="187" t="s">
        <v>178</v>
      </c>
      <c r="E10" s="267" t="s">
        <v>81</v>
      </c>
      <c r="F10" s="133"/>
      <c r="G10" s="134"/>
      <c r="H10" s="136"/>
      <c r="I10" s="216" t="s">
        <v>659</v>
      </c>
      <c r="J10" s="133"/>
      <c r="K10" s="219"/>
      <c r="L10" s="220" t="s">
        <v>665</v>
      </c>
      <c r="M10" s="133"/>
      <c r="N10" s="134"/>
      <c r="O10" s="133"/>
      <c r="P10" s="187" t="s">
        <v>271</v>
      </c>
      <c r="Q10" s="187" t="s">
        <v>179</v>
      </c>
      <c r="R10" s="267" t="s">
        <v>28</v>
      </c>
      <c r="S10" s="284">
        <v>16</v>
      </c>
    </row>
    <row r="11" spans="2:19" ht="14.25" customHeight="1" thickTop="1" thickBot="1">
      <c r="B11" s="284"/>
      <c r="C11" s="89" t="s">
        <v>272</v>
      </c>
      <c r="D11" s="89" t="s">
        <v>180</v>
      </c>
      <c r="E11" s="267" t="e">
        <v>#N/A</v>
      </c>
      <c r="F11" s="152"/>
      <c r="G11" s="133" t="s">
        <v>685</v>
      </c>
      <c r="H11" s="133"/>
      <c r="I11" s="229"/>
      <c r="J11" s="133"/>
      <c r="K11" s="219"/>
      <c r="L11" s="219"/>
      <c r="M11" s="133"/>
      <c r="N11" s="208" t="s">
        <v>692</v>
      </c>
      <c r="O11" s="207"/>
      <c r="P11" s="89" t="s">
        <v>273</v>
      </c>
      <c r="Q11" s="89" t="s">
        <v>179</v>
      </c>
      <c r="R11" s="267" t="e">
        <v>#N/A</v>
      </c>
      <c r="S11" s="284"/>
    </row>
    <row r="12" spans="2:19" ht="14.25" customHeight="1" thickTop="1" thickBot="1">
      <c r="B12" s="284">
        <v>5</v>
      </c>
      <c r="C12" s="187" t="s">
        <v>124</v>
      </c>
      <c r="D12" s="187" t="s">
        <v>180</v>
      </c>
      <c r="E12" s="267" t="s">
        <v>67</v>
      </c>
      <c r="F12" s="208"/>
      <c r="G12" s="227" t="s">
        <v>308</v>
      </c>
      <c r="H12" s="225" t="s">
        <v>685</v>
      </c>
      <c r="I12" s="229"/>
      <c r="J12" s="133"/>
      <c r="K12" s="219"/>
      <c r="L12" s="219"/>
      <c r="M12" s="136" t="s">
        <v>693</v>
      </c>
      <c r="N12" s="140" t="s">
        <v>307</v>
      </c>
      <c r="O12" s="138"/>
      <c r="P12" s="187" t="s">
        <v>274</v>
      </c>
      <c r="Q12" s="187" t="s">
        <v>179</v>
      </c>
      <c r="R12" s="267" t="s">
        <v>57</v>
      </c>
      <c r="S12" s="284">
        <v>17</v>
      </c>
    </row>
    <row r="13" spans="2:19" ht="14.25" customHeight="1" thickTop="1">
      <c r="B13" s="284"/>
      <c r="C13" s="89" t="s">
        <v>114</v>
      </c>
      <c r="D13" s="89" t="s">
        <v>180</v>
      </c>
      <c r="E13" s="267" t="e">
        <v>#N/A</v>
      </c>
      <c r="F13" s="207"/>
      <c r="G13" s="133"/>
      <c r="H13" s="140" t="s">
        <v>660</v>
      </c>
      <c r="I13" s="219"/>
      <c r="J13" s="286" t="s">
        <v>721</v>
      </c>
      <c r="K13" s="292"/>
      <c r="L13" s="133"/>
      <c r="M13" s="220" t="s">
        <v>309</v>
      </c>
      <c r="N13" s="133"/>
      <c r="O13" s="137"/>
      <c r="P13" s="89" t="s">
        <v>275</v>
      </c>
      <c r="Q13" s="89" t="s">
        <v>179</v>
      </c>
      <c r="R13" s="267" t="e">
        <v>#N/A</v>
      </c>
      <c r="S13" s="284"/>
    </row>
    <row r="14" spans="2:19" ht="14.25" customHeight="1" thickBot="1">
      <c r="B14" s="284">
        <v>6</v>
      </c>
      <c r="C14" s="187" t="s">
        <v>111</v>
      </c>
      <c r="D14" s="187" t="s">
        <v>180</v>
      </c>
      <c r="E14" s="267" t="s">
        <v>23</v>
      </c>
      <c r="F14" s="133"/>
      <c r="G14" s="133"/>
      <c r="H14" s="138"/>
      <c r="I14" s="219"/>
      <c r="J14" s="286" t="s">
        <v>722</v>
      </c>
      <c r="K14" s="292"/>
      <c r="L14" s="133"/>
      <c r="M14" s="219"/>
      <c r="N14" s="218"/>
      <c r="O14" s="205"/>
      <c r="P14" s="187" t="s">
        <v>276</v>
      </c>
      <c r="Q14" s="187" t="s">
        <v>178</v>
      </c>
      <c r="R14" s="267" t="s">
        <v>201</v>
      </c>
      <c r="S14" s="284">
        <v>18</v>
      </c>
    </row>
    <row r="15" spans="2:19" ht="14.25" customHeight="1" thickTop="1" thickBot="1">
      <c r="B15" s="284"/>
      <c r="C15" s="89" t="s">
        <v>138</v>
      </c>
      <c r="D15" s="89" t="s">
        <v>180</v>
      </c>
      <c r="E15" s="267" t="e">
        <v>#N/A</v>
      </c>
      <c r="F15" s="137"/>
      <c r="G15" s="137"/>
      <c r="H15" s="134"/>
      <c r="I15" s="219"/>
      <c r="J15" s="135" t="s">
        <v>675</v>
      </c>
      <c r="K15" s="221" t="s">
        <v>676</v>
      </c>
      <c r="L15" s="133"/>
      <c r="M15" s="134"/>
      <c r="N15" s="133"/>
      <c r="O15" s="133"/>
      <c r="P15" s="89" t="s">
        <v>277</v>
      </c>
      <c r="Q15" s="89" t="s">
        <v>178</v>
      </c>
      <c r="R15" s="267" t="e">
        <v>#N/A</v>
      </c>
      <c r="S15" s="284"/>
    </row>
    <row r="16" spans="2:19" ht="14.25" customHeight="1" thickTop="1" thickBot="1">
      <c r="B16" s="284">
        <v>7</v>
      </c>
      <c r="C16" s="187" t="s">
        <v>278</v>
      </c>
      <c r="D16" s="187" t="s">
        <v>179</v>
      </c>
      <c r="E16" s="267" t="s">
        <v>201</v>
      </c>
      <c r="F16" s="205"/>
      <c r="G16" s="205"/>
      <c r="H16" s="134"/>
      <c r="I16" s="136"/>
      <c r="J16" s="151" t="s">
        <v>667</v>
      </c>
      <c r="K16" s="153" t="s">
        <v>202</v>
      </c>
      <c r="L16" s="133"/>
      <c r="M16" s="134"/>
      <c r="N16" s="135"/>
      <c r="O16" s="133"/>
      <c r="P16" s="187" t="s">
        <v>122</v>
      </c>
      <c r="Q16" s="187" t="s">
        <v>180</v>
      </c>
      <c r="R16" s="267" t="s">
        <v>25</v>
      </c>
      <c r="S16" s="284">
        <v>19</v>
      </c>
    </row>
    <row r="17" spans="2:21" ht="14.25" customHeight="1" thickTop="1">
      <c r="B17" s="284"/>
      <c r="C17" s="89" t="s">
        <v>279</v>
      </c>
      <c r="D17" s="89" t="s">
        <v>178</v>
      </c>
      <c r="E17" s="267" t="e">
        <v>#N/A</v>
      </c>
      <c r="F17" s="133"/>
      <c r="G17" s="217"/>
      <c r="H17" s="133"/>
      <c r="I17" s="136"/>
      <c r="J17" s="134"/>
      <c r="K17" s="136"/>
      <c r="L17" s="133"/>
      <c r="M17" s="136"/>
      <c r="N17" s="133"/>
      <c r="O17" s="137"/>
      <c r="P17" s="89" t="s">
        <v>280</v>
      </c>
      <c r="Q17" s="89" t="s">
        <v>180</v>
      </c>
      <c r="R17" s="267" t="e">
        <v>#N/A</v>
      </c>
      <c r="S17" s="284"/>
    </row>
    <row r="18" spans="2:21" ht="14.25" customHeight="1" thickBot="1">
      <c r="B18" s="284">
        <v>8</v>
      </c>
      <c r="C18" s="187" t="s">
        <v>281</v>
      </c>
      <c r="D18" s="187" t="s">
        <v>180</v>
      </c>
      <c r="E18" s="267" t="s">
        <v>24</v>
      </c>
      <c r="F18" s="205"/>
      <c r="G18" s="219"/>
      <c r="H18" s="133" t="s">
        <v>686</v>
      </c>
      <c r="I18" s="136"/>
      <c r="J18" s="134"/>
      <c r="K18" s="136"/>
      <c r="L18" s="133"/>
      <c r="M18" s="133" t="s">
        <v>694</v>
      </c>
      <c r="N18" s="138"/>
      <c r="O18" s="205"/>
      <c r="P18" s="187" t="s">
        <v>282</v>
      </c>
      <c r="Q18" s="187" t="s">
        <v>178</v>
      </c>
      <c r="R18" s="267" t="s">
        <v>201</v>
      </c>
      <c r="S18" s="284">
        <v>20</v>
      </c>
    </row>
    <row r="19" spans="2:21" ht="14.25" customHeight="1" thickTop="1" thickBot="1">
      <c r="B19" s="284"/>
      <c r="C19" s="121" t="s">
        <v>283</v>
      </c>
      <c r="D19" s="89" t="s">
        <v>178</v>
      </c>
      <c r="E19" s="267" t="e">
        <v>#N/A</v>
      </c>
      <c r="F19" s="133"/>
      <c r="G19" s="210" t="s">
        <v>687</v>
      </c>
      <c r="H19" s="213" t="s">
        <v>659</v>
      </c>
      <c r="I19" s="141"/>
      <c r="J19" s="134"/>
      <c r="K19" s="136"/>
      <c r="L19" s="229"/>
      <c r="M19" s="226" t="s">
        <v>311</v>
      </c>
      <c r="N19" s="221" t="s">
        <v>694</v>
      </c>
      <c r="O19" s="212"/>
      <c r="P19" s="89" t="s">
        <v>284</v>
      </c>
      <c r="Q19" s="89" t="s">
        <v>178</v>
      </c>
      <c r="R19" s="267" t="e">
        <v>#N/A</v>
      </c>
      <c r="S19" s="284"/>
    </row>
    <row r="20" spans="2:21" ht="14.25" customHeight="1" thickTop="1">
      <c r="B20" s="284">
        <v>9</v>
      </c>
      <c r="C20" s="187" t="s">
        <v>285</v>
      </c>
      <c r="D20" s="187" t="s">
        <v>179</v>
      </c>
      <c r="E20" s="267" t="s">
        <v>57</v>
      </c>
      <c r="F20" s="135"/>
      <c r="G20" s="211" t="s">
        <v>307</v>
      </c>
      <c r="H20" s="133"/>
      <c r="I20" s="141"/>
      <c r="J20" s="134"/>
      <c r="K20" s="136"/>
      <c r="L20" s="229"/>
      <c r="M20" s="133"/>
      <c r="N20" s="215" t="s">
        <v>311</v>
      </c>
      <c r="O20" s="133"/>
      <c r="P20" s="187" t="s">
        <v>286</v>
      </c>
      <c r="Q20" s="187" t="s">
        <v>180</v>
      </c>
      <c r="R20" s="267" t="s">
        <v>57</v>
      </c>
      <c r="S20" s="284">
        <v>21</v>
      </c>
    </row>
    <row r="21" spans="2:21" ht="14.25" customHeight="1" thickBot="1">
      <c r="B21" s="284"/>
      <c r="C21" s="89" t="s">
        <v>287</v>
      </c>
      <c r="D21" s="89" t="s">
        <v>178</v>
      </c>
      <c r="E21" s="267" t="e">
        <v>#N/A</v>
      </c>
      <c r="F21" s="137"/>
      <c r="G21" s="134"/>
      <c r="H21" s="133"/>
      <c r="I21" s="141" t="s">
        <v>689</v>
      </c>
      <c r="J21" s="134"/>
      <c r="K21" s="136"/>
      <c r="L21" s="228" t="s">
        <v>694</v>
      </c>
      <c r="M21" s="133"/>
      <c r="N21" s="134"/>
      <c r="O21" s="137"/>
      <c r="P21" s="89" t="s">
        <v>288</v>
      </c>
      <c r="Q21" s="89" t="s">
        <v>180</v>
      </c>
      <c r="R21" s="267" t="e">
        <v>#N/A</v>
      </c>
      <c r="S21" s="284"/>
    </row>
    <row r="22" spans="2:21" ht="14.25" customHeight="1" thickTop="1" thickBot="1">
      <c r="B22" s="284">
        <v>10</v>
      </c>
      <c r="C22" s="187" t="s">
        <v>289</v>
      </c>
      <c r="D22" s="187" t="s">
        <v>178</v>
      </c>
      <c r="E22" s="267" t="s">
        <v>81</v>
      </c>
      <c r="F22" s="205"/>
      <c r="G22" s="134"/>
      <c r="H22" s="219"/>
      <c r="I22" s="206" t="s">
        <v>659</v>
      </c>
      <c r="J22" s="134"/>
      <c r="K22" s="134"/>
      <c r="L22" s="153" t="s">
        <v>666</v>
      </c>
      <c r="M22" s="133"/>
      <c r="N22" s="134"/>
      <c r="O22" s="133"/>
      <c r="P22" s="187" t="s">
        <v>290</v>
      </c>
      <c r="Q22" s="187" t="s">
        <v>179</v>
      </c>
      <c r="R22" s="267" t="s">
        <v>201</v>
      </c>
      <c r="S22" s="284">
        <v>22</v>
      </c>
    </row>
    <row r="23" spans="2:21" ht="14.25" customHeight="1" thickTop="1" thickBot="1">
      <c r="B23" s="284"/>
      <c r="C23" s="89" t="s">
        <v>291</v>
      </c>
      <c r="D23" s="89" t="s">
        <v>178</v>
      </c>
      <c r="E23" s="267" t="e">
        <v>#N/A</v>
      </c>
      <c r="F23" s="133"/>
      <c r="G23" s="212" t="s">
        <v>688</v>
      </c>
      <c r="H23" s="219"/>
      <c r="I23" s="133"/>
      <c r="J23" s="134"/>
      <c r="K23" s="134"/>
      <c r="L23" s="136"/>
      <c r="M23" s="133"/>
      <c r="N23" s="204" t="s">
        <v>695</v>
      </c>
      <c r="O23" s="154"/>
      <c r="P23" s="89" t="s">
        <v>292</v>
      </c>
      <c r="Q23" s="89" t="s">
        <v>180</v>
      </c>
      <c r="R23" s="267" t="e">
        <v>#N/A</v>
      </c>
      <c r="S23" s="284"/>
    </row>
    <row r="24" spans="2:21" ht="14.25" customHeight="1" thickTop="1" thickBot="1">
      <c r="B24" s="284">
        <v>11</v>
      </c>
      <c r="C24" s="187" t="s">
        <v>184</v>
      </c>
      <c r="D24" s="187" t="s">
        <v>180</v>
      </c>
      <c r="E24" s="267" t="s">
        <v>183</v>
      </c>
      <c r="F24" s="133"/>
      <c r="G24" s="213" t="s">
        <v>309</v>
      </c>
      <c r="H24" s="228" t="s">
        <v>689</v>
      </c>
      <c r="I24" s="133"/>
      <c r="J24" s="134"/>
      <c r="K24" s="134"/>
      <c r="L24" s="136"/>
      <c r="M24" s="223" t="s">
        <v>696</v>
      </c>
      <c r="N24" s="216" t="s">
        <v>310</v>
      </c>
      <c r="O24" s="133"/>
      <c r="P24" s="187" t="s">
        <v>140</v>
      </c>
      <c r="Q24" s="187" t="s">
        <v>179</v>
      </c>
      <c r="R24" s="267" t="s">
        <v>38</v>
      </c>
      <c r="S24" s="284">
        <v>23</v>
      </c>
    </row>
    <row r="25" spans="2:21" ht="14.25" customHeight="1" thickTop="1">
      <c r="B25" s="284"/>
      <c r="C25" s="89" t="s">
        <v>143</v>
      </c>
      <c r="D25" s="89" t="s">
        <v>180</v>
      </c>
      <c r="E25" s="267" t="e">
        <v>#N/A</v>
      </c>
      <c r="F25" s="137"/>
      <c r="G25" s="133"/>
      <c r="H25" s="206" t="s">
        <v>661</v>
      </c>
      <c r="I25" s="133"/>
      <c r="J25" s="134"/>
      <c r="K25" s="134"/>
      <c r="L25" s="134"/>
      <c r="M25" s="220" t="s">
        <v>659</v>
      </c>
      <c r="N25" s="133"/>
      <c r="O25" s="207"/>
      <c r="P25" s="89" t="s">
        <v>224</v>
      </c>
      <c r="Q25" s="89" t="s">
        <v>179</v>
      </c>
      <c r="R25" s="267" t="e">
        <v>#N/A</v>
      </c>
      <c r="S25" s="284"/>
    </row>
    <row r="26" spans="2:21" ht="14.25" customHeight="1" thickBot="1">
      <c r="B26" s="284">
        <v>12</v>
      </c>
      <c r="C26" s="187" t="s">
        <v>219</v>
      </c>
      <c r="D26" s="187" t="s">
        <v>180</v>
      </c>
      <c r="E26" s="267" t="s">
        <v>201</v>
      </c>
      <c r="F26" s="205"/>
      <c r="G26" s="208"/>
      <c r="H26" s="133"/>
      <c r="I26" s="134"/>
      <c r="J26" s="134"/>
      <c r="K26" s="134"/>
      <c r="L26" s="134"/>
      <c r="M26" s="219"/>
      <c r="N26" s="218"/>
      <c r="O26" s="205"/>
      <c r="P26" s="187" t="s">
        <v>227</v>
      </c>
      <c r="Q26" s="187" t="s">
        <v>180</v>
      </c>
      <c r="R26" s="267" t="s">
        <v>23</v>
      </c>
      <c r="S26" s="284">
        <v>24</v>
      </c>
    </row>
    <row r="27" spans="2:21" ht="14.25" customHeight="1" thickTop="1">
      <c r="B27" s="284"/>
      <c r="C27" s="89" t="s">
        <v>220</v>
      </c>
      <c r="D27" s="89" t="s">
        <v>180</v>
      </c>
      <c r="E27" s="267"/>
      <c r="F27" s="133"/>
      <c r="G27" s="133"/>
      <c r="H27" s="134"/>
      <c r="I27" s="134"/>
      <c r="J27" s="134"/>
      <c r="K27" s="134"/>
      <c r="L27" s="134"/>
      <c r="M27" s="134"/>
      <c r="N27" s="133"/>
      <c r="O27" s="133"/>
      <c r="P27" s="89" t="s">
        <v>293</v>
      </c>
      <c r="Q27" s="89" t="s">
        <v>179</v>
      </c>
      <c r="R27" s="267"/>
      <c r="S27" s="284"/>
    </row>
    <row r="28" spans="2:21" s="155" customFormat="1" ht="14.25" customHeight="1">
      <c r="F28" s="143"/>
      <c r="G28" s="134"/>
      <c r="H28" s="144"/>
      <c r="I28" s="145" t="s">
        <v>203</v>
      </c>
      <c r="J28" s="134"/>
      <c r="K28" s="134"/>
      <c r="L28" s="134"/>
      <c r="M28" s="134"/>
      <c r="N28" s="134"/>
      <c r="O28" s="144"/>
      <c r="U28" s="156"/>
    </row>
    <row r="29" spans="2:21" s="155" customFormat="1" ht="14.25" customHeight="1" thickBot="1">
      <c r="F29" s="143"/>
      <c r="G29" s="143"/>
      <c r="H29" s="289" t="s">
        <v>204</v>
      </c>
      <c r="I29" s="291" t="s">
        <v>673</v>
      </c>
      <c r="J29" s="232"/>
      <c r="K29" s="146"/>
      <c r="L29" s="147"/>
      <c r="M29" s="143"/>
      <c r="N29" s="233" t="s">
        <v>798</v>
      </c>
      <c r="O29" s="149" t="s">
        <v>715</v>
      </c>
    </row>
    <row r="30" spans="2:21" s="155" customFormat="1" ht="14.25" customHeight="1" thickTop="1" thickBot="1">
      <c r="F30" s="143"/>
      <c r="G30" s="143"/>
      <c r="H30" s="289"/>
      <c r="I30" s="291"/>
      <c r="J30" s="146"/>
      <c r="K30" s="218" t="s">
        <v>702</v>
      </c>
      <c r="L30" s="147"/>
      <c r="M30" s="143"/>
      <c r="N30" s="148" t="s">
        <v>205</v>
      </c>
      <c r="O30" s="149" t="s">
        <v>716</v>
      </c>
    </row>
    <row r="31" spans="2:21" s="155" customFormat="1" ht="14.25" customHeight="1" thickTop="1">
      <c r="F31" s="143"/>
      <c r="G31" s="143"/>
      <c r="H31" s="289" t="s">
        <v>720</v>
      </c>
      <c r="I31" s="291" t="s">
        <v>674</v>
      </c>
      <c r="J31" s="234"/>
      <c r="K31" s="142" t="s">
        <v>713</v>
      </c>
      <c r="L31" s="143"/>
      <c r="M31" s="143"/>
      <c r="N31" s="233" t="s">
        <v>681</v>
      </c>
      <c r="O31" s="149" t="s">
        <v>703</v>
      </c>
    </row>
    <row r="32" spans="2:21" s="155" customFormat="1" ht="14.25" customHeight="1">
      <c r="F32" s="144"/>
      <c r="G32" s="144"/>
      <c r="H32" s="289"/>
      <c r="I32" s="291"/>
      <c r="J32" s="231"/>
      <c r="K32" s="144"/>
      <c r="L32" s="144"/>
      <c r="M32" s="144"/>
      <c r="N32" s="233" t="s">
        <v>681</v>
      </c>
      <c r="O32" s="149" t="s">
        <v>672</v>
      </c>
    </row>
    <row r="33" spans="6:15" s="155" customFormat="1">
      <c r="F33" s="144"/>
      <c r="G33" s="144"/>
      <c r="H33"/>
      <c r="I33"/>
      <c r="J33"/>
      <c r="K33"/>
      <c r="L33" s="133"/>
      <c r="M33" s="144"/>
      <c r="N33" s="144"/>
      <c r="O33" s="144"/>
    </row>
    <row r="34" spans="6:15" s="155" customFormat="1">
      <c r="H34"/>
      <c r="I34"/>
      <c r="J34"/>
      <c r="K34"/>
      <c r="L34" s="133"/>
    </row>
  </sheetData>
  <mergeCells count="54">
    <mergeCell ref="B4:B5"/>
    <mergeCell ref="E4:E5"/>
    <mergeCell ref="R4:R5"/>
    <mergeCell ref="S4:S5"/>
    <mergeCell ref="B6:B7"/>
    <mergeCell ref="E6:E7"/>
    <mergeCell ref="R6:R7"/>
    <mergeCell ref="S6:S7"/>
    <mergeCell ref="B8:B9"/>
    <mergeCell ref="E8:E9"/>
    <mergeCell ref="R8:R9"/>
    <mergeCell ref="S8:S9"/>
    <mergeCell ref="B10:B11"/>
    <mergeCell ref="E10:E11"/>
    <mergeCell ref="R10:R11"/>
    <mergeCell ref="S10:S11"/>
    <mergeCell ref="B14:B15"/>
    <mergeCell ref="E14:E15"/>
    <mergeCell ref="J14:K14"/>
    <mergeCell ref="R14:R15"/>
    <mergeCell ref="S14:S15"/>
    <mergeCell ref="B12:B13"/>
    <mergeCell ref="E12:E13"/>
    <mergeCell ref="R12:R13"/>
    <mergeCell ref="S12:S13"/>
    <mergeCell ref="J13:K13"/>
    <mergeCell ref="B16:B17"/>
    <mergeCell ref="E16:E17"/>
    <mergeCell ref="R16:R17"/>
    <mergeCell ref="S16:S17"/>
    <mergeCell ref="B18:B19"/>
    <mergeCell ref="E18:E19"/>
    <mergeCell ref="R18:R19"/>
    <mergeCell ref="S18:S19"/>
    <mergeCell ref="B20:B21"/>
    <mergeCell ref="E20:E21"/>
    <mergeCell ref="R20:R21"/>
    <mergeCell ref="S20:S21"/>
    <mergeCell ref="B22:B23"/>
    <mergeCell ref="E22:E23"/>
    <mergeCell ref="R22:R23"/>
    <mergeCell ref="S22:S23"/>
    <mergeCell ref="R24:R25"/>
    <mergeCell ref="S24:S25"/>
    <mergeCell ref="B26:B27"/>
    <mergeCell ref="E26:E27"/>
    <mergeCell ref="R26:R27"/>
    <mergeCell ref="S26:S27"/>
    <mergeCell ref="H29:H30"/>
    <mergeCell ref="I29:I30"/>
    <mergeCell ref="H31:H32"/>
    <mergeCell ref="I31:I32"/>
    <mergeCell ref="B24:B25"/>
    <mergeCell ref="E24:E25"/>
  </mergeCells>
  <phoneticPr fontId="25"/>
  <conditionalFormatting sqref="C5:D5">
    <cfRule type="expression" dxfId="6" priority="5" stopIfTrue="1">
      <formula>"ISERROR(B6)"</formula>
    </cfRule>
  </conditionalFormatting>
  <conditionalFormatting sqref="C4:D4 E4:E27 C6:D27">
    <cfRule type="expression" dxfId="5" priority="6" stopIfTrue="1">
      <formula>ISERROR(C4)</formula>
    </cfRule>
  </conditionalFormatting>
  <conditionalFormatting sqref="P27:Q27 P5:Q5">
    <cfRule type="expression" dxfId="4" priority="3" stopIfTrue="1">
      <formula>"ISERROR(B6)"</formula>
    </cfRule>
  </conditionalFormatting>
  <conditionalFormatting sqref="P26:Q26 R4:R27 P4:Q4">
    <cfRule type="expression" dxfId="3" priority="4" stopIfTrue="1">
      <formula>ISERROR(P4)</formula>
    </cfRule>
  </conditionalFormatting>
  <conditionalFormatting sqref="P6:P25">
    <cfRule type="expression" dxfId="2" priority="2" stopIfTrue="1">
      <formula>ISERROR(P6)</formula>
    </cfRule>
  </conditionalFormatting>
  <conditionalFormatting sqref="Q6:Q25">
    <cfRule type="expression" dxfId="1" priority="1" stopIfTrue="1">
      <formula>ISERROR(Q6)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="85" zoomScaleNormal="115" zoomScaleSheetLayoutView="85" workbookViewId="0"/>
  </sheetViews>
  <sheetFormatPr defaultRowHeight="13.5"/>
  <cols>
    <col min="1" max="1" width="3" customWidth="1"/>
    <col min="2" max="2" width="10.625" customWidth="1"/>
    <col min="3" max="3" width="6.625" customWidth="1"/>
    <col min="4" max="4" width="3" customWidth="1"/>
    <col min="5" max="5" width="10.625" customWidth="1"/>
    <col min="6" max="6" width="6.625" customWidth="1"/>
    <col min="7" max="7" width="3.625" bestFit="1" customWidth="1"/>
    <col min="8" max="8" width="12.625" customWidth="1"/>
    <col min="9" max="9" width="2.875" customWidth="1"/>
    <col min="10" max="10" width="12.625" customWidth="1"/>
    <col min="11" max="11" width="3.625" bestFit="1" customWidth="1"/>
    <col min="12" max="12" width="12.625" customWidth="1"/>
    <col min="13" max="13" width="2.375" customWidth="1"/>
    <col min="14" max="14" width="12.625" customWidth="1"/>
    <col min="15" max="15" width="6.25" customWidth="1"/>
    <col min="16" max="16" width="3.5" bestFit="1" customWidth="1"/>
    <col min="17" max="17" width="10.75" customWidth="1"/>
    <col min="18" max="18" width="3.875" customWidth="1"/>
    <col min="19" max="19" width="10.75" customWidth="1"/>
    <col min="20" max="20" width="5.25" customWidth="1"/>
    <col min="22" max="22" width="3.75" customWidth="1"/>
    <col min="23" max="23" width="9" bestFit="1" customWidth="1"/>
    <col min="24" max="24" width="10.75" customWidth="1"/>
    <col min="25" max="25" width="4.125" customWidth="1"/>
    <col min="26" max="26" width="10.75" customWidth="1"/>
    <col min="27" max="27" width="4.25" customWidth="1"/>
  </cols>
  <sheetData>
    <row r="1" spans="1:28">
      <c r="B1" t="s">
        <v>9</v>
      </c>
      <c r="E1" t="s">
        <v>10</v>
      </c>
      <c r="H1" t="s">
        <v>96</v>
      </c>
      <c r="L1" t="s">
        <v>97</v>
      </c>
      <c r="Q1" t="s">
        <v>98</v>
      </c>
      <c r="X1" t="s">
        <v>99</v>
      </c>
    </row>
    <row r="3" spans="1:28" ht="19.899999999999999" customHeight="1">
      <c r="A3" s="31">
        <v>6</v>
      </c>
      <c r="B3" s="39" t="str">
        <f>団体名簿!C4</f>
        <v>関</v>
      </c>
      <c r="C3" s="40" t="str">
        <f>VLOOKUP(B3,学校データ!$B$2:$C$55,2,FALSE)</f>
        <v>中濃</v>
      </c>
      <c r="D3" s="31">
        <v>20</v>
      </c>
      <c r="E3" s="39" t="str">
        <f>団体名簿!C28</f>
        <v>関</v>
      </c>
      <c r="F3" s="40" t="str">
        <f>VLOOKUP(E3,学校データ!$B$2:$C$55,2,FALSE)</f>
        <v>中濃</v>
      </c>
      <c r="G3" s="31">
        <v>18</v>
      </c>
      <c r="H3" s="41" t="str">
        <f>勝ち上がりS!A3</f>
        <v>戸田　快生</v>
      </c>
      <c r="I3" s="41" t="str">
        <f>勝ち上がりS!B3</f>
        <v>②</v>
      </c>
      <c r="J3" s="41" t="str">
        <f>勝ち上がりS!C3</f>
        <v>郡上</v>
      </c>
      <c r="K3" s="31">
        <v>5</v>
      </c>
      <c r="L3" s="41" t="str">
        <f>勝ち上がりS!F3</f>
        <v>三島梨央佳</v>
      </c>
      <c r="M3" s="41" t="str">
        <f>勝ち上がりS!G3</f>
        <v>③</v>
      </c>
      <c r="N3" s="41" t="str">
        <f>勝ち上がりS!H3</f>
        <v>関</v>
      </c>
      <c r="O3" s="37"/>
      <c r="P3" s="31">
        <v>19</v>
      </c>
      <c r="Q3" t="str">
        <f>H36</f>
        <v>高垣　　柊</v>
      </c>
      <c r="R3" t="str">
        <f>I36</f>
        <v>③</v>
      </c>
      <c r="S3" t="str">
        <f>H37</f>
        <v>山田　佳生</v>
      </c>
      <c r="T3" t="str">
        <f>I37</f>
        <v>③</v>
      </c>
      <c r="U3" t="str">
        <f>J36</f>
        <v>郡上</v>
      </c>
      <c r="W3" s="31">
        <v>10</v>
      </c>
      <c r="X3" t="str">
        <f>L36</f>
        <v>長村　礼菜</v>
      </c>
      <c r="Y3" t="str">
        <f>M36</f>
        <v>③</v>
      </c>
      <c r="Z3" t="str">
        <f>L37</f>
        <v>児山　月渚</v>
      </c>
      <c r="AA3" t="str">
        <f>M37</f>
        <v>③</v>
      </c>
      <c r="AB3" t="str">
        <f>N36</f>
        <v>関</v>
      </c>
    </row>
    <row r="4" spans="1:28" ht="19.899999999999999" customHeight="1">
      <c r="A4" s="31">
        <v>5</v>
      </c>
      <c r="B4" s="39" t="str">
        <f>団体名簿!C5</f>
        <v>郡上</v>
      </c>
      <c r="C4" s="40" t="str">
        <f>VLOOKUP(B4,学校データ!$B$2:$C$55,2,FALSE)</f>
        <v>中濃</v>
      </c>
      <c r="D4" s="31">
        <v>11</v>
      </c>
      <c r="E4" s="39" t="str">
        <f>団体名簿!C29</f>
        <v>東濃実</v>
      </c>
      <c r="F4" s="40" t="str">
        <f>VLOOKUP(E4,学校データ!$B$2:$C$55,2,FALSE)</f>
        <v>中濃</v>
      </c>
      <c r="G4" s="31">
        <v>29</v>
      </c>
      <c r="H4" s="41" t="str">
        <f>勝ち上がりS!A4</f>
        <v>木村　奏太</v>
      </c>
      <c r="I4" s="41" t="str">
        <f>勝ち上がりS!B4</f>
        <v>③</v>
      </c>
      <c r="J4" s="41" t="str">
        <f>勝ち上がりS!C4</f>
        <v>可児</v>
      </c>
      <c r="K4" s="31">
        <v>26</v>
      </c>
      <c r="L4" s="41" t="str">
        <f>勝ち上がりS!F4</f>
        <v>辻　　真歩</v>
      </c>
      <c r="M4" s="41" t="str">
        <f>勝ち上がりS!G4</f>
        <v>③</v>
      </c>
      <c r="N4" s="41" t="str">
        <f>勝ち上がりS!H4</f>
        <v>加茂</v>
      </c>
      <c r="O4" s="37"/>
      <c r="P4" s="31">
        <v>4</v>
      </c>
      <c r="Q4" t="str">
        <f>H38</f>
        <v>橋本　拓也</v>
      </c>
      <c r="R4" t="str">
        <f>I38</f>
        <v>②</v>
      </c>
      <c r="S4" t="str">
        <f>H39</f>
        <v>井藤　渉太</v>
      </c>
      <c r="T4" t="str">
        <f>I39</f>
        <v>③</v>
      </c>
      <c r="U4" t="str">
        <f>J38</f>
        <v>可児</v>
      </c>
      <c r="W4" s="31">
        <v>19</v>
      </c>
      <c r="X4" t="str">
        <f>L38</f>
        <v>辻　　真歩</v>
      </c>
      <c r="Y4" t="str">
        <f>M38</f>
        <v>③</v>
      </c>
      <c r="Z4" t="str">
        <f>L39</f>
        <v>本田　さと</v>
      </c>
      <c r="AA4" t="str">
        <f>M39</f>
        <v>③</v>
      </c>
      <c r="AB4" t="str">
        <f>N38</f>
        <v>加茂</v>
      </c>
    </row>
    <row r="5" spans="1:28" ht="19.899999999999999" customHeight="1">
      <c r="A5" s="31">
        <v>18</v>
      </c>
      <c r="B5" s="39" t="str">
        <f>団体名簿!C6</f>
        <v>可児</v>
      </c>
      <c r="C5" s="40" t="str">
        <f>VLOOKUP(B5,学校データ!$B$2:$C$55,2,FALSE)</f>
        <v>中濃</v>
      </c>
      <c r="D5" s="31">
        <v>3</v>
      </c>
      <c r="E5" s="39" t="str">
        <f>団体名簿!C30</f>
        <v>加茂</v>
      </c>
      <c r="F5" s="40" t="str">
        <f>VLOOKUP(E5,学校データ!$B$2:$C$55,2,FALSE)</f>
        <v>中濃</v>
      </c>
      <c r="G5" s="31">
        <v>20</v>
      </c>
      <c r="H5" s="41" t="str">
        <f>勝ち上がりS!A5</f>
        <v>松岡　颯志</v>
      </c>
      <c r="I5" s="41" t="str">
        <f>勝ち上がりS!B5</f>
        <v>②</v>
      </c>
      <c r="J5" s="41" t="str">
        <f>勝ち上がりS!C5</f>
        <v>可児工</v>
      </c>
      <c r="K5" s="31">
        <v>27</v>
      </c>
      <c r="L5" s="41" t="str">
        <f>勝ち上がりS!F5</f>
        <v>藤田　夏遥</v>
      </c>
      <c r="M5" s="41" t="str">
        <f>勝ち上がりS!G5</f>
        <v>①</v>
      </c>
      <c r="N5" s="41" t="str">
        <f>勝ち上がりS!H5</f>
        <v>郡上</v>
      </c>
      <c r="O5" s="37"/>
      <c r="P5" s="31">
        <v>21</v>
      </c>
      <c r="Q5" t="str">
        <f>H40</f>
        <v>大畑遥之介</v>
      </c>
      <c r="R5" t="str">
        <f>I40</f>
        <v>①</v>
      </c>
      <c r="S5" t="str">
        <f>H41</f>
        <v>戸田　快生</v>
      </c>
      <c r="T5" t="str">
        <f>I41</f>
        <v>②</v>
      </c>
      <c r="U5" t="str">
        <f>J40</f>
        <v>郡上</v>
      </c>
      <c r="W5" s="31">
        <v>22</v>
      </c>
      <c r="X5" t="str">
        <f>L40</f>
        <v>三島梨央佳</v>
      </c>
      <c r="Y5" t="str">
        <f>M40</f>
        <v>③</v>
      </c>
      <c r="Z5" t="str">
        <f>L41</f>
        <v>大西　結菜</v>
      </c>
      <c r="AA5" t="str">
        <f>M41</f>
        <v>③</v>
      </c>
      <c r="AB5" t="str">
        <f>N40</f>
        <v>関</v>
      </c>
    </row>
    <row r="6" spans="1:28" ht="19.899999999999999" customHeight="1">
      <c r="A6" s="31">
        <v>17</v>
      </c>
      <c r="B6" s="39" t="str">
        <f>団体名簿!C7</f>
        <v>武義</v>
      </c>
      <c r="C6" s="40" t="str">
        <f>VLOOKUP(B6,学校データ!$B$2:$C$55,2,FALSE)</f>
        <v>中濃</v>
      </c>
      <c r="D6" s="31">
        <v>19</v>
      </c>
      <c r="E6" s="39" t="str">
        <f>団体名簿!C31</f>
        <v>関商工</v>
      </c>
      <c r="F6" s="40" t="str">
        <f>VLOOKUP(E6,学校データ!$B$2:$C$55,2,FALSE)</f>
        <v>中濃</v>
      </c>
      <c r="G6" s="31">
        <v>6</v>
      </c>
      <c r="H6" s="41" t="str">
        <f>勝ち上がりS!A6</f>
        <v>川島　健慎</v>
      </c>
      <c r="I6" s="41" t="str">
        <f>勝ち上がりS!B6</f>
        <v>③</v>
      </c>
      <c r="J6" s="41" t="str">
        <f>勝ち上がりS!C6</f>
        <v>関</v>
      </c>
      <c r="K6" s="31">
        <v>13</v>
      </c>
      <c r="L6" s="41" t="str">
        <f>勝ち上がりS!F6</f>
        <v>長村　礼菜</v>
      </c>
      <c r="M6" s="41" t="str">
        <f>勝ち上がりS!G6</f>
        <v>③</v>
      </c>
      <c r="N6" s="41" t="str">
        <f>勝ち上がりS!H6</f>
        <v>関</v>
      </c>
      <c r="O6" s="37"/>
      <c r="P6" s="31">
        <v>23</v>
      </c>
      <c r="Q6" t="str">
        <f>H42</f>
        <v>川島　健慎</v>
      </c>
      <c r="R6" t="str">
        <f>I42</f>
        <v>③</v>
      </c>
      <c r="S6" t="str">
        <f>H43</f>
        <v>長島　一朔</v>
      </c>
      <c r="T6" t="str">
        <f>I43</f>
        <v>②</v>
      </c>
      <c r="U6" t="str">
        <f>J42</f>
        <v>関</v>
      </c>
      <c r="W6" s="31">
        <v>20</v>
      </c>
      <c r="X6" t="str">
        <f>L42</f>
        <v>兼松　留梨</v>
      </c>
      <c r="Y6" t="str">
        <f>M42</f>
        <v>②</v>
      </c>
      <c r="Z6" t="str">
        <f>L43</f>
        <v>板津奈菜可</v>
      </c>
      <c r="AA6" t="str">
        <f>M43</f>
        <v>②</v>
      </c>
      <c r="AB6" t="str">
        <f>N42</f>
        <v>関商工</v>
      </c>
    </row>
    <row r="7" spans="1:28" ht="19.899999999999999" customHeight="1">
      <c r="A7" s="31">
        <v>12</v>
      </c>
      <c r="B7" s="39" t="str">
        <f>団体名簿!C8</f>
        <v>関商工</v>
      </c>
      <c r="C7" s="40" t="str">
        <f>VLOOKUP(B7,学校データ!$B$2:$C$55,2,FALSE)</f>
        <v>中濃</v>
      </c>
      <c r="D7" s="31">
        <v>6</v>
      </c>
      <c r="E7" s="39" t="str">
        <f>団体名簿!C32</f>
        <v>郡上</v>
      </c>
      <c r="F7" s="40" t="str">
        <f>VLOOKUP(E7,学校データ!$B$2:$C$55,2,FALSE)</f>
        <v>中濃</v>
      </c>
      <c r="G7" s="31">
        <v>11</v>
      </c>
      <c r="H7" s="41" t="str">
        <f>勝ち上がりS!A7</f>
        <v>日下部峻希</v>
      </c>
      <c r="I7" s="41" t="str">
        <f>勝ち上がりS!B7</f>
        <v>③</v>
      </c>
      <c r="J7" s="41" t="str">
        <f>勝ち上がりS!C7</f>
        <v>加茂農</v>
      </c>
      <c r="K7" s="31">
        <v>3</v>
      </c>
      <c r="L7" s="41" t="str">
        <f>勝ち上がりS!F7</f>
        <v>渡邊　夢菜</v>
      </c>
      <c r="M7" s="41" t="str">
        <f>勝ち上がりS!G7</f>
        <v>③</v>
      </c>
      <c r="N7" s="41" t="str">
        <f>勝ち上がりS!H7</f>
        <v>東濃実</v>
      </c>
      <c r="O7" s="37"/>
      <c r="P7" s="31">
        <v>17</v>
      </c>
      <c r="Q7" t="str">
        <f>H44</f>
        <v>足立　雄哉</v>
      </c>
      <c r="R7" t="str">
        <f>I44</f>
        <v>②</v>
      </c>
      <c r="S7" t="str">
        <f>H45</f>
        <v>松本　温司</v>
      </c>
      <c r="T7" t="str">
        <f>I45</f>
        <v>②</v>
      </c>
      <c r="U7" t="str">
        <f>J44</f>
        <v>関</v>
      </c>
      <c r="W7" s="31">
        <v>5</v>
      </c>
      <c r="X7" t="str">
        <f>L44</f>
        <v>渡邊　夢菜</v>
      </c>
      <c r="Y7" t="str">
        <f>M44</f>
        <v>③</v>
      </c>
      <c r="Z7" t="str">
        <f>L45</f>
        <v>佐藤　柚凜</v>
      </c>
      <c r="AA7" t="str">
        <f>M45</f>
        <v>③</v>
      </c>
      <c r="AB7" t="str">
        <f>N44</f>
        <v>東濃実</v>
      </c>
    </row>
    <row r="8" spans="1:28" ht="19.899999999999999" customHeight="1">
      <c r="A8" s="31">
        <v>9</v>
      </c>
      <c r="B8" s="39" t="str">
        <f>団体名簿!C9</f>
        <v>大垣西</v>
      </c>
      <c r="C8" s="40" t="str">
        <f>VLOOKUP(B8,学校データ!$B$2:$C$55,2,FALSE)</f>
        <v>西濃</v>
      </c>
      <c r="D8" s="31">
        <v>14</v>
      </c>
      <c r="E8" s="39" t="str">
        <f>団体名簿!C33</f>
        <v>可児</v>
      </c>
      <c r="F8" s="40" t="str">
        <f>VLOOKUP(E8,学校データ!$B$2:$C$55,2,FALSE)</f>
        <v>中濃</v>
      </c>
      <c r="G8" s="31">
        <v>7</v>
      </c>
      <c r="H8" s="41" t="str">
        <f>勝ち上がりS!A8</f>
        <v>赤堀　佑真</v>
      </c>
      <c r="I8" s="41" t="str">
        <f>勝ち上がりS!B8</f>
        <v>③</v>
      </c>
      <c r="J8" s="41" t="str">
        <f>勝ち上がりS!C8</f>
        <v>関商工</v>
      </c>
      <c r="K8" s="31">
        <v>23</v>
      </c>
      <c r="L8" s="41" t="str">
        <f>勝ち上がりS!F8</f>
        <v>秋山　明曖</v>
      </c>
      <c r="M8" s="41" t="str">
        <f>勝ち上がりS!G8</f>
        <v>②</v>
      </c>
      <c r="N8" s="41" t="str">
        <f>勝ち上がりS!H8</f>
        <v>東濃実</v>
      </c>
      <c r="O8" s="37"/>
      <c r="P8" s="31">
        <v>7</v>
      </c>
      <c r="Q8" t="str">
        <f>H46</f>
        <v>堀田　寛人</v>
      </c>
      <c r="R8" t="str">
        <f>I46</f>
        <v>③</v>
      </c>
      <c r="S8" t="str">
        <f>H47</f>
        <v>平田　瑛都</v>
      </c>
      <c r="T8" t="str">
        <f>I47</f>
        <v>③</v>
      </c>
      <c r="U8" t="str">
        <f>J46</f>
        <v>関</v>
      </c>
      <c r="W8" s="31">
        <v>15</v>
      </c>
      <c r="X8" t="str">
        <f>L46</f>
        <v>上野　愛依</v>
      </c>
      <c r="Y8" t="str">
        <f>M46</f>
        <v>③</v>
      </c>
      <c r="Z8" t="str">
        <f>L47</f>
        <v>藤田　夏遥</v>
      </c>
      <c r="AA8" t="str">
        <f>M47</f>
        <v>①</v>
      </c>
      <c r="AB8" t="str">
        <f>N46</f>
        <v>郡上</v>
      </c>
    </row>
    <row r="9" spans="1:28" ht="19.899999999999999" customHeight="1">
      <c r="A9" s="31">
        <v>14</v>
      </c>
      <c r="B9" s="39" t="str">
        <f>団体名簿!C10</f>
        <v>大垣北</v>
      </c>
      <c r="C9" s="40" t="str">
        <f>VLOOKUP(B9,学校データ!$B$2:$C$55,2,FALSE)</f>
        <v>西濃</v>
      </c>
      <c r="D9" s="31">
        <v>4</v>
      </c>
      <c r="E9" s="39" t="str">
        <f>団体名簿!C34</f>
        <v>武義</v>
      </c>
      <c r="F9" s="40" t="str">
        <f>VLOOKUP(E9,学校データ!$B$2:$C$55,2,FALSE)</f>
        <v>中濃</v>
      </c>
      <c r="G9" s="31">
        <v>10</v>
      </c>
      <c r="H9" s="41" t="str">
        <f>勝ち上がりS!A9</f>
        <v>橋本　拓也</v>
      </c>
      <c r="I9" s="41" t="str">
        <f>勝ち上がりS!B9</f>
        <v>②</v>
      </c>
      <c r="J9" s="41" t="str">
        <f>勝ち上がりS!C9</f>
        <v>可児</v>
      </c>
      <c r="K9" s="31">
        <v>22</v>
      </c>
      <c r="L9" s="41" t="str">
        <f>勝ち上がりS!F9</f>
        <v>三島　黎空</v>
      </c>
      <c r="M9" s="41" t="str">
        <f>勝ち上がりS!G9</f>
        <v>②</v>
      </c>
      <c r="N9" s="41" t="str">
        <f>勝ち上がりS!H9</f>
        <v>関</v>
      </c>
      <c r="O9" s="37"/>
      <c r="P9" s="31">
        <v>6</v>
      </c>
      <c r="Q9" t="str">
        <f>H48</f>
        <v>大西　悠斗</v>
      </c>
      <c r="R9" t="str">
        <f>I48</f>
        <v>③</v>
      </c>
      <c r="S9" t="str">
        <f>H49</f>
        <v>安藤　駿佑</v>
      </c>
      <c r="T9" t="str">
        <f>I49</f>
        <v>②</v>
      </c>
      <c r="U9" t="str">
        <f>J48</f>
        <v>大垣北</v>
      </c>
      <c r="W9" s="31">
        <v>2</v>
      </c>
      <c r="X9" t="str">
        <f>L48</f>
        <v>田中　愛美</v>
      </c>
      <c r="Y9" t="str">
        <f>M48</f>
        <v>②</v>
      </c>
      <c r="Z9" t="str">
        <f>L49</f>
        <v>宮下野乃子</v>
      </c>
      <c r="AA9" t="str">
        <f>M49</f>
        <v>②</v>
      </c>
      <c r="AB9" t="str">
        <f>N48</f>
        <v>大垣北</v>
      </c>
    </row>
    <row r="10" spans="1:28" ht="19.899999999999999" customHeight="1">
      <c r="A10" s="31">
        <v>1</v>
      </c>
      <c r="B10" s="39" t="str">
        <f>団体名簿!C11</f>
        <v>麗澤瑞浪</v>
      </c>
      <c r="C10" s="40" t="str">
        <f>VLOOKUP(B10,学校データ!$B$2:$C$55,2,FALSE)</f>
        <v>東濃</v>
      </c>
      <c r="D10" s="31">
        <v>5</v>
      </c>
      <c r="E10" s="39" t="str">
        <f>団体名簿!C35</f>
        <v>麗澤瑞浪</v>
      </c>
      <c r="F10" s="40" t="str">
        <f>VLOOKUP(E10,学校データ!$B$2:$C$55,2,FALSE)</f>
        <v>東濃</v>
      </c>
      <c r="G10" s="31">
        <v>30</v>
      </c>
      <c r="H10" s="41" t="str">
        <f>勝ち上がりS!A10</f>
        <v>近藤　陽太</v>
      </c>
      <c r="I10" s="41" t="str">
        <f>勝ち上がりS!B10</f>
        <v>②</v>
      </c>
      <c r="J10" s="41" t="str">
        <f>勝ち上がりS!C10</f>
        <v>大垣北</v>
      </c>
      <c r="K10" s="31">
        <v>11</v>
      </c>
      <c r="L10" s="41" t="str">
        <f>勝ち上がりS!F10</f>
        <v>片岡　心菜</v>
      </c>
      <c r="M10" s="41" t="str">
        <f>勝ち上がりS!G10</f>
        <v>①</v>
      </c>
      <c r="N10" s="41" t="str">
        <f>勝ち上がりS!H10</f>
        <v>関商工</v>
      </c>
      <c r="O10" s="37"/>
      <c r="P10" s="31">
        <v>14</v>
      </c>
      <c r="Q10" t="str">
        <f>H50</f>
        <v>古田　陽暉</v>
      </c>
      <c r="R10" t="str">
        <f>I50</f>
        <v>③</v>
      </c>
      <c r="S10" t="str">
        <f>H51</f>
        <v>長屋　侑成</v>
      </c>
      <c r="T10" t="str">
        <f>I51</f>
        <v>②</v>
      </c>
      <c r="U10" t="str">
        <f>J50</f>
        <v>大垣北</v>
      </c>
      <c r="W10" s="31">
        <v>9</v>
      </c>
      <c r="X10" t="str">
        <f>L50</f>
        <v>安藤　毬里</v>
      </c>
      <c r="Y10" t="str">
        <f>M50</f>
        <v>③</v>
      </c>
      <c r="Z10" t="str">
        <f>L51</f>
        <v>谷田　万奈</v>
      </c>
      <c r="AA10" t="str">
        <f>M51</f>
        <v>③</v>
      </c>
      <c r="AB10" t="str">
        <f>N50</f>
        <v>大垣北</v>
      </c>
    </row>
    <row r="11" spans="1:28" ht="19.899999999999999" customHeight="1">
      <c r="A11" s="31">
        <v>3</v>
      </c>
      <c r="B11" s="39" t="str">
        <f>団体名簿!C12</f>
        <v>恵那</v>
      </c>
      <c r="C11" s="40" t="str">
        <f>VLOOKUP(B11,学校データ!$B$2:$C$55,2,FALSE)</f>
        <v>東濃</v>
      </c>
      <c r="D11" s="31">
        <v>9</v>
      </c>
      <c r="E11" s="39" t="str">
        <f>団体名簿!C36</f>
        <v>瑞浪</v>
      </c>
      <c r="F11" s="40" t="str">
        <f>VLOOKUP(E11,学校データ!$B$2:$C$55,2,FALSE)</f>
        <v>東濃</v>
      </c>
      <c r="G11" s="31">
        <v>4</v>
      </c>
      <c r="H11" s="41" t="str">
        <f>勝ち上がりS!A11</f>
        <v>笠井　祐樹</v>
      </c>
      <c r="I11" s="41" t="str">
        <f>勝ち上がりS!B11</f>
        <v>①</v>
      </c>
      <c r="J11" s="41" t="str">
        <f>勝ち上がりS!C11</f>
        <v>大垣北</v>
      </c>
      <c r="K11" s="31">
        <v>2</v>
      </c>
      <c r="L11" s="41" t="str">
        <f>勝ち上がりS!F11</f>
        <v>田中　愛美</v>
      </c>
      <c r="M11" s="41" t="str">
        <f>勝ち上がりS!G11</f>
        <v>②</v>
      </c>
      <c r="N11" s="41" t="str">
        <f>勝ち上がりS!H11</f>
        <v>大垣北</v>
      </c>
      <c r="O11" s="37"/>
      <c r="P11" s="31">
        <v>10</v>
      </c>
      <c r="Q11" t="str">
        <f>H52</f>
        <v>桃山　　晃</v>
      </c>
      <c r="R11" t="str">
        <f>I52</f>
        <v>②</v>
      </c>
      <c r="S11" t="str">
        <f>H53</f>
        <v>矢内　大祐</v>
      </c>
      <c r="T11" t="str">
        <f>I53</f>
        <v>①</v>
      </c>
      <c r="U11" t="str">
        <f>J52</f>
        <v>麗澤瑞浪</v>
      </c>
      <c r="W11" s="31">
        <v>21</v>
      </c>
      <c r="X11" t="str">
        <f>L52</f>
        <v>小泉　果子</v>
      </c>
      <c r="Y11" t="str">
        <f>M52</f>
        <v>②</v>
      </c>
      <c r="Z11" t="str">
        <f>L53</f>
        <v>堀　　みう</v>
      </c>
      <c r="AA11" t="str">
        <f>M53</f>
        <v>①</v>
      </c>
      <c r="AB11" t="str">
        <f>N52</f>
        <v>大垣北</v>
      </c>
    </row>
    <row r="12" spans="1:28" ht="19.899999999999999" customHeight="1">
      <c r="A12" s="31">
        <v>16</v>
      </c>
      <c r="B12" s="39" t="str">
        <f>団体名簿!C13</f>
        <v>中津川工</v>
      </c>
      <c r="C12" s="40" t="str">
        <f>VLOOKUP(B12,学校データ!$B$2:$C$55,2,FALSE)</f>
        <v>東濃</v>
      </c>
      <c r="D12" s="31">
        <v>13</v>
      </c>
      <c r="E12" s="39" t="str">
        <f>団体名簿!C37</f>
        <v>大垣南</v>
      </c>
      <c r="F12" s="40" t="str">
        <f>VLOOKUP(E12,学校データ!$B$2:$C$55,2,FALSE)</f>
        <v>西濃</v>
      </c>
      <c r="G12" s="31">
        <v>23</v>
      </c>
      <c r="H12" s="41" t="str">
        <f>勝ち上がりS!A12</f>
        <v>水谷　隼人</v>
      </c>
      <c r="I12" s="41" t="str">
        <f>勝ち上がりS!B12</f>
        <v>③</v>
      </c>
      <c r="J12" s="41" t="str">
        <f>勝ち上がりS!C12</f>
        <v>大垣北</v>
      </c>
      <c r="K12" s="31">
        <v>10</v>
      </c>
      <c r="L12" s="41" t="str">
        <f>勝ち上がりS!F12</f>
        <v>小野木笑花</v>
      </c>
      <c r="M12" s="41" t="str">
        <f>勝ち上がりS!G12</f>
        <v>③</v>
      </c>
      <c r="N12" s="41" t="str">
        <f>勝ち上がりS!H12</f>
        <v>大垣南</v>
      </c>
      <c r="O12" s="37"/>
      <c r="P12" s="31">
        <v>5</v>
      </c>
      <c r="Q12" t="str">
        <f>H54</f>
        <v>纐纈　晟留</v>
      </c>
      <c r="R12" t="str">
        <f>I54</f>
        <v>③</v>
      </c>
      <c r="S12" t="str">
        <f>H55</f>
        <v>加藤　佑真</v>
      </c>
      <c r="T12" t="str">
        <f>I55</f>
        <v>①</v>
      </c>
      <c r="U12" t="str">
        <f>J54</f>
        <v>麗澤瑞浪</v>
      </c>
      <c r="W12" s="31">
        <v>17</v>
      </c>
      <c r="X12" t="str">
        <f>L54</f>
        <v>大宮　胡春</v>
      </c>
      <c r="Y12" t="str">
        <f>M54</f>
        <v>③</v>
      </c>
      <c r="Z12" t="str">
        <f>L55</f>
        <v>伊藤　静香</v>
      </c>
      <c r="AA12" t="str">
        <f>M55</f>
        <v>③</v>
      </c>
      <c r="AB12" t="str">
        <f>N54</f>
        <v>恵那</v>
      </c>
    </row>
    <row r="13" spans="1:28" ht="19.899999999999999" customHeight="1">
      <c r="A13" s="31">
        <v>7</v>
      </c>
      <c r="B13" s="39" t="str">
        <f>団体名簿!C14</f>
        <v>多治見北</v>
      </c>
      <c r="C13" s="40" t="str">
        <f>VLOOKUP(B13,学校データ!$B$2:$C$55,2,FALSE)</f>
        <v>東濃</v>
      </c>
      <c r="D13" s="31">
        <v>8</v>
      </c>
      <c r="E13" s="39" t="str">
        <f>団体名簿!C38</f>
        <v>大垣東</v>
      </c>
      <c r="F13" s="40" t="str">
        <f>VLOOKUP(E13,学校データ!$B$2:$C$55,2,FALSE)</f>
        <v>西濃</v>
      </c>
      <c r="G13" s="31">
        <v>21</v>
      </c>
      <c r="H13" s="41" t="str">
        <f>勝ち上がりS!A13</f>
        <v>纐纈　晟留</v>
      </c>
      <c r="I13" s="41" t="str">
        <f>勝ち上がりS!B13</f>
        <v>③</v>
      </c>
      <c r="J13" s="41" t="str">
        <f>勝ち上がりS!C13</f>
        <v>麗澤瑞浪</v>
      </c>
      <c r="K13" s="31">
        <v>4</v>
      </c>
      <c r="L13" s="41" t="str">
        <f>勝ち上がりS!F13</f>
        <v>太宰　智海</v>
      </c>
      <c r="M13" s="41" t="str">
        <f>勝ち上がりS!G13</f>
        <v>②</v>
      </c>
      <c r="N13" s="41" t="str">
        <f>勝ち上がりS!H13</f>
        <v>大垣南</v>
      </c>
      <c r="O13" s="37"/>
      <c r="P13" s="31">
        <v>18</v>
      </c>
      <c r="Q13" t="str">
        <f>H56</f>
        <v>橋詰　直隼</v>
      </c>
      <c r="R13" t="str">
        <f>I56</f>
        <v>②</v>
      </c>
      <c r="S13" t="str">
        <f>H57</f>
        <v>新田　元椰</v>
      </c>
      <c r="T13" t="str">
        <f>I57</f>
        <v>②</v>
      </c>
      <c r="U13" t="str">
        <f>J56</f>
        <v>恵那</v>
      </c>
      <c r="W13" s="31">
        <v>7</v>
      </c>
      <c r="X13" t="str">
        <f>L56</f>
        <v>山田　奈々</v>
      </c>
      <c r="Y13" t="str">
        <f>M56</f>
        <v>②</v>
      </c>
      <c r="Z13" t="str">
        <f>L57</f>
        <v>林　　菜那</v>
      </c>
      <c r="AA13" t="str">
        <f>M57</f>
        <v>②</v>
      </c>
      <c r="AB13" t="str">
        <f>N56</f>
        <v>麗澤瑞浪</v>
      </c>
    </row>
    <row r="14" spans="1:28" ht="19.899999999999999" customHeight="1">
      <c r="A14" s="31">
        <v>13</v>
      </c>
      <c r="B14" s="39" t="str">
        <f>団体名簿!C15</f>
        <v>中津</v>
      </c>
      <c r="C14" s="40" t="str">
        <f>VLOOKUP(B14,学校データ!$B$2:$C$55,2,FALSE)</f>
        <v>東濃</v>
      </c>
      <c r="D14" s="31">
        <v>17</v>
      </c>
      <c r="E14" s="39" t="str">
        <f>団体名簿!C39</f>
        <v>大垣北</v>
      </c>
      <c r="F14" s="40" t="str">
        <f>VLOOKUP(E14,学校データ!$B$2:$C$55,2,FALSE)</f>
        <v>西濃</v>
      </c>
      <c r="G14" s="31">
        <v>27</v>
      </c>
      <c r="H14" s="41" t="str">
        <f>勝ち上がりS!A14</f>
        <v>加藤　樹真</v>
      </c>
      <c r="I14" s="41" t="str">
        <f>勝ち上がりS!B14</f>
        <v>①</v>
      </c>
      <c r="J14" s="41" t="str">
        <f>勝ち上がりS!C14</f>
        <v>麗澤瑞浪</v>
      </c>
      <c r="K14" s="31">
        <v>30</v>
      </c>
      <c r="L14" s="41" t="str">
        <f>勝ち上がりS!F14</f>
        <v>安田　実央</v>
      </c>
      <c r="M14" s="41" t="str">
        <f>勝ち上がりS!G14</f>
        <v>③</v>
      </c>
      <c r="N14" s="41" t="str">
        <f>勝ち上がりS!H14</f>
        <v>大垣東</v>
      </c>
      <c r="O14" s="37"/>
      <c r="P14" s="31">
        <v>11</v>
      </c>
      <c r="Q14" t="str">
        <f>H58</f>
        <v>長田虎汰郎</v>
      </c>
      <c r="R14" t="str">
        <f>I58</f>
        <v>①</v>
      </c>
      <c r="S14" t="str">
        <f>H59</f>
        <v>塩崎　一護</v>
      </c>
      <c r="T14" t="str">
        <f>I59</f>
        <v>①</v>
      </c>
      <c r="U14" t="str">
        <f>J58</f>
        <v>麗澤瑞浪</v>
      </c>
      <c r="W14" s="31">
        <v>6</v>
      </c>
      <c r="X14" t="str">
        <f>L58</f>
        <v>宮本　佳澄</v>
      </c>
      <c r="Y14" t="str">
        <f>M58</f>
        <v>③</v>
      </c>
      <c r="Z14" t="str">
        <f>L59</f>
        <v>加藤稀星梨</v>
      </c>
      <c r="AA14" t="str">
        <f>M59</f>
        <v>③</v>
      </c>
      <c r="AB14" t="str">
        <f>N58</f>
        <v>瑞浪</v>
      </c>
    </row>
    <row r="15" spans="1:28" ht="19.899999999999999" customHeight="1">
      <c r="A15" s="31">
        <v>20</v>
      </c>
      <c r="B15" s="39" t="str">
        <f>団体名簿!C16</f>
        <v>県岐阜商</v>
      </c>
      <c r="C15" s="40" t="str">
        <f>VLOOKUP(B15,学校データ!$B$2:$C$55,2,FALSE)</f>
        <v>岐阜</v>
      </c>
      <c r="D15" s="31">
        <v>1</v>
      </c>
      <c r="E15" s="39" t="str">
        <f>団体名簿!C40</f>
        <v>県岐阜商</v>
      </c>
      <c r="F15" s="40" t="str">
        <f>VLOOKUP(E15,学校データ!$B$2:$C$55,2,FALSE)</f>
        <v>岐阜</v>
      </c>
      <c r="G15" s="31">
        <v>31</v>
      </c>
      <c r="H15" s="41" t="str">
        <f>勝ち上がりS!A15</f>
        <v>矢内　大祐</v>
      </c>
      <c r="I15" s="41" t="str">
        <f>勝ち上がりS!B15</f>
        <v>①</v>
      </c>
      <c r="J15" s="41" t="str">
        <f>勝ち上がりS!C15</f>
        <v>麗澤瑞浪</v>
      </c>
      <c r="K15" s="31">
        <v>18</v>
      </c>
      <c r="L15" s="41" t="str">
        <f>勝ち上がりS!F15</f>
        <v>大宮　胡春</v>
      </c>
      <c r="M15" s="41" t="str">
        <f>勝ち上がりS!G15</f>
        <v>③</v>
      </c>
      <c r="N15" s="41" t="str">
        <f>勝ち上がりS!H15</f>
        <v>恵那</v>
      </c>
      <c r="O15" s="37"/>
      <c r="P15" s="31">
        <v>22</v>
      </c>
      <c r="Q15" t="str">
        <f>H60</f>
        <v>竹中　　匠</v>
      </c>
      <c r="R15" t="str">
        <f>I60</f>
        <v>②</v>
      </c>
      <c r="S15" t="str">
        <f>H61</f>
        <v>加藤　樹真</v>
      </c>
      <c r="T15" t="str">
        <f>I61</f>
        <v>①</v>
      </c>
      <c r="U15" t="str">
        <f>J60</f>
        <v>麗澤瑞浪</v>
      </c>
      <c r="W15" s="31">
        <v>14</v>
      </c>
      <c r="X15" t="str">
        <f>L60</f>
        <v>向山　莉央</v>
      </c>
      <c r="Y15" t="str">
        <f>M60</f>
        <v>①</v>
      </c>
      <c r="Z15" t="str">
        <f>L61</f>
        <v>池戸　来望</v>
      </c>
      <c r="AA15" t="str">
        <f>M61</f>
        <v>①</v>
      </c>
      <c r="AB15" t="str">
        <f>N60</f>
        <v>県岐阜商</v>
      </c>
    </row>
    <row r="16" spans="1:28" ht="19.899999999999999" customHeight="1">
      <c r="A16" s="31">
        <v>10</v>
      </c>
      <c r="B16" s="39" t="str">
        <f>団体名簿!C17</f>
        <v>岐阜</v>
      </c>
      <c r="C16" s="40" t="str">
        <f>VLOOKUP(B16,学校データ!$B$2:$C$55,2,FALSE)</f>
        <v>岐阜</v>
      </c>
      <c r="D16" s="31">
        <v>10</v>
      </c>
      <c r="E16" s="39" t="str">
        <f>団体名簿!C41</f>
        <v>岐阜</v>
      </c>
      <c r="F16" s="40" t="str">
        <f>VLOOKUP(E16,学校データ!$B$2:$C$55,2,FALSE)</f>
        <v>岐阜</v>
      </c>
      <c r="G16" s="31">
        <v>14</v>
      </c>
      <c r="H16" s="41" t="str">
        <f>勝ち上がりS!A16</f>
        <v>長田虎汰郎</v>
      </c>
      <c r="I16" s="41" t="str">
        <f>勝ち上がりS!B16</f>
        <v>①</v>
      </c>
      <c r="J16" s="41" t="str">
        <f>勝ち上がりS!C16</f>
        <v>麗澤瑞浪</v>
      </c>
      <c r="K16" s="31">
        <v>14</v>
      </c>
      <c r="L16" s="41" t="str">
        <f>勝ち上がりS!F16</f>
        <v>鈴木　蒼依</v>
      </c>
      <c r="M16" s="41" t="str">
        <f>勝ち上がりS!G16</f>
        <v>②</v>
      </c>
      <c r="N16" s="41" t="str">
        <f>勝ち上がりS!H16</f>
        <v>多治見北</v>
      </c>
      <c r="O16" s="37"/>
      <c r="P16" s="31">
        <v>16</v>
      </c>
      <c r="Q16" t="str">
        <f>H62</f>
        <v>後藤　希生</v>
      </c>
      <c r="R16" t="str">
        <f>I62</f>
        <v>③</v>
      </c>
      <c r="S16" t="str">
        <f>H63</f>
        <v>高田　朋弥</v>
      </c>
      <c r="T16" t="str">
        <f>I63</f>
        <v>③</v>
      </c>
      <c r="U16" t="str">
        <f>J62</f>
        <v>県岐阜商</v>
      </c>
      <c r="W16" s="31">
        <v>4</v>
      </c>
      <c r="X16" t="str">
        <f>L62</f>
        <v>村山　瑚都</v>
      </c>
      <c r="Y16" t="str">
        <f>M62</f>
        <v>②</v>
      </c>
      <c r="Z16" t="str">
        <f>L63</f>
        <v>酒井　菜帆</v>
      </c>
      <c r="AA16" t="str">
        <f>M63</f>
        <v>①</v>
      </c>
      <c r="AB16" t="str">
        <f>N62</f>
        <v>県岐阜商</v>
      </c>
    </row>
    <row r="17" spans="1:28" ht="19.899999999999999" customHeight="1">
      <c r="A17" s="31">
        <v>11</v>
      </c>
      <c r="B17" s="39" t="str">
        <f>団体名簿!C18</f>
        <v>加納</v>
      </c>
      <c r="C17" s="40" t="str">
        <f>VLOOKUP(B17,学校データ!$B$2:$C$55,2,FALSE)</f>
        <v>岐阜</v>
      </c>
      <c r="D17" s="31">
        <v>16</v>
      </c>
      <c r="E17" s="39" t="str">
        <f>団体名簿!C42</f>
        <v>各務原</v>
      </c>
      <c r="F17" s="40" t="str">
        <f>VLOOKUP(E17,学校データ!$B$2:$C$55,2,FALSE)</f>
        <v>岐阜</v>
      </c>
      <c r="G17" s="31">
        <v>3</v>
      </c>
      <c r="H17" s="41" t="str">
        <f>勝ち上がりS!A17</f>
        <v>塩崎　一護</v>
      </c>
      <c r="I17" s="41" t="str">
        <f>勝ち上がりS!B17</f>
        <v>①</v>
      </c>
      <c r="J17" s="41" t="str">
        <f>勝ち上がりS!C17</f>
        <v>麗澤瑞浪</v>
      </c>
      <c r="K17" s="31">
        <v>20</v>
      </c>
      <c r="L17" s="41" t="str">
        <f>勝ち上がりS!F17</f>
        <v>工藤　朱音</v>
      </c>
      <c r="M17" s="41" t="str">
        <f>勝ち上がりS!G17</f>
        <v>①</v>
      </c>
      <c r="N17" s="41" t="str">
        <f>勝ち上がりS!H17</f>
        <v>麗澤瑞浪</v>
      </c>
      <c r="O17" s="37"/>
      <c r="P17" s="31">
        <v>20</v>
      </c>
      <c r="Q17" t="str">
        <f>H64</f>
        <v>木股直太郎</v>
      </c>
      <c r="R17" t="str">
        <f>I64</f>
        <v>③</v>
      </c>
      <c r="S17" t="str">
        <f>H65</f>
        <v>棚橋　佑弥</v>
      </c>
      <c r="T17" t="str">
        <f>I65</f>
        <v>③</v>
      </c>
      <c r="U17" t="str">
        <f>J64</f>
        <v>加納</v>
      </c>
      <c r="W17" s="31">
        <v>23</v>
      </c>
      <c r="X17" t="str">
        <f>L64</f>
        <v>岡田　和奏</v>
      </c>
      <c r="Y17" t="str">
        <f>M64</f>
        <v>③</v>
      </c>
      <c r="Z17" t="str">
        <f>L65</f>
        <v>横山　優莉</v>
      </c>
      <c r="AA17" t="str">
        <f>M65</f>
        <v>②</v>
      </c>
      <c r="AB17" t="str">
        <f>N64</f>
        <v>岐阜北</v>
      </c>
    </row>
    <row r="18" spans="1:28" ht="19.899999999999999" customHeight="1">
      <c r="A18" s="31">
        <v>8</v>
      </c>
      <c r="B18" s="39" t="str">
        <f>団体名簿!C19</f>
        <v>岐阜高専</v>
      </c>
      <c r="C18" s="40" t="str">
        <f>VLOOKUP(B18,学校データ!$B$2:$C$55,2,FALSE)</f>
        <v>岐阜</v>
      </c>
      <c r="D18" s="31">
        <v>18</v>
      </c>
      <c r="E18" s="39" t="str">
        <f>団体名簿!C43</f>
        <v>各務原西</v>
      </c>
      <c r="F18" s="40" t="str">
        <f>VLOOKUP(E18,学校データ!$B$2:$C$55,2,FALSE)</f>
        <v>岐阜</v>
      </c>
      <c r="G18" s="31">
        <v>15</v>
      </c>
      <c r="H18" s="41" t="str">
        <f>勝ち上がりS!A18</f>
        <v>加藤　佑真</v>
      </c>
      <c r="I18" s="41" t="str">
        <f>勝ち上がりS!B18</f>
        <v>①</v>
      </c>
      <c r="J18" s="41" t="str">
        <f>勝ち上がりS!C18</f>
        <v>麗澤瑞浪</v>
      </c>
      <c r="K18" s="31">
        <v>12</v>
      </c>
      <c r="L18" s="41" t="str">
        <f>勝ち上がりS!F18</f>
        <v>向山　莉央</v>
      </c>
      <c r="M18" s="41" t="str">
        <f>勝ち上がりS!G18</f>
        <v>①</v>
      </c>
      <c r="N18" s="41" t="str">
        <f>勝ち上がりS!H18</f>
        <v>県岐阜商</v>
      </c>
      <c r="O18" s="37"/>
      <c r="P18" s="31">
        <v>2</v>
      </c>
      <c r="Q18" t="str">
        <f>H66</f>
        <v>長縄　逹也</v>
      </c>
      <c r="R18" t="str">
        <f>I66</f>
        <v>②</v>
      </c>
      <c r="S18" t="str">
        <f>H67</f>
        <v>富成　弘貴</v>
      </c>
      <c r="T18" t="str">
        <f>I67</f>
        <v>②</v>
      </c>
      <c r="U18" t="str">
        <f>J66</f>
        <v>県岐阜商</v>
      </c>
      <c r="W18" s="31">
        <v>16</v>
      </c>
      <c r="X18" t="str">
        <f>L66</f>
        <v>佐野　愛鈴</v>
      </c>
      <c r="Y18" t="str">
        <f>M66</f>
        <v>①</v>
      </c>
      <c r="Z18" t="str">
        <f>L67</f>
        <v>大野　　暖</v>
      </c>
      <c r="AA18" t="str">
        <f>M67</f>
        <v>①</v>
      </c>
      <c r="AB18" t="str">
        <f>N66</f>
        <v>県岐阜商</v>
      </c>
    </row>
    <row r="19" spans="1:28" ht="19.899999999999999" customHeight="1">
      <c r="A19" s="31">
        <v>4</v>
      </c>
      <c r="B19" s="39" t="str">
        <f>団体名簿!C20</f>
        <v>岐阜北</v>
      </c>
      <c r="C19" s="40" t="str">
        <f>VLOOKUP(B19,学校データ!$B$2:$C$55,2,FALSE)</f>
        <v>岐阜</v>
      </c>
      <c r="D19" s="31">
        <v>2</v>
      </c>
      <c r="E19" s="39" t="str">
        <f>団体名簿!C44</f>
        <v>加納</v>
      </c>
      <c r="F19" s="40" t="str">
        <f>VLOOKUP(E19,学校データ!$B$2:$C$55,2,FALSE)</f>
        <v>岐阜</v>
      </c>
      <c r="G19" s="31">
        <v>5</v>
      </c>
      <c r="H19" s="41" t="str">
        <f>勝ち上がりS!A19</f>
        <v>後藤　希生</v>
      </c>
      <c r="I19" s="41" t="str">
        <f>勝ち上がりS!B19</f>
        <v>③</v>
      </c>
      <c r="J19" s="41" t="str">
        <f>勝ち上がりS!C19</f>
        <v>県岐阜商</v>
      </c>
      <c r="K19" s="31">
        <v>28</v>
      </c>
      <c r="L19" s="41" t="str">
        <f>勝ち上がりS!F19</f>
        <v>池戸　来望</v>
      </c>
      <c r="M19" s="41" t="str">
        <f>勝ち上がりS!G19</f>
        <v>①</v>
      </c>
      <c r="N19" s="41" t="str">
        <f>勝ち上がりS!H19</f>
        <v>県岐阜商</v>
      </c>
      <c r="O19" s="37"/>
      <c r="P19" s="31">
        <v>9</v>
      </c>
      <c r="Q19" t="str">
        <f>H68</f>
        <v>藤井　良太</v>
      </c>
      <c r="R19" t="str">
        <f>I68</f>
        <v>②</v>
      </c>
      <c r="S19" t="str">
        <f>H69</f>
        <v>廣瀬　　仲</v>
      </c>
      <c r="T19" t="str">
        <f>I69</f>
        <v>②</v>
      </c>
      <c r="U19" t="str">
        <f>J68</f>
        <v>県岐阜商</v>
      </c>
      <c r="W19" s="31">
        <v>11</v>
      </c>
      <c r="X19" t="str">
        <f>L68</f>
        <v>澤田　実里</v>
      </c>
      <c r="Y19" t="str">
        <f>M68</f>
        <v>③</v>
      </c>
      <c r="Z19" t="str">
        <f>L69</f>
        <v>常冨　愛菜</v>
      </c>
      <c r="AA19" t="str">
        <f>M69</f>
        <v>②</v>
      </c>
      <c r="AB19" t="str">
        <f>N68</f>
        <v>各務原</v>
      </c>
    </row>
    <row r="20" spans="1:28" ht="19.899999999999999" customHeight="1">
      <c r="A20" s="31">
        <v>15</v>
      </c>
      <c r="B20" s="39" t="str">
        <f>団体名簿!C21</f>
        <v>各務原</v>
      </c>
      <c r="C20" s="40" t="str">
        <f>VLOOKUP(B20,学校データ!$B$2:$C$55,2,FALSE)</f>
        <v>岐阜</v>
      </c>
      <c r="D20" s="31">
        <v>7</v>
      </c>
      <c r="E20" s="39" t="str">
        <f>団体名簿!C45</f>
        <v>岐阜北</v>
      </c>
      <c r="F20" s="40" t="str">
        <f>VLOOKUP(E20,学校データ!$B$2:$C$55,2,FALSE)</f>
        <v>岐阜</v>
      </c>
      <c r="G20" s="31">
        <v>28</v>
      </c>
      <c r="H20" s="41" t="str">
        <f>勝ち上がりS!A20</f>
        <v>座馬　　陸</v>
      </c>
      <c r="I20" s="41" t="str">
        <f>勝ち上がりS!B20</f>
        <v>③</v>
      </c>
      <c r="J20" s="41" t="str">
        <f>勝ち上がりS!C20</f>
        <v>県岐阜商</v>
      </c>
      <c r="K20" s="31">
        <v>21</v>
      </c>
      <c r="L20" s="41" t="str">
        <f>勝ち上がりS!F20</f>
        <v>白橋　乃詠</v>
      </c>
      <c r="M20" s="41" t="str">
        <f>勝ち上がりS!G20</f>
        <v>①</v>
      </c>
      <c r="N20" s="41" t="str">
        <f>勝ち上がりS!H20</f>
        <v>加納</v>
      </c>
      <c r="O20" s="37"/>
      <c r="P20" s="31">
        <v>15</v>
      </c>
      <c r="Q20" t="str">
        <f>H70</f>
        <v>清野　皓貴</v>
      </c>
      <c r="R20" t="str">
        <f>I70</f>
        <v>①</v>
      </c>
      <c r="S20" t="str">
        <f>H71</f>
        <v>深尾　風月</v>
      </c>
      <c r="T20" t="str">
        <f>I71</f>
        <v>①</v>
      </c>
      <c r="U20" t="str">
        <f>J70</f>
        <v>県岐阜商</v>
      </c>
      <c r="W20" s="31">
        <v>18</v>
      </c>
      <c r="X20" t="str">
        <f>L70</f>
        <v>今井　心音</v>
      </c>
      <c r="Y20" t="str">
        <f>M70</f>
        <v>②</v>
      </c>
      <c r="Z20" t="str">
        <f>L71</f>
        <v>華井　実咲</v>
      </c>
      <c r="AA20" t="str">
        <f>M71</f>
        <v>③</v>
      </c>
      <c r="AB20" t="str">
        <f>N70</f>
        <v>県岐阜商</v>
      </c>
    </row>
    <row r="21" spans="1:28" ht="19.899999999999999" customHeight="1">
      <c r="A21" s="31">
        <v>19</v>
      </c>
      <c r="B21" s="39" t="str">
        <f>団体名簿!C22</f>
        <v>岐南工</v>
      </c>
      <c r="C21" s="40" t="str">
        <f>VLOOKUP(B21,学校データ!$B$2:$C$55,2,FALSE)</f>
        <v>岐阜</v>
      </c>
      <c r="D21" s="31">
        <v>12</v>
      </c>
      <c r="E21" s="39" t="str">
        <f>団体名簿!C46</f>
        <v>岐阜東</v>
      </c>
      <c r="F21" s="40" t="str">
        <f>VLOOKUP(E21,学校データ!$B$2:$C$55,2,FALSE)</f>
        <v>岐阜</v>
      </c>
      <c r="G21" s="31">
        <v>12</v>
      </c>
      <c r="H21" s="41" t="str">
        <f>勝ち上がりS!A21</f>
        <v>藤井　良太</v>
      </c>
      <c r="I21" s="41" t="str">
        <f>勝ち上がりS!B21</f>
        <v>②</v>
      </c>
      <c r="J21" s="41" t="str">
        <f>勝ち上がりS!C21</f>
        <v>県岐阜商</v>
      </c>
      <c r="K21" s="31">
        <v>7</v>
      </c>
      <c r="L21" s="41" t="str">
        <f>勝ち上がりS!F21</f>
        <v>大野　　暖</v>
      </c>
      <c r="M21" s="41" t="str">
        <f>勝ち上がりS!G21</f>
        <v>①</v>
      </c>
      <c r="N21" s="41" t="str">
        <f>勝ち上がりS!H21</f>
        <v>県岐阜商</v>
      </c>
      <c r="O21" s="37"/>
      <c r="P21" s="31">
        <v>8</v>
      </c>
      <c r="Q21" t="str">
        <f>H72</f>
        <v>栩川　湧貴</v>
      </c>
      <c r="R21" t="str">
        <f>I72</f>
        <v>②</v>
      </c>
      <c r="S21" t="str">
        <f>H73</f>
        <v>安田　大剛</v>
      </c>
      <c r="T21" t="str">
        <f>I73</f>
        <v>①</v>
      </c>
      <c r="U21" t="str">
        <f>J72</f>
        <v>県岐阜商</v>
      </c>
      <c r="W21" s="31">
        <v>8</v>
      </c>
      <c r="X21" t="str">
        <f>L72</f>
        <v>白橋　乃詠</v>
      </c>
      <c r="Y21" t="str">
        <f>M72</f>
        <v>①</v>
      </c>
      <c r="Z21" t="str">
        <f>L73</f>
        <v>木股　弥子</v>
      </c>
      <c r="AA21" t="str">
        <f>M73</f>
        <v>①</v>
      </c>
      <c r="AB21" t="str">
        <f>N72</f>
        <v>加納</v>
      </c>
    </row>
    <row r="22" spans="1:28" ht="19.899999999999999" customHeight="1">
      <c r="A22" s="31">
        <v>2</v>
      </c>
      <c r="B22" s="39" t="str">
        <f>団体名簿!C23</f>
        <v>岐阜総合</v>
      </c>
      <c r="C22" s="40" t="str">
        <f>VLOOKUP(B22,学校データ!$B$2:$C$55,2,FALSE)</f>
        <v>岐阜</v>
      </c>
      <c r="D22" s="31">
        <v>15</v>
      </c>
      <c r="E22" s="39" t="str">
        <f>団体名簿!C47</f>
        <v>岐阜総合</v>
      </c>
      <c r="F22" s="40" t="str">
        <f>VLOOKUP(E22,学校データ!$B$2:$C$55,2,FALSE)</f>
        <v>岐阜</v>
      </c>
      <c r="G22" s="31">
        <v>22</v>
      </c>
      <c r="H22" s="41" t="str">
        <f>勝ち上がりS!A22</f>
        <v>廣瀬  　仲</v>
      </c>
      <c r="I22" s="41" t="str">
        <f>勝ち上がりS!B22</f>
        <v>②</v>
      </c>
      <c r="J22" s="41" t="str">
        <f>勝ち上がりS!C22</f>
        <v>県岐阜商</v>
      </c>
      <c r="K22" s="31">
        <v>31</v>
      </c>
      <c r="L22" s="41" t="str">
        <f>勝ち上がりS!F22</f>
        <v>福田　　蒼</v>
      </c>
      <c r="M22" s="41" t="str">
        <f>勝ち上がりS!G22</f>
        <v>③</v>
      </c>
      <c r="N22" s="41" t="str">
        <f>勝ち上がりS!H22</f>
        <v>県岐阜商</v>
      </c>
      <c r="O22" s="37"/>
      <c r="P22" s="31">
        <v>3</v>
      </c>
      <c r="Q22" t="str">
        <f>H74</f>
        <v>武田　幸弥</v>
      </c>
      <c r="R22" t="str">
        <f>I74</f>
        <v>②</v>
      </c>
      <c r="S22" t="str">
        <f>H75</f>
        <v>古田　　蓮</v>
      </c>
      <c r="T22" t="str">
        <f>I75</f>
        <v>②</v>
      </c>
      <c r="U22" t="str">
        <f>J74</f>
        <v>岐南工</v>
      </c>
      <c r="W22" s="31">
        <v>3</v>
      </c>
      <c r="X22" t="str">
        <f>L74</f>
        <v>亀山　紗希</v>
      </c>
      <c r="Y22" t="str">
        <f>M74</f>
        <v>①</v>
      </c>
      <c r="Z22" t="str">
        <f>L75</f>
        <v>尾崎　果林</v>
      </c>
      <c r="AA22" t="str">
        <f>M75</f>
        <v>③</v>
      </c>
      <c r="AB22" t="str">
        <f>N74</f>
        <v>加納</v>
      </c>
    </row>
    <row r="23" spans="1:28" ht="19.899999999999999" customHeight="1">
      <c r="B23" s="27"/>
      <c r="C23" s="42"/>
      <c r="E23" s="27"/>
      <c r="F23" s="42"/>
      <c r="G23" s="31">
        <v>2</v>
      </c>
      <c r="H23" s="41" t="str">
        <f>勝ち上がりS!A23</f>
        <v>安田　大剛</v>
      </c>
      <c r="I23" s="41" t="str">
        <f>勝ち上がりS!B23</f>
        <v>①</v>
      </c>
      <c r="J23" s="41" t="str">
        <f>勝ち上がりS!C23</f>
        <v>県岐阜商</v>
      </c>
      <c r="K23" s="31">
        <v>6</v>
      </c>
      <c r="L23" s="41" t="str">
        <f>勝ち上がりS!F23</f>
        <v>村山　瑚都</v>
      </c>
      <c r="M23" s="41" t="str">
        <f>勝ち上がりS!G23</f>
        <v>②</v>
      </c>
      <c r="N23" s="41" t="str">
        <f>勝ち上がりS!H23</f>
        <v>県岐阜商</v>
      </c>
      <c r="O23" s="37"/>
      <c r="P23" s="236"/>
      <c r="Q23" s="236"/>
      <c r="R23" s="236"/>
    </row>
    <row r="24" spans="1:28" ht="19.899999999999999" customHeight="1">
      <c r="B24" s="43"/>
      <c r="C24" s="42"/>
      <c r="E24" s="43"/>
      <c r="F24" s="42"/>
      <c r="G24" s="31">
        <v>19</v>
      </c>
      <c r="H24" s="41" t="str">
        <f>勝ち上がりS!A24</f>
        <v>長縄　達也</v>
      </c>
      <c r="I24" s="41" t="str">
        <f>勝ち上がりS!B24</f>
        <v>②</v>
      </c>
      <c r="J24" s="41" t="str">
        <f>勝ち上がりS!C24</f>
        <v>県岐阜商</v>
      </c>
      <c r="K24" s="31">
        <v>29</v>
      </c>
      <c r="L24" s="41" t="str">
        <f>勝ち上がりS!F24</f>
        <v>木股　弥子</v>
      </c>
      <c r="M24" s="41" t="str">
        <f>勝ち上がりS!G24</f>
        <v>①</v>
      </c>
      <c r="N24" s="41" t="str">
        <f>勝ち上がりS!H24</f>
        <v>加納</v>
      </c>
      <c r="O24" s="37"/>
    </row>
    <row r="25" spans="1:28" ht="19.899999999999999" customHeight="1">
      <c r="B25" s="43"/>
      <c r="C25" s="42"/>
      <c r="E25" s="27"/>
      <c r="F25" s="37"/>
      <c r="G25" s="31">
        <v>26</v>
      </c>
      <c r="H25" s="41" t="str">
        <f>勝ち上がりS!A25</f>
        <v>丹羽　駿介</v>
      </c>
      <c r="I25" s="41" t="str">
        <f>勝ち上がりS!B25</f>
        <v>②</v>
      </c>
      <c r="J25" s="41" t="str">
        <f>勝ち上がりS!C25</f>
        <v>岐阜</v>
      </c>
      <c r="K25" s="31">
        <v>19</v>
      </c>
      <c r="L25" s="41" t="str">
        <f>勝ち上がりS!F25</f>
        <v>酒井　菜帆</v>
      </c>
      <c r="M25" s="41" t="str">
        <f>勝ち上がりS!G25</f>
        <v>①</v>
      </c>
      <c r="N25" s="41" t="str">
        <f>勝ち上がりS!H25</f>
        <v>県岐阜商</v>
      </c>
      <c r="O25" s="37"/>
    </row>
    <row r="26" spans="1:28" ht="19.899999999999999" customHeight="1">
      <c r="B26" s="44"/>
      <c r="C26" s="42"/>
      <c r="E26" s="27"/>
      <c r="F26" s="42"/>
      <c r="G26" s="31">
        <v>13</v>
      </c>
      <c r="H26" s="237" t="s">
        <v>724</v>
      </c>
      <c r="I26" s="237" t="s">
        <v>180</v>
      </c>
      <c r="J26" s="41" t="str">
        <f>勝ち上がりS!C26</f>
        <v>県岐阜商</v>
      </c>
      <c r="K26" s="31">
        <v>15</v>
      </c>
      <c r="L26" s="41" t="str">
        <f>勝ち上がりS!F26</f>
        <v>澤田　実里</v>
      </c>
      <c r="M26" s="41" t="str">
        <f>勝ち上がりS!G26</f>
        <v>③</v>
      </c>
      <c r="N26" s="41" t="str">
        <f>勝ち上がりS!H26</f>
        <v>各務原</v>
      </c>
      <c r="O26" s="37"/>
    </row>
    <row r="27" spans="1:28">
      <c r="C27" s="42"/>
      <c r="E27" s="43"/>
      <c r="F27" s="42"/>
      <c r="H27" t="s">
        <v>256</v>
      </c>
      <c r="I27" t="s">
        <v>178</v>
      </c>
    </row>
    <row r="28" spans="1:28">
      <c r="B28" s="45"/>
      <c r="C28" s="42"/>
      <c r="E28" s="43"/>
      <c r="F28" s="37"/>
    </row>
    <row r="29" spans="1:28">
      <c r="B29" s="45"/>
      <c r="C29" s="42"/>
      <c r="E29" s="43"/>
      <c r="F29" s="37"/>
    </row>
    <row r="30" spans="1:28">
      <c r="B30" s="45"/>
      <c r="C30" s="42"/>
      <c r="E30" s="43"/>
      <c r="F30" s="37"/>
    </row>
    <row r="31" spans="1:28">
      <c r="E31" s="27"/>
      <c r="F31" s="37"/>
    </row>
    <row r="33" spans="2:24" ht="31.5" customHeight="1"/>
    <row r="34" spans="2:24">
      <c r="H34" t="s">
        <v>100</v>
      </c>
      <c r="L34" t="s">
        <v>101</v>
      </c>
    </row>
    <row r="36" spans="2:24" ht="18" customHeight="1">
      <c r="H36" s="46" t="str">
        <f>勝ち上がりD!A3</f>
        <v>高垣　　柊</v>
      </c>
      <c r="I36" s="46" t="str">
        <f>勝ち上がりD!B3</f>
        <v>③</v>
      </c>
      <c r="J36" s="46" t="str">
        <f>勝ち上がりD!C3</f>
        <v>郡上</v>
      </c>
      <c r="L36" s="46" t="str">
        <f>勝ち上がりD!F3</f>
        <v>長村　礼菜</v>
      </c>
      <c r="M36" s="46" t="str">
        <f>勝ち上がりD!G3</f>
        <v>③</v>
      </c>
      <c r="N36" s="46" t="str">
        <f>勝ち上がりD!H3</f>
        <v>関</v>
      </c>
      <c r="O36" s="37"/>
      <c r="P36" s="47"/>
      <c r="Q36" s="48"/>
      <c r="R36" s="49"/>
      <c r="S36" s="47"/>
      <c r="T36" s="47"/>
      <c r="U36" s="50"/>
      <c r="V36" s="51"/>
    </row>
    <row r="37" spans="2:24" ht="18" customHeight="1">
      <c r="H37" s="46" t="str">
        <f>勝ち上がりD!A4</f>
        <v>山田　佳生</v>
      </c>
      <c r="I37" s="52" t="str">
        <f>勝ち上がりD!B4</f>
        <v>③</v>
      </c>
      <c r="J37" s="46" t="str">
        <f>勝ち上がりD!C4</f>
        <v>郡上</v>
      </c>
      <c r="L37" s="46" t="str">
        <f>勝ち上がりD!F4</f>
        <v>児山　月渚</v>
      </c>
      <c r="M37" s="46" t="str">
        <f>勝ち上がりD!G4</f>
        <v>③</v>
      </c>
      <c r="N37" s="46" t="str">
        <f>勝ち上がりD!H4</f>
        <v>関</v>
      </c>
      <c r="O37" s="37"/>
      <c r="P37" s="47"/>
      <c r="Q37" s="48"/>
      <c r="R37" s="49"/>
      <c r="S37" s="47"/>
      <c r="U37" s="50"/>
      <c r="V37" s="49"/>
    </row>
    <row r="38" spans="2:24" ht="18" customHeight="1">
      <c r="B38" s="47"/>
      <c r="C38" s="49"/>
      <c r="E38" s="47"/>
      <c r="F38" s="49"/>
      <c r="H38" s="46" t="str">
        <f>勝ち上がりD!A5</f>
        <v>橋本　拓也</v>
      </c>
      <c r="I38" s="53" t="str">
        <f>勝ち上がりD!B5</f>
        <v>②</v>
      </c>
      <c r="J38" s="46" t="str">
        <f>勝ち上がりD!C5</f>
        <v>可児</v>
      </c>
      <c r="L38" s="46" t="str">
        <f>勝ち上がりD!F5</f>
        <v>辻　　真歩</v>
      </c>
      <c r="M38" s="46" t="str">
        <f>勝ち上がりD!G5</f>
        <v>③</v>
      </c>
      <c r="N38" s="46" t="str">
        <f>勝ち上がりD!H5</f>
        <v>加茂</v>
      </c>
      <c r="O38" s="37"/>
      <c r="P38" s="47"/>
      <c r="Q38" s="48"/>
      <c r="R38" s="49"/>
      <c r="S38" s="47"/>
      <c r="T38" s="47"/>
      <c r="U38" s="50"/>
      <c r="V38" s="51"/>
    </row>
    <row r="39" spans="2:24" ht="18" customHeight="1">
      <c r="B39" s="47"/>
      <c r="C39" s="49"/>
      <c r="E39" s="47"/>
      <c r="F39" s="49"/>
      <c r="H39" s="46" t="str">
        <f>勝ち上がりD!A6</f>
        <v>井藤　渉太</v>
      </c>
      <c r="I39" s="52" t="str">
        <f>勝ち上がりD!B6</f>
        <v>③</v>
      </c>
      <c r="J39" s="46" t="str">
        <f>勝ち上がりD!C6</f>
        <v>可児</v>
      </c>
      <c r="L39" s="46" t="str">
        <f>勝ち上がりD!F6</f>
        <v>本田　さと</v>
      </c>
      <c r="M39" s="46" t="str">
        <f>勝ち上がりD!G6</f>
        <v>③</v>
      </c>
      <c r="N39" s="46" t="str">
        <f>勝ち上がりD!H6</f>
        <v>加茂</v>
      </c>
      <c r="O39" s="37"/>
      <c r="P39" s="47"/>
      <c r="Q39" s="48"/>
      <c r="R39" s="49"/>
      <c r="S39" s="47"/>
      <c r="U39" s="50"/>
      <c r="V39" s="49"/>
    </row>
    <row r="40" spans="2:24" ht="18" customHeight="1">
      <c r="B40" s="47"/>
      <c r="C40" s="49"/>
      <c r="E40" s="47"/>
      <c r="F40" s="49"/>
      <c r="H40" s="46" t="str">
        <f>勝ち上がりD!A7</f>
        <v>大畑遥之介</v>
      </c>
      <c r="I40" s="53" t="str">
        <f>勝ち上がりD!B7</f>
        <v>①</v>
      </c>
      <c r="J40" s="46" t="str">
        <f>勝ち上がりD!C7</f>
        <v>郡上</v>
      </c>
      <c r="L40" s="46" t="str">
        <f>勝ち上がりD!F7</f>
        <v>三島梨央佳</v>
      </c>
      <c r="M40" s="46" t="str">
        <f>勝ち上がりD!G7</f>
        <v>③</v>
      </c>
      <c r="N40" s="46" t="str">
        <f>勝ち上がりD!H7</f>
        <v>関</v>
      </c>
      <c r="O40" s="37"/>
      <c r="P40" s="47"/>
      <c r="Q40" s="50"/>
      <c r="R40" s="49"/>
      <c r="S40" s="47"/>
      <c r="T40" s="47"/>
      <c r="U40" s="54"/>
      <c r="V40" s="47"/>
    </row>
    <row r="41" spans="2:24" ht="18" customHeight="1">
      <c r="B41" s="47"/>
      <c r="C41" s="49"/>
      <c r="E41" s="47"/>
      <c r="F41" s="49"/>
      <c r="H41" s="46" t="str">
        <f>勝ち上がりD!A8</f>
        <v>戸田　快生</v>
      </c>
      <c r="I41" s="52" t="str">
        <f>勝ち上がりD!B8</f>
        <v>②</v>
      </c>
      <c r="J41" s="46" t="str">
        <f>勝ち上がりD!C8</f>
        <v>郡上</v>
      </c>
      <c r="L41" s="46" t="str">
        <f>勝ち上がりD!F8</f>
        <v>大西　結菜</v>
      </c>
      <c r="M41" s="46" t="str">
        <f>勝ち上がりD!G8</f>
        <v>③</v>
      </c>
      <c r="N41" s="46" t="str">
        <f>勝ち上がりD!H8</f>
        <v>関</v>
      </c>
      <c r="O41" s="37"/>
      <c r="P41" s="47"/>
      <c r="Q41" s="50"/>
      <c r="R41" s="49"/>
      <c r="S41" s="47"/>
      <c r="U41" s="54"/>
    </row>
    <row r="42" spans="2:24" ht="18" customHeight="1">
      <c r="B42" s="47"/>
      <c r="C42" s="49"/>
      <c r="E42" s="47"/>
      <c r="F42" s="49"/>
      <c r="H42" s="46" t="str">
        <f>勝ち上がりD!A9</f>
        <v>川島　健慎</v>
      </c>
      <c r="I42" s="53" t="str">
        <f>勝ち上がりD!B9</f>
        <v>③</v>
      </c>
      <c r="J42" s="46" t="str">
        <f>勝ち上がりD!C9</f>
        <v>関</v>
      </c>
      <c r="L42" s="46" t="str">
        <f>勝ち上がりD!F9</f>
        <v>兼松　留梨</v>
      </c>
      <c r="M42" s="46" t="str">
        <f>勝ち上がりD!G9</f>
        <v>②</v>
      </c>
      <c r="N42" s="46" t="str">
        <f>勝ち上がりD!H9</f>
        <v>関商工</v>
      </c>
      <c r="O42" s="37"/>
      <c r="P42" s="47"/>
      <c r="Q42" s="54"/>
      <c r="R42" s="49"/>
      <c r="S42" s="47"/>
      <c r="T42" s="47"/>
      <c r="U42" s="54"/>
      <c r="V42" s="47"/>
    </row>
    <row r="43" spans="2:24" ht="18" customHeight="1">
      <c r="B43" s="47"/>
      <c r="C43" s="49"/>
      <c r="E43" s="47"/>
      <c r="F43" s="49"/>
      <c r="H43" s="46" t="str">
        <f>勝ち上がりD!A10</f>
        <v>長島　一朔</v>
      </c>
      <c r="I43" s="52" t="str">
        <f>勝ち上がりD!B10</f>
        <v>②</v>
      </c>
      <c r="J43" s="46" t="str">
        <f>勝ち上がりD!C10</f>
        <v>関</v>
      </c>
      <c r="L43" s="46" t="str">
        <f>勝ち上がりD!F10</f>
        <v>板津奈菜可</v>
      </c>
      <c r="M43" s="46" t="str">
        <f>勝ち上がりD!G10</f>
        <v>②</v>
      </c>
      <c r="N43" s="46" t="str">
        <f>勝ち上がりD!H10</f>
        <v>関商工</v>
      </c>
      <c r="O43" s="37"/>
      <c r="P43" s="47"/>
      <c r="Q43" s="54"/>
      <c r="R43" s="49"/>
      <c r="S43" s="47"/>
      <c r="U43" s="54"/>
      <c r="X43" s="45"/>
    </row>
    <row r="44" spans="2:24" ht="18" customHeight="1">
      <c r="B44" s="47"/>
      <c r="C44" s="49"/>
      <c r="E44" s="47"/>
      <c r="F44" s="49"/>
      <c r="H44" s="46" t="str">
        <f>勝ち上がりD!A11</f>
        <v>足立　雄哉</v>
      </c>
      <c r="I44" s="53" t="str">
        <f>勝ち上がりD!B11</f>
        <v>②</v>
      </c>
      <c r="J44" s="46" t="str">
        <f>勝ち上がりD!C11</f>
        <v>関</v>
      </c>
      <c r="L44" s="46" t="str">
        <f>勝ち上がりD!F11</f>
        <v>渡邊　夢菜</v>
      </c>
      <c r="M44" s="46" t="str">
        <f>勝ち上がりD!G11</f>
        <v>③</v>
      </c>
      <c r="N44" s="46" t="str">
        <f>勝ち上がりD!H11</f>
        <v>東濃実</v>
      </c>
      <c r="O44" s="37"/>
    </row>
    <row r="45" spans="2:24" ht="18" customHeight="1">
      <c r="B45" s="47"/>
      <c r="C45" s="49"/>
      <c r="E45" s="47"/>
      <c r="F45" s="49"/>
      <c r="H45" s="46" t="str">
        <f>勝ち上がりD!A12</f>
        <v>松本　温司</v>
      </c>
      <c r="I45" s="52" t="str">
        <f>勝ち上がりD!B12</f>
        <v>②</v>
      </c>
      <c r="J45" s="46" t="str">
        <f>勝ち上がりD!C12</f>
        <v>関</v>
      </c>
      <c r="L45" s="46" t="str">
        <f>勝ち上がりD!F12</f>
        <v>佐藤　柚凜</v>
      </c>
      <c r="M45" s="46" t="str">
        <f>勝ち上がりD!G12</f>
        <v>③</v>
      </c>
      <c r="N45" s="46" t="str">
        <f>勝ち上がりD!H12</f>
        <v>東濃実</v>
      </c>
      <c r="O45" s="37"/>
      <c r="P45" s="55">
        <v>1</v>
      </c>
      <c r="Q45" s="56" t="s">
        <v>148</v>
      </c>
      <c r="R45" s="57" t="s">
        <v>185</v>
      </c>
      <c r="S45" s="58" t="s">
        <v>15</v>
      </c>
      <c r="U45" s="58" t="s">
        <v>104</v>
      </c>
      <c r="V45" s="57" t="s">
        <v>185</v>
      </c>
      <c r="W45" s="58" t="s">
        <v>16</v>
      </c>
      <c r="X45" s="47"/>
    </row>
    <row r="46" spans="2:24" ht="18" customHeight="1">
      <c r="H46" s="46" t="str">
        <f>勝ち上がりD!A13</f>
        <v>堀田　寛人</v>
      </c>
      <c r="I46" s="53" t="str">
        <f>勝ち上がりD!B13</f>
        <v>③</v>
      </c>
      <c r="J46" s="46" t="str">
        <f>勝ち上がりD!C13</f>
        <v>関</v>
      </c>
      <c r="L46" s="46" t="str">
        <f>勝ち上がりD!F13</f>
        <v>上野　愛依</v>
      </c>
      <c r="M46" s="46" t="str">
        <f>勝ち上がりD!G13</f>
        <v>③</v>
      </c>
      <c r="N46" s="46" t="str">
        <f>勝ち上がりD!H13</f>
        <v>郡上</v>
      </c>
      <c r="O46" s="37"/>
      <c r="P46" s="59"/>
      <c r="Q46" s="56"/>
      <c r="R46" s="57"/>
      <c r="S46" s="58"/>
      <c r="U46" s="58"/>
      <c r="V46" s="57"/>
      <c r="W46" s="58"/>
      <c r="X46" s="47"/>
    </row>
    <row r="47" spans="2:24" ht="18" customHeight="1">
      <c r="H47" s="46" t="str">
        <f>勝ち上がりD!A14</f>
        <v>平田　瑛都</v>
      </c>
      <c r="I47" s="52" t="str">
        <f>勝ち上がりD!B14</f>
        <v>③</v>
      </c>
      <c r="J47" s="46" t="str">
        <f>勝ち上がりD!C14</f>
        <v>関</v>
      </c>
      <c r="L47" s="46" t="str">
        <f>勝ち上がりD!F14</f>
        <v>藤田　夏遥</v>
      </c>
      <c r="M47" s="46" t="str">
        <f>勝ち上がりD!G14</f>
        <v>①</v>
      </c>
      <c r="N47" s="46" t="str">
        <f>勝ち上がりD!H14</f>
        <v>郡上</v>
      </c>
      <c r="O47" s="37"/>
      <c r="P47" s="55">
        <v>2</v>
      </c>
      <c r="Q47" s="56" t="s">
        <v>149</v>
      </c>
      <c r="R47" s="57" t="s">
        <v>185</v>
      </c>
      <c r="S47" s="58" t="s">
        <v>15</v>
      </c>
      <c r="U47" s="58" t="s">
        <v>158</v>
      </c>
      <c r="V47" s="57" t="s">
        <v>185</v>
      </c>
      <c r="W47" s="58" t="s">
        <v>35</v>
      </c>
      <c r="X47" s="47"/>
    </row>
    <row r="48" spans="2:24" ht="18" customHeight="1">
      <c r="H48" s="46" t="str">
        <f>勝ち上がりD!A15</f>
        <v>大西　悠斗</v>
      </c>
      <c r="I48" s="53" t="str">
        <f>勝ち上がりD!B15</f>
        <v>③</v>
      </c>
      <c r="J48" s="46" t="str">
        <f>勝ち上がりD!C15</f>
        <v>大垣北</v>
      </c>
      <c r="L48" s="46" t="str">
        <f>勝ち上がりD!F15</f>
        <v>田中　愛美</v>
      </c>
      <c r="M48" s="46" t="str">
        <f>勝ち上がりD!G15</f>
        <v>②</v>
      </c>
      <c r="N48" s="46" t="str">
        <f>勝ち上がりD!H15</f>
        <v>大垣北</v>
      </c>
      <c r="O48" s="37"/>
      <c r="P48" s="59"/>
      <c r="Q48" s="56"/>
      <c r="R48" s="57"/>
      <c r="S48" s="58"/>
      <c r="U48" s="58"/>
      <c r="V48" s="57"/>
      <c r="W48" s="58"/>
      <c r="X48" s="47"/>
    </row>
    <row r="49" spans="8:26" ht="18" customHeight="1">
      <c r="H49" s="46" t="str">
        <f>勝ち上がりD!A16</f>
        <v>安藤　駿佑</v>
      </c>
      <c r="I49" s="52" t="str">
        <f>勝ち上がりD!B16</f>
        <v>②</v>
      </c>
      <c r="J49" s="46" t="str">
        <f>勝ち上がりD!C16</f>
        <v>大垣北</v>
      </c>
      <c r="L49" s="46" t="str">
        <f>勝ち上がりD!F16</f>
        <v>宮下野乃子</v>
      </c>
      <c r="M49" s="46" t="str">
        <f>勝ち上がりD!G16</f>
        <v>②</v>
      </c>
      <c r="N49" s="46" t="str">
        <f>勝ち上がりD!H16</f>
        <v>大垣北</v>
      </c>
      <c r="O49" s="37"/>
      <c r="P49" s="55">
        <v>3</v>
      </c>
      <c r="Q49" s="56" t="s">
        <v>150</v>
      </c>
      <c r="R49" s="57" t="s">
        <v>185</v>
      </c>
      <c r="S49" s="58" t="s">
        <v>15</v>
      </c>
      <c r="U49" s="58" t="s">
        <v>159</v>
      </c>
      <c r="V49" s="57" t="s">
        <v>185</v>
      </c>
      <c r="W49" s="58" t="s">
        <v>16</v>
      </c>
      <c r="X49" s="47"/>
    </row>
    <row r="50" spans="8:26" ht="18" customHeight="1">
      <c r="H50" s="46" t="str">
        <f>勝ち上がりD!A17</f>
        <v>古田　陽暉</v>
      </c>
      <c r="I50" s="53" t="str">
        <f>勝ち上がりD!B17</f>
        <v>③</v>
      </c>
      <c r="J50" s="46" t="str">
        <f>勝ち上がりD!C17</f>
        <v>大垣北</v>
      </c>
      <c r="L50" s="46" t="str">
        <f>勝ち上がりD!F17</f>
        <v>安藤　毬里</v>
      </c>
      <c r="M50" s="46" t="str">
        <f>勝ち上がりD!G17</f>
        <v>③</v>
      </c>
      <c r="N50" s="46" t="str">
        <f>勝ち上がりD!H17</f>
        <v>大垣北</v>
      </c>
      <c r="O50" s="37"/>
      <c r="P50" s="59"/>
      <c r="Q50" s="56"/>
      <c r="R50" s="57"/>
      <c r="S50" s="58"/>
      <c r="U50" s="58"/>
      <c r="V50" s="57"/>
      <c r="W50" s="58"/>
      <c r="X50" s="47"/>
    </row>
    <row r="51" spans="8:26" ht="18" customHeight="1">
      <c r="H51" s="46" t="str">
        <f>勝ち上がりD!A18</f>
        <v>長屋　侑成</v>
      </c>
      <c r="I51" s="52" t="str">
        <f>勝ち上がりD!B18</f>
        <v>②</v>
      </c>
      <c r="J51" s="46" t="str">
        <f>勝ち上がりD!C18</f>
        <v>大垣北</v>
      </c>
      <c r="L51" s="46" t="str">
        <f>勝ち上がりD!F18</f>
        <v>谷田　万奈</v>
      </c>
      <c r="M51" s="46" t="str">
        <f>勝ち上がりD!G18</f>
        <v>③</v>
      </c>
      <c r="N51" s="46" t="str">
        <f>勝ち上がりD!H18</f>
        <v>大垣北</v>
      </c>
      <c r="O51" s="37"/>
      <c r="P51" s="55">
        <v>4</v>
      </c>
      <c r="Q51" s="56" t="s">
        <v>151</v>
      </c>
      <c r="R51" s="57" t="s">
        <v>186</v>
      </c>
      <c r="S51" s="58" t="s">
        <v>15</v>
      </c>
      <c r="U51" s="58" t="s">
        <v>160</v>
      </c>
      <c r="V51" s="57" t="s">
        <v>185</v>
      </c>
      <c r="W51" s="58" t="s">
        <v>16</v>
      </c>
      <c r="X51" s="47"/>
    </row>
    <row r="52" spans="8:26" ht="18" customHeight="1">
      <c r="H52" s="46" t="str">
        <f>勝ち上がりD!A19</f>
        <v>桃山　　晃</v>
      </c>
      <c r="I52" s="53" t="str">
        <f>勝ち上がりD!B19</f>
        <v>②</v>
      </c>
      <c r="J52" s="46" t="str">
        <f>勝ち上がりD!C19</f>
        <v>麗澤瑞浪</v>
      </c>
      <c r="L52" s="46" t="str">
        <f>勝ち上がりD!F19</f>
        <v>小泉　果子</v>
      </c>
      <c r="M52" s="46" t="str">
        <f>勝ち上がりD!G19</f>
        <v>②</v>
      </c>
      <c r="N52" s="46" t="str">
        <f>勝ち上がりD!H19</f>
        <v>大垣北</v>
      </c>
      <c r="O52" s="37"/>
      <c r="P52" s="59"/>
      <c r="Q52" s="56"/>
      <c r="R52" s="57"/>
      <c r="S52" s="58"/>
      <c r="U52" s="58"/>
      <c r="V52" s="57"/>
      <c r="W52" s="58"/>
      <c r="X52" s="47"/>
    </row>
    <row r="53" spans="8:26" ht="18" customHeight="1">
      <c r="H53" s="46" t="str">
        <f>勝ち上がりD!A20</f>
        <v>矢内　大祐</v>
      </c>
      <c r="I53" s="52" t="str">
        <f>勝ち上がりD!B20</f>
        <v>①</v>
      </c>
      <c r="J53" s="46" t="str">
        <f>勝ち上がりD!C20</f>
        <v>麗澤瑞浪</v>
      </c>
      <c r="L53" s="46" t="str">
        <f>勝ち上がりD!F20</f>
        <v>堀　　みう</v>
      </c>
      <c r="M53" s="46" t="str">
        <f>勝ち上がりD!G20</f>
        <v>①</v>
      </c>
      <c r="N53" s="46" t="str">
        <f>勝ち上がりD!H20</f>
        <v>大垣北</v>
      </c>
      <c r="O53" s="37"/>
      <c r="P53" s="55">
        <v>5</v>
      </c>
      <c r="Q53" s="56" t="s">
        <v>152</v>
      </c>
      <c r="R53" s="57" t="s">
        <v>185</v>
      </c>
      <c r="S53" s="58" t="s">
        <v>15</v>
      </c>
      <c r="U53" s="58" t="s">
        <v>161</v>
      </c>
      <c r="V53" s="57" t="s">
        <v>185</v>
      </c>
      <c r="W53" s="58" t="s">
        <v>16</v>
      </c>
      <c r="X53" s="47"/>
      <c r="Y53" s="57"/>
      <c r="Z53" s="58"/>
    </row>
    <row r="54" spans="8:26" ht="18" customHeight="1">
      <c r="H54" s="46" t="str">
        <f>勝ち上がりD!A21</f>
        <v>纐纈　晟留</v>
      </c>
      <c r="I54" s="53" t="str">
        <f>勝ち上がりD!B21</f>
        <v>③</v>
      </c>
      <c r="J54" s="46" t="str">
        <f>勝ち上がりD!C21</f>
        <v>麗澤瑞浪</v>
      </c>
      <c r="L54" s="46" t="str">
        <f>勝ち上がりD!F21</f>
        <v>大宮　胡春</v>
      </c>
      <c r="M54" s="46" t="str">
        <f>勝ち上がりD!G21</f>
        <v>③</v>
      </c>
      <c r="N54" s="46" t="str">
        <f>勝ち上がりD!H21</f>
        <v>恵那</v>
      </c>
      <c r="O54" s="37"/>
      <c r="P54" s="59"/>
      <c r="Q54" s="56"/>
      <c r="R54" s="57"/>
      <c r="S54" s="58"/>
      <c r="U54" s="58"/>
      <c r="V54" s="57"/>
      <c r="W54" s="58"/>
      <c r="X54" s="47"/>
      <c r="Y54" s="57"/>
      <c r="Z54" s="58"/>
    </row>
    <row r="55" spans="8:26" ht="18" customHeight="1">
      <c r="H55" s="46" t="str">
        <f>勝ち上がりD!A22</f>
        <v>加藤　佑真</v>
      </c>
      <c r="I55" s="52" t="str">
        <f>勝ち上がりD!B22</f>
        <v>①</v>
      </c>
      <c r="J55" s="46" t="str">
        <f>勝ち上がりD!C22</f>
        <v>麗澤瑞浪</v>
      </c>
      <c r="L55" s="46" t="str">
        <f>勝ち上がりD!F22</f>
        <v>伊藤　静香</v>
      </c>
      <c r="M55" s="46" t="str">
        <f>勝ち上がりD!G22</f>
        <v>③</v>
      </c>
      <c r="N55" s="46" t="str">
        <f>勝ち上がりD!H22</f>
        <v>恵那</v>
      </c>
      <c r="O55" s="37"/>
      <c r="P55" s="55">
        <v>6</v>
      </c>
      <c r="Q55" s="56" t="s">
        <v>153</v>
      </c>
      <c r="R55" s="57" t="s">
        <v>187</v>
      </c>
      <c r="S55" s="58" t="s">
        <v>16</v>
      </c>
      <c r="U55" s="58" t="s">
        <v>162</v>
      </c>
      <c r="V55" s="57" t="s">
        <v>186</v>
      </c>
      <c r="W55" s="58" t="s">
        <v>35</v>
      </c>
      <c r="X55" s="47"/>
    </row>
    <row r="56" spans="8:26" ht="18" customHeight="1">
      <c r="H56" s="46" t="str">
        <f>勝ち上がりD!A23</f>
        <v>橋詰　直隼</v>
      </c>
      <c r="I56" s="53" t="str">
        <f>勝ち上がりD!B23</f>
        <v>②</v>
      </c>
      <c r="J56" s="46" t="str">
        <f>勝ち上がりD!C23</f>
        <v>恵那</v>
      </c>
      <c r="L56" s="46" t="str">
        <f>勝ち上がりD!F23</f>
        <v>山田　奈々</v>
      </c>
      <c r="M56" s="46" t="str">
        <f>勝ち上がりD!G23</f>
        <v>②</v>
      </c>
      <c r="N56" s="46" t="str">
        <f>勝ち上がりD!H23</f>
        <v>麗澤瑞浪</v>
      </c>
      <c r="O56" s="37"/>
      <c r="P56" s="59"/>
      <c r="Q56" s="56"/>
      <c r="R56" s="57"/>
      <c r="S56" s="58"/>
      <c r="U56" s="58"/>
      <c r="V56" s="57"/>
      <c r="W56" s="58"/>
      <c r="X56" s="47"/>
    </row>
    <row r="57" spans="8:26" ht="18" customHeight="1">
      <c r="H57" s="46" t="str">
        <f>勝ち上がりD!A24</f>
        <v>新田　元椰</v>
      </c>
      <c r="I57" s="52" t="str">
        <f>勝ち上がりD!B24</f>
        <v>②</v>
      </c>
      <c r="J57" s="46" t="str">
        <f>勝ち上がりD!C24</f>
        <v>恵那</v>
      </c>
      <c r="L57" s="46" t="str">
        <f>勝ち上がりD!F24</f>
        <v>林　　菜那</v>
      </c>
      <c r="M57" s="46" t="str">
        <f>勝ち上がりD!G24</f>
        <v>②</v>
      </c>
      <c r="N57" s="46" t="str">
        <f>勝ち上がりD!H24</f>
        <v>麗澤瑞浪</v>
      </c>
      <c r="O57" s="37"/>
      <c r="P57" s="55">
        <v>7</v>
      </c>
      <c r="Q57" s="56" t="s">
        <v>154</v>
      </c>
      <c r="R57" s="57" t="s">
        <v>185</v>
      </c>
      <c r="S57" s="58" t="s">
        <v>16</v>
      </c>
      <c r="U57" s="58" t="s">
        <v>163</v>
      </c>
      <c r="V57" s="57" t="s">
        <v>185</v>
      </c>
      <c r="W57" s="58" t="s">
        <v>164</v>
      </c>
      <c r="X57" s="47"/>
      <c r="Y57" s="55"/>
    </row>
    <row r="58" spans="8:26" ht="18" customHeight="1">
      <c r="H58" s="46" t="str">
        <f>勝ち上がりD!A25</f>
        <v>長田虎汰郎</v>
      </c>
      <c r="I58" s="53" t="str">
        <f>勝ち上がりD!B25</f>
        <v>①</v>
      </c>
      <c r="J58" s="46" t="str">
        <f>勝ち上がりD!C25</f>
        <v>麗澤瑞浪</v>
      </c>
      <c r="L58" s="46" t="str">
        <f>勝ち上がりD!F25</f>
        <v>宮本　佳澄</v>
      </c>
      <c r="M58" s="46" t="str">
        <f>勝ち上がりD!G25</f>
        <v>③</v>
      </c>
      <c r="N58" s="46" t="str">
        <f>勝ち上がりD!H25</f>
        <v>瑞浪</v>
      </c>
      <c r="O58" s="37"/>
      <c r="P58" s="59"/>
      <c r="Q58" s="56"/>
      <c r="R58" s="57"/>
      <c r="S58" s="58"/>
      <c r="U58" s="58"/>
      <c r="V58" s="57"/>
      <c r="W58" s="58"/>
      <c r="X58" s="47"/>
      <c r="Y58" s="59"/>
    </row>
    <row r="59" spans="8:26" ht="18" customHeight="1">
      <c r="H59" s="46" t="str">
        <f>勝ち上がりD!A26</f>
        <v>塩崎　一護</v>
      </c>
      <c r="I59" s="52" t="str">
        <f>勝ち上がりD!B26</f>
        <v>①</v>
      </c>
      <c r="J59" s="46" t="str">
        <f>勝ち上がりD!C26</f>
        <v>麗澤瑞浪</v>
      </c>
      <c r="L59" s="46" t="str">
        <f>勝ち上がりD!F26</f>
        <v>加藤稀星梨</v>
      </c>
      <c r="M59" s="46" t="str">
        <f>勝ち上がりD!G26</f>
        <v>③</v>
      </c>
      <c r="N59" s="46" t="str">
        <f>勝ち上がりD!H26</f>
        <v>瑞浪</v>
      </c>
      <c r="O59" s="37"/>
      <c r="P59" s="55">
        <v>8</v>
      </c>
      <c r="Q59" s="56" t="s">
        <v>155</v>
      </c>
      <c r="R59" s="57" t="s">
        <v>186</v>
      </c>
      <c r="S59" s="58" t="s">
        <v>15</v>
      </c>
      <c r="U59" s="58" t="s">
        <v>146</v>
      </c>
      <c r="V59" s="57" t="s">
        <v>186</v>
      </c>
      <c r="W59" s="58" t="s">
        <v>16</v>
      </c>
      <c r="X59" s="47"/>
    </row>
    <row r="60" spans="8:26" ht="18" customHeight="1">
      <c r="H60" s="46" t="str">
        <f>勝ち上がりD!A27</f>
        <v>竹中　　匠</v>
      </c>
      <c r="I60" s="53" t="str">
        <f>勝ち上がりD!B27</f>
        <v>②</v>
      </c>
      <c r="J60" s="46" t="str">
        <f>勝ち上がりD!C27</f>
        <v>麗澤瑞浪</v>
      </c>
      <c r="L60" s="46" t="str">
        <f>勝ち上がりD!F27</f>
        <v>向山　莉央</v>
      </c>
      <c r="M60" s="46" t="str">
        <f>勝ち上がりD!G27</f>
        <v>①</v>
      </c>
      <c r="N60" s="46" t="str">
        <f>勝ち上がりD!H27</f>
        <v>県岐阜商</v>
      </c>
      <c r="O60" s="37"/>
      <c r="P60" s="59"/>
      <c r="Q60" s="56"/>
      <c r="R60" s="57"/>
      <c r="S60" s="58"/>
      <c r="U60" s="58"/>
      <c r="V60" s="57"/>
      <c r="W60" s="58"/>
      <c r="X60" s="47"/>
    </row>
    <row r="61" spans="8:26" ht="18" customHeight="1">
      <c r="H61" s="46" t="str">
        <f>勝ち上がりD!A28</f>
        <v>加藤　樹真</v>
      </c>
      <c r="I61" s="52" t="str">
        <f>勝ち上がりD!B28</f>
        <v>①</v>
      </c>
      <c r="J61" s="46" t="str">
        <f>勝ち上がりD!C28</f>
        <v>麗澤瑞浪</v>
      </c>
      <c r="L61" s="46" t="str">
        <f>勝ち上がりD!F28</f>
        <v>池戸　来望</v>
      </c>
      <c r="M61" s="46" t="str">
        <f>勝ち上がりD!G28</f>
        <v>①</v>
      </c>
      <c r="N61" s="46" t="str">
        <f>勝ち上がりD!H28</f>
        <v>県岐阜商</v>
      </c>
      <c r="O61" s="37"/>
    </row>
    <row r="62" spans="8:26" ht="18" customHeight="1">
      <c r="H62" s="46" t="str">
        <f>勝ち上がりD!A29</f>
        <v>後藤　希生</v>
      </c>
      <c r="I62" s="53" t="str">
        <f>勝ち上がりD!B29</f>
        <v>③</v>
      </c>
      <c r="J62" s="46" t="str">
        <f>勝ち上がりD!C29</f>
        <v>県岐阜商</v>
      </c>
      <c r="L62" s="46" t="str">
        <f>勝ち上がりD!F29</f>
        <v>村山　瑚都</v>
      </c>
      <c r="M62" s="46" t="str">
        <f>勝ち上がりD!G29</f>
        <v>②</v>
      </c>
      <c r="N62" s="46" t="str">
        <f>勝ち上がりD!H29</f>
        <v>県岐阜商</v>
      </c>
      <c r="O62" s="37"/>
      <c r="P62" s="55">
        <v>1</v>
      </c>
      <c r="Q62" s="60" t="s">
        <v>149</v>
      </c>
      <c r="R62" s="61" t="s">
        <v>185</v>
      </c>
      <c r="S62" s="61" t="s">
        <v>15</v>
      </c>
      <c r="U62" s="62" t="s">
        <v>104</v>
      </c>
      <c r="V62" s="61" t="s">
        <v>185</v>
      </c>
      <c r="W62" s="63" t="s">
        <v>16</v>
      </c>
      <c r="X62" s="27"/>
    </row>
    <row r="63" spans="8:26" ht="18" customHeight="1">
      <c r="H63" s="46" t="str">
        <f>勝ち上がりD!A30</f>
        <v>高田　朋弥</v>
      </c>
      <c r="I63" s="52" t="str">
        <f>勝ち上がりD!B30</f>
        <v>③</v>
      </c>
      <c r="J63" s="46" t="str">
        <f>勝ち上がりD!C30</f>
        <v>県岐阜商</v>
      </c>
      <c r="L63" s="46" t="str">
        <f>勝ち上がりD!F30</f>
        <v>酒井　菜帆</v>
      </c>
      <c r="M63" s="46" t="str">
        <f>勝ち上がりD!G30</f>
        <v>①</v>
      </c>
      <c r="N63" s="46" t="str">
        <f>勝ち上がりD!H30</f>
        <v>県岐阜商</v>
      </c>
      <c r="O63" s="37"/>
      <c r="P63" s="59"/>
      <c r="Q63" s="63" t="s">
        <v>151</v>
      </c>
      <c r="R63" s="61" t="s">
        <v>186</v>
      </c>
      <c r="S63" s="61"/>
      <c r="U63" s="62" t="s">
        <v>160</v>
      </c>
      <c r="V63" s="61" t="s">
        <v>185</v>
      </c>
      <c r="W63" s="63"/>
      <c r="X63" s="27"/>
    </row>
    <row r="64" spans="8:26" ht="18" customHeight="1">
      <c r="H64" s="46" t="str">
        <f>勝ち上がりD!A31</f>
        <v>木股直太郎</v>
      </c>
      <c r="I64" s="53" t="str">
        <f>勝ち上がりD!B31</f>
        <v>③</v>
      </c>
      <c r="J64" s="46" t="str">
        <f>勝ち上がりD!C31</f>
        <v>加納</v>
      </c>
      <c r="L64" s="46" t="str">
        <f>勝ち上がりD!F31</f>
        <v>岡田　和奏</v>
      </c>
      <c r="M64" s="46" t="str">
        <f>勝ち上がりD!G31</f>
        <v>③</v>
      </c>
      <c r="N64" s="46" t="str">
        <f>勝ち上がりD!H31</f>
        <v>岐阜北</v>
      </c>
      <c r="O64" s="37"/>
      <c r="P64" s="55">
        <v>2</v>
      </c>
      <c r="Q64" s="63" t="s">
        <v>150</v>
      </c>
      <c r="R64" s="61" t="s">
        <v>185</v>
      </c>
      <c r="S64" s="61" t="s">
        <v>15</v>
      </c>
      <c r="U64" s="62" t="s">
        <v>165</v>
      </c>
      <c r="V64" s="61" t="s">
        <v>185</v>
      </c>
      <c r="W64" s="63" t="s">
        <v>35</v>
      </c>
      <c r="X64" s="27"/>
    </row>
    <row r="65" spans="8:24" ht="18" customHeight="1">
      <c r="H65" s="46" t="str">
        <f>勝ち上がりD!A32</f>
        <v>棚橋　佑弥</v>
      </c>
      <c r="I65" s="52" t="str">
        <f>勝ち上がりD!B32</f>
        <v>③</v>
      </c>
      <c r="J65" s="46" t="str">
        <f>勝ち上がりD!C32</f>
        <v>加納</v>
      </c>
      <c r="L65" s="46" t="str">
        <f>勝ち上がりD!F32</f>
        <v>横山　優莉</v>
      </c>
      <c r="M65" s="46" t="str">
        <f>勝ち上がりD!G32</f>
        <v>②</v>
      </c>
      <c r="N65" s="46" t="str">
        <f>勝ち上がりD!H32</f>
        <v>岐阜北</v>
      </c>
      <c r="O65" s="37"/>
      <c r="P65" s="59"/>
      <c r="Q65" s="63" t="s">
        <v>155</v>
      </c>
      <c r="R65" s="61" t="s">
        <v>186</v>
      </c>
      <c r="S65" s="61"/>
      <c r="U65" s="62" t="s">
        <v>162</v>
      </c>
      <c r="V65" s="61" t="s">
        <v>186</v>
      </c>
      <c r="W65" s="63"/>
      <c r="X65" s="27"/>
    </row>
    <row r="66" spans="8:24" ht="18" customHeight="1">
      <c r="H66" s="46" t="str">
        <f>勝ち上がりD!A33</f>
        <v>長縄　逹也</v>
      </c>
      <c r="I66" s="53" t="str">
        <f>勝ち上がりD!B33</f>
        <v>②</v>
      </c>
      <c r="J66" s="46" t="str">
        <f>勝ち上がりD!C33</f>
        <v>県岐阜商</v>
      </c>
      <c r="L66" s="46" t="str">
        <f>勝ち上がりD!F33</f>
        <v>佐野　愛鈴</v>
      </c>
      <c r="M66" s="46" t="str">
        <f>勝ち上がりD!G33</f>
        <v>①</v>
      </c>
      <c r="N66" s="46" t="str">
        <f>勝ち上がりD!H33</f>
        <v>県岐阜商</v>
      </c>
      <c r="O66" s="37"/>
      <c r="P66" s="55">
        <v>3</v>
      </c>
      <c r="Q66" s="63" t="s">
        <v>148</v>
      </c>
      <c r="R66" s="61" t="s">
        <v>185</v>
      </c>
      <c r="S66" s="61" t="s">
        <v>15</v>
      </c>
      <c r="U66" s="62" t="s">
        <v>105</v>
      </c>
      <c r="V66" s="61" t="s">
        <v>185</v>
      </c>
      <c r="W66" s="63" t="s">
        <v>16</v>
      </c>
      <c r="X66" s="27"/>
    </row>
    <row r="67" spans="8:24" ht="18" customHeight="1">
      <c r="H67" s="46" t="str">
        <f>勝ち上がりD!A34</f>
        <v>富成　弘貴</v>
      </c>
      <c r="I67" s="52" t="str">
        <f>勝ち上がりD!B34</f>
        <v>②</v>
      </c>
      <c r="J67" s="46" t="str">
        <f>勝ち上がりD!C34</f>
        <v>県岐阜商</v>
      </c>
      <c r="L67" s="46" t="str">
        <f>勝ち上がりD!F34</f>
        <v>大野　　暖</v>
      </c>
      <c r="M67" s="46" t="str">
        <f>勝ち上がりD!G34</f>
        <v>①</v>
      </c>
      <c r="N67" s="46" t="str">
        <f>勝ち上がりD!H34</f>
        <v>県岐阜商</v>
      </c>
      <c r="O67" s="37"/>
      <c r="P67" s="59"/>
      <c r="Q67" s="63" t="s">
        <v>152</v>
      </c>
      <c r="R67" s="61" t="s">
        <v>185</v>
      </c>
      <c r="S67" s="61"/>
      <c r="U67" s="62" t="s">
        <v>161</v>
      </c>
      <c r="V67" s="61" t="s">
        <v>185</v>
      </c>
      <c r="W67" s="63"/>
      <c r="X67" s="27"/>
    </row>
    <row r="68" spans="8:24" ht="18" customHeight="1">
      <c r="H68" s="46" t="str">
        <f>勝ち上がりD!A35</f>
        <v>藤井　良太</v>
      </c>
      <c r="I68" s="53" t="str">
        <f>勝ち上がりD!B35</f>
        <v>②</v>
      </c>
      <c r="J68" s="46" t="str">
        <f>勝ち上がりD!C35</f>
        <v>県岐阜商</v>
      </c>
      <c r="L68" s="46" t="str">
        <f>勝ち上がりD!F35</f>
        <v>澤田　実里</v>
      </c>
      <c r="M68" s="46" t="str">
        <f>勝ち上がりD!G35</f>
        <v>③</v>
      </c>
      <c r="N68" s="46" t="str">
        <f>勝ち上がりD!H35</f>
        <v>各務原</v>
      </c>
      <c r="O68" s="37"/>
      <c r="P68" s="55">
        <v>4</v>
      </c>
      <c r="Q68" s="63" t="s">
        <v>156</v>
      </c>
      <c r="R68" s="61" t="s">
        <v>186</v>
      </c>
      <c r="S68" s="61" t="s">
        <v>103</v>
      </c>
      <c r="U68" s="62" t="s">
        <v>166</v>
      </c>
      <c r="V68" s="61" t="s">
        <v>185</v>
      </c>
      <c r="W68" s="63" t="s">
        <v>35</v>
      </c>
      <c r="X68" s="27"/>
    </row>
    <row r="69" spans="8:24" ht="18" customHeight="1">
      <c r="H69" s="46" t="str">
        <f>勝ち上がりD!A36</f>
        <v>廣瀬　　仲</v>
      </c>
      <c r="I69" s="52" t="str">
        <f>勝ち上がりD!B36</f>
        <v>②</v>
      </c>
      <c r="J69" s="46" t="str">
        <f>勝ち上がりD!C36</f>
        <v>県岐阜商</v>
      </c>
      <c r="L69" s="46" t="str">
        <f>勝ち上がりD!F36</f>
        <v>常冨　愛菜</v>
      </c>
      <c r="M69" s="46" t="str">
        <f>勝ち上がりD!G36</f>
        <v>②</v>
      </c>
      <c r="N69" s="46" t="str">
        <f>勝ち上がりD!H36</f>
        <v>各務原</v>
      </c>
      <c r="O69" s="37"/>
      <c r="P69" s="59"/>
      <c r="Q69" s="63" t="s">
        <v>157</v>
      </c>
      <c r="R69" s="61" t="s">
        <v>186</v>
      </c>
      <c r="S69" s="61"/>
      <c r="U69" s="62" t="s">
        <v>167</v>
      </c>
      <c r="V69" s="61" t="s">
        <v>185</v>
      </c>
      <c r="W69" s="63"/>
      <c r="X69" s="27"/>
    </row>
    <row r="70" spans="8:24" ht="18" customHeight="1">
      <c r="H70" s="46" t="str">
        <f>勝ち上がりD!A37</f>
        <v>清野　皓貴</v>
      </c>
      <c r="I70" s="53" t="str">
        <f>勝ち上がりD!B37</f>
        <v>①</v>
      </c>
      <c r="J70" s="46" t="str">
        <f>勝ち上がりD!C37</f>
        <v>県岐阜商</v>
      </c>
      <c r="L70" s="46" t="str">
        <f>勝ち上がりD!F37</f>
        <v>今井　心音</v>
      </c>
      <c r="M70" s="46" t="str">
        <f>勝ち上がりD!G37</f>
        <v>②</v>
      </c>
      <c r="N70" s="46" t="str">
        <f>勝ち上がりD!H37</f>
        <v>県岐阜商</v>
      </c>
      <c r="O70" s="37"/>
    </row>
    <row r="71" spans="8:24" ht="18" customHeight="1">
      <c r="H71" s="46" t="str">
        <f>勝ち上がりD!A38</f>
        <v>深尾　風月</v>
      </c>
      <c r="I71" s="52" t="str">
        <f>勝ち上がりD!B38</f>
        <v>①</v>
      </c>
      <c r="J71" s="46" t="str">
        <f>勝ち上がりD!C38</f>
        <v>県岐阜商</v>
      </c>
      <c r="L71" s="46" t="str">
        <f>勝ち上がりD!F38</f>
        <v>華井　実咲</v>
      </c>
      <c r="M71" s="46" t="str">
        <f>勝ち上がりD!G38</f>
        <v>③</v>
      </c>
      <c r="N71" s="46" t="str">
        <f>勝ち上がりD!H38</f>
        <v>県岐阜商</v>
      </c>
      <c r="O71" s="37"/>
    </row>
    <row r="72" spans="8:24" ht="18" customHeight="1">
      <c r="H72" s="46" t="str">
        <f>勝ち上がりD!A39</f>
        <v>栩川　湧貴</v>
      </c>
      <c r="I72" s="53" t="str">
        <f>勝ち上がりD!B39</f>
        <v>②</v>
      </c>
      <c r="J72" s="46" t="str">
        <f>勝ち上がりD!C39</f>
        <v>県岐阜商</v>
      </c>
      <c r="L72" s="46" t="str">
        <f>勝ち上がりD!F39</f>
        <v>白橋　乃詠</v>
      </c>
      <c r="M72" s="46" t="str">
        <f>勝ち上がりD!G39</f>
        <v>①</v>
      </c>
      <c r="N72" s="46" t="str">
        <f>勝ち上がりD!H39</f>
        <v>加納</v>
      </c>
      <c r="O72" s="37"/>
    </row>
    <row r="73" spans="8:24" ht="18" customHeight="1">
      <c r="H73" s="46" t="str">
        <f>勝ち上がりD!A40</f>
        <v>安田　大剛</v>
      </c>
      <c r="I73" s="52" t="str">
        <f>勝ち上がりD!B40</f>
        <v>①</v>
      </c>
      <c r="J73" s="46" t="str">
        <f>勝ち上がりD!C40</f>
        <v>県岐阜商</v>
      </c>
      <c r="L73" s="46" t="str">
        <f>勝ち上がりD!F40</f>
        <v>木股　弥子</v>
      </c>
      <c r="M73" s="46" t="str">
        <f>勝ち上がりD!G40</f>
        <v>①</v>
      </c>
      <c r="N73" s="46" t="str">
        <f>勝ち上がりD!H40</f>
        <v>加納</v>
      </c>
      <c r="O73" s="37"/>
    </row>
    <row r="74" spans="8:24" ht="18" customHeight="1">
      <c r="H74" s="46" t="str">
        <f>勝ち上がりD!A41</f>
        <v>武田　幸弥</v>
      </c>
      <c r="I74" s="53" t="str">
        <f>勝ち上がりD!B41</f>
        <v>②</v>
      </c>
      <c r="J74" s="46" t="str">
        <f>勝ち上がりD!C41</f>
        <v>岐南工</v>
      </c>
      <c r="L74" s="46" t="str">
        <f>勝ち上がりD!F41</f>
        <v>亀山　紗希</v>
      </c>
      <c r="M74" s="46" t="str">
        <f>勝ち上がりD!G41</f>
        <v>①</v>
      </c>
      <c r="N74" s="46" t="str">
        <f>勝ち上がりD!H41</f>
        <v>加納</v>
      </c>
      <c r="O74" s="37"/>
    </row>
    <row r="75" spans="8:24" ht="18" customHeight="1">
      <c r="H75" s="46" t="str">
        <f>勝ち上がりD!A42</f>
        <v>古田　　蓮</v>
      </c>
      <c r="I75" s="52" t="str">
        <f>勝ち上がりD!B42</f>
        <v>②</v>
      </c>
      <c r="J75" s="46" t="str">
        <f>勝ち上がりD!C42</f>
        <v>岐南工</v>
      </c>
      <c r="L75" s="46" t="str">
        <f>勝ち上がりD!F42</f>
        <v>尾崎　果林</v>
      </c>
      <c r="M75" s="46" t="str">
        <f>勝ち上がりD!G42</f>
        <v>③</v>
      </c>
      <c r="N75" s="46" t="str">
        <f>勝ち上がりD!H42</f>
        <v>加納</v>
      </c>
      <c r="O75" s="37"/>
    </row>
  </sheetData>
  <sortState ref="K3:N26">
    <sortCondition ref="K3"/>
  </sortState>
  <phoneticPr fontId="25"/>
  <pageMargins left="0.2" right="0.20972222222222223" top="1" bottom="0.73958333333333337" header="0.51111111111111107" footer="0.51111111111111107"/>
  <pageSetup paperSize="9" scale="98" firstPageNumber="4294963191" orientation="portrait" horizontalDpi="4294967293" r:id="rId1"/>
  <headerFooter alignWithMargins="0"/>
  <colBreaks count="1" manualBreakCount="1">
    <brk id="14" min="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男子Ｓ</vt:lpstr>
      <vt:lpstr>女子Ｓ</vt:lpstr>
      <vt:lpstr>男子Ｄ</vt:lpstr>
      <vt:lpstr>女子Ｄ</vt:lpstr>
      <vt:lpstr>男子S結果</vt:lpstr>
      <vt:lpstr>女子S結果</vt:lpstr>
      <vt:lpstr>男子D結果</vt:lpstr>
      <vt:lpstr>女子D結果</vt:lpstr>
      <vt:lpstr>データ</vt:lpstr>
      <vt:lpstr>団体男女</vt:lpstr>
      <vt:lpstr>団体名簿</vt:lpstr>
      <vt:lpstr>勝ち上がりS</vt:lpstr>
      <vt:lpstr>勝ち上がりD</vt:lpstr>
      <vt:lpstr>学校データ</vt:lpstr>
      <vt:lpstr>データ!Print_Area</vt:lpstr>
      <vt:lpstr>女子Ｄ!Print_Area</vt:lpstr>
      <vt:lpstr>女子D結果!Print_Area</vt:lpstr>
      <vt:lpstr>女子Ｓ!Print_Area</vt:lpstr>
      <vt:lpstr>女子S結果!Print_Area</vt:lpstr>
      <vt:lpstr>団体男女!Print_Area</vt:lpstr>
      <vt:lpstr>団体名簿!Print_Area</vt:lpstr>
      <vt:lpstr>男子Ｄ!Print_Area</vt:lpstr>
      <vt:lpstr>男子D結果!Print_Area</vt:lpstr>
      <vt:lpstr>男子Ｓ!Print_Area</vt:lpstr>
      <vt:lpstr>男子S結果!Print_Area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</dc:creator>
  <cp:lastModifiedBy>高体連テニス部会</cp:lastModifiedBy>
  <cp:revision/>
  <cp:lastPrinted>2022-05-15T23:11:21Z</cp:lastPrinted>
  <dcterms:created xsi:type="dcterms:W3CDTF">2001-03-27T06:56:52Z</dcterms:created>
  <dcterms:modified xsi:type="dcterms:W3CDTF">2022-05-15T23:12:57Z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