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24265\1田中諭\地区テニス資料\県高体連関係\"/>
    </mc:Choice>
  </mc:AlternateContent>
  <xr:revisionPtr revIDLastSave="0" documentId="13_ncr:1_{07119D23-5C7B-4659-8547-6FCCF47F15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" sheetId="4" r:id="rId1"/>
    <sheet name="男子" sheetId="1" r:id="rId2"/>
    <sheet name="女子" sheetId="6" r:id="rId3"/>
    <sheet name="学校一覧" sheetId="9" r:id="rId4"/>
    <sheet name="rank男子S" sheetId="7" r:id="rId5"/>
    <sheet name="rank女子S" sheetId="8" r:id="rId6"/>
  </sheets>
  <externalReferences>
    <externalReference r:id="rId7"/>
  </externalReferences>
  <definedNames>
    <definedName name="_xlnm._FilterDatabase" localSheetId="5" hidden="1">rank女子S!$A$3:$AC$109</definedName>
    <definedName name="_xlnm._FilterDatabase" localSheetId="4" hidden="1">rank男子S!$A$3:$AC$116</definedName>
    <definedName name="copy">入力!$B$7:$N$37</definedName>
    <definedName name="copy女">入力!$I$12:$N$37</definedName>
    <definedName name="copy男">入力!$B$12:$G$37</definedName>
    <definedName name="_xlnm.Print_Area" localSheetId="2">女子!$B$2:$H$44</definedName>
    <definedName name="_xlnm.Print_Area" localSheetId="1">男子!$B$2:$H$42</definedName>
    <definedName name="_xlnm.Print_Area" localSheetId="0">入力!$B$2:$N$37</definedName>
    <definedName name="RMS" localSheetId="3">[1]rank男子S!$B$4:$E$111</definedName>
    <definedName name="RMS">rank男子S!$B$4:$E$111</definedName>
    <definedName name="RWS" localSheetId="3">[1]rank女子S!$B$4:$E$109</definedName>
    <definedName name="RWS">rank女子S!$B$4:$E$109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M8" i="4" s="1"/>
  <c r="L7" i="4"/>
  <c r="M7" i="4" s="1"/>
  <c r="B26" i="6"/>
  <c r="G39" i="6"/>
  <c r="F39" i="6"/>
  <c r="E39" i="6"/>
  <c r="D39" i="6"/>
  <c r="C39" i="6"/>
  <c r="B39" i="6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G35" i="6"/>
  <c r="F35" i="6"/>
  <c r="E35" i="6"/>
  <c r="D35" i="6"/>
  <c r="C35" i="6"/>
  <c r="B35" i="6"/>
  <c r="G34" i="6"/>
  <c r="F34" i="6"/>
  <c r="E34" i="6"/>
  <c r="D34" i="6"/>
  <c r="C34" i="6"/>
  <c r="B34" i="6"/>
  <c r="G33" i="6"/>
  <c r="F33" i="6"/>
  <c r="E33" i="6"/>
  <c r="D33" i="6"/>
  <c r="C33" i="6"/>
  <c r="B33" i="6"/>
  <c r="G32" i="6"/>
  <c r="F32" i="6"/>
  <c r="E32" i="6"/>
  <c r="D32" i="6"/>
  <c r="C32" i="6"/>
  <c r="B32" i="6"/>
  <c r="G31" i="6"/>
  <c r="F31" i="6"/>
  <c r="E31" i="6"/>
  <c r="D31" i="6"/>
  <c r="C31" i="6"/>
  <c r="B31" i="6"/>
  <c r="G30" i="6"/>
  <c r="F30" i="6"/>
  <c r="E30" i="6"/>
  <c r="D30" i="6"/>
  <c r="C30" i="6"/>
  <c r="B30" i="6"/>
  <c r="G29" i="6"/>
  <c r="F29" i="6"/>
  <c r="E29" i="6"/>
  <c r="D29" i="6"/>
  <c r="C29" i="6"/>
  <c r="B29" i="6"/>
  <c r="G28" i="6"/>
  <c r="F28" i="6"/>
  <c r="E28" i="6"/>
  <c r="D28" i="6"/>
  <c r="C28" i="6"/>
  <c r="B28" i="6"/>
  <c r="G27" i="6"/>
  <c r="F27" i="6"/>
  <c r="E27" i="6"/>
  <c r="D27" i="6"/>
  <c r="C27" i="6"/>
  <c r="B27" i="6"/>
  <c r="AB116" i="8"/>
  <c r="Z116" i="8"/>
  <c r="X116" i="8"/>
  <c r="V116" i="8"/>
  <c r="T116" i="8"/>
  <c r="R116" i="8"/>
  <c r="P116" i="8"/>
  <c r="N116" i="8"/>
  <c r="L116" i="8"/>
  <c r="J116" i="8"/>
  <c r="H116" i="8"/>
  <c r="AC109" i="8"/>
  <c r="AA109" i="8"/>
  <c r="Y109" i="8"/>
  <c r="W109" i="8"/>
  <c r="U109" i="8"/>
  <c r="S109" i="8"/>
  <c r="Q109" i="8"/>
  <c r="O109" i="8"/>
  <c r="M109" i="8"/>
  <c r="K109" i="8"/>
  <c r="I109" i="8"/>
  <c r="AC108" i="8"/>
  <c r="AA108" i="8"/>
  <c r="Y108" i="8"/>
  <c r="W108" i="8"/>
  <c r="U108" i="8"/>
  <c r="S108" i="8"/>
  <c r="Q108" i="8"/>
  <c r="O108" i="8"/>
  <c r="M108" i="8"/>
  <c r="K108" i="8"/>
  <c r="I108" i="8"/>
  <c r="AC107" i="8"/>
  <c r="AA107" i="8"/>
  <c r="Y107" i="8"/>
  <c r="W107" i="8"/>
  <c r="U107" i="8"/>
  <c r="S107" i="8"/>
  <c r="Q107" i="8"/>
  <c r="O107" i="8"/>
  <c r="M107" i="8"/>
  <c r="K107" i="8"/>
  <c r="I107" i="8"/>
  <c r="AC106" i="8"/>
  <c r="AA106" i="8"/>
  <c r="Y106" i="8"/>
  <c r="W106" i="8"/>
  <c r="U106" i="8"/>
  <c r="S106" i="8"/>
  <c r="Q106" i="8"/>
  <c r="O106" i="8"/>
  <c r="M106" i="8"/>
  <c r="K106" i="8"/>
  <c r="I106" i="8"/>
  <c r="AC105" i="8"/>
  <c r="AA105" i="8"/>
  <c r="Y105" i="8"/>
  <c r="W105" i="8"/>
  <c r="U105" i="8"/>
  <c r="S105" i="8"/>
  <c r="Q105" i="8"/>
  <c r="O105" i="8"/>
  <c r="M105" i="8"/>
  <c r="K105" i="8"/>
  <c r="I105" i="8"/>
  <c r="AC104" i="8"/>
  <c r="AA104" i="8"/>
  <c r="Y104" i="8"/>
  <c r="W104" i="8"/>
  <c r="U104" i="8"/>
  <c r="S104" i="8"/>
  <c r="Q104" i="8"/>
  <c r="O104" i="8"/>
  <c r="M104" i="8"/>
  <c r="K104" i="8"/>
  <c r="I104" i="8"/>
  <c r="AC103" i="8"/>
  <c r="AA103" i="8"/>
  <c r="Y103" i="8"/>
  <c r="W103" i="8"/>
  <c r="U103" i="8"/>
  <c r="S103" i="8"/>
  <c r="Q103" i="8"/>
  <c r="O103" i="8"/>
  <c r="M103" i="8"/>
  <c r="K103" i="8"/>
  <c r="I103" i="8"/>
  <c r="AC102" i="8"/>
  <c r="AA102" i="8"/>
  <c r="Y102" i="8"/>
  <c r="W102" i="8"/>
  <c r="U102" i="8"/>
  <c r="S102" i="8"/>
  <c r="Q102" i="8"/>
  <c r="O102" i="8"/>
  <c r="M102" i="8"/>
  <c r="K102" i="8"/>
  <c r="I102" i="8"/>
  <c r="AC101" i="8"/>
  <c r="AA101" i="8"/>
  <c r="Y101" i="8"/>
  <c r="W101" i="8"/>
  <c r="U101" i="8"/>
  <c r="S101" i="8"/>
  <c r="Q101" i="8"/>
  <c r="O101" i="8"/>
  <c r="M101" i="8"/>
  <c r="K101" i="8"/>
  <c r="I101" i="8"/>
  <c r="AC100" i="8"/>
  <c r="AA100" i="8"/>
  <c r="Y100" i="8"/>
  <c r="W100" i="8"/>
  <c r="U100" i="8"/>
  <c r="S100" i="8"/>
  <c r="Q100" i="8"/>
  <c r="O100" i="8"/>
  <c r="M100" i="8"/>
  <c r="K100" i="8"/>
  <c r="I100" i="8"/>
  <c r="AC99" i="8"/>
  <c r="AA99" i="8"/>
  <c r="Y99" i="8"/>
  <c r="W99" i="8"/>
  <c r="U99" i="8"/>
  <c r="S99" i="8"/>
  <c r="Q99" i="8"/>
  <c r="O99" i="8"/>
  <c r="M99" i="8"/>
  <c r="K99" i="8"/>
  <c r="I99" i="8"/>
  <c r="AC98" i="8"/>
  <c r="AA98" i="8"/>
  <c r="Y98" i="8"/>
  <c r="W98" i="8"/>
  <c r="U98" i="8"/>
  <c r="S98" i="8"/>
  <c r="Q98" i="8"/>
  <c r="O98" i="8"/>
  <c r="M98" i="8"/>
  <c r="K98" i="8"/>
  <c r="I98" i="8"/>
  <c r="AC97" i="8"/>
  <c r="AA97" i="8"/>
  <c r="Y97" i="8"/>
  <c r="W97" i="8"/>
  <c r="U97" i="8"/>
  <c r="S97" i="8"/>
  <c r="Q97" i="8"/>
  <c r="O97" i="8"/>
  <c r="M97" i="8"/>
  <c r="K97" i="8"/>
  <c r="I97" i="8"/>
  <c r="AC96" i="8"/>
  <c r="AA96" i="8"/>
  <c r="Y96" i="8"/>
  <c r="W96" i="8"/>
  <c r="U96" i="8"/>
  <c r="S96" i="8"/>
  <c r="Q96" i="8"/>
  <c r="O96" i="8"/>
  <c r="M96" i="8"/>
  <c r="K96" i="8"/>
  <c r="I96" i="8"/>
  <c r="AC95" i="8"/>
  <c r="AA95" i="8"/>
  <c r="Y95" i="8"/>
  <c r="W95" i="8"/>
  <c r="U95" i="8"/>
  <c r="S95" i="8"/>
  <c r="Q95" i="8"/>
  <c r="O95" i="8"/>
  <c r="M95" i="8"/>
  <c r="K95" i="8"/>
  <c r="I95" i="8"/>
  <c r="AC94" i="8"/>
  <c r="AA94" i="8"/>
  <c r="Y94" i="8"/>
  <c r="W94" i="8"/>
  <c r="U94" i="8"/>
  <c r="S94" i="8"/>
  <c r="Q94" i="8"/>
  <c r="O94" i="8"/>
  <c r="M94" i="8"/>
  <c r="K94" i="8"/>
  <c r="I94" i="8"/>
  <c r="AC93" i="8"/>
  <c r="AA93" i="8"/>
  <c r="Y93" i="8"/>
  <c r="W93" i="8"/>
  <c r="U93" i="8"/>
  <c r="S93" i="8"/>
  <c r="Q93" i="8"/>
  <c r="O93" i="8"/>
  <c r="M93" i="8"/>
  <c r="K93" i="8"/>
  <c r="I93" i="8"/>
  <c r="AC92" i="8"/>
  <c r="AA92" i="8"/>
  <c r="Y92" i="8"/>
  <c r="W92" i="8"/>
  <c r="U92" i="8"/>
  <c r="S92" i="8"/>
  <c r="Q92" i="8"/>
  <c r="O92" i="8"/>
  <c r="M92" i="8"/>
  <c r="K92" i="8"/>
  <c r="I92" i="8"/>
  <c r="AC91" i="8"/>
  <c r="AA91" i="8"/>
  <c r="Y91" i="8"/>
  <c r="W91" i="8"/>
  <c r="U91" i="8"/>
  <c r="S91" i="8"/>
  <c r="Q91" i="8"/>
  <c r="O91" i="8"/>
  <c r="M91" i="8"/>
  <c r="K91" i="8"/>
  <c r="I91" i="8"/>
  <c r="AC90" i="8"/>
  <c r="AA90" i="8"/>
  <c r="Y90" i="8"/>
  <c r="W90" i="8"/>
  <c r="U90" i="8"/>
  <c r="S90" i="8"/>
  <c r="Q90" i="8"/>
  <c r="O90" i="8"/>
  <c r="M90" i="8"/>
  <c r="K90" i="8"/>
  <c r="I90" i="8"/>
  <c r="AC89" i="8"/>
  <c r="AA89" i="8"/>
  <c r="Y89" i="8"/>
  <c r="W89" i="8"/>
  <c r="U89" i="8"/>
  <c r="S89" i="8"/>
  <c r="Q89" i="8"/>
  <c r="O89" i="8"/>
  <c r="M89" i="8"/>
  <c r="K89" i="8"/>
  <c r="I89" i="8"/>
  <c r="AC88" i="8"/>
  <c r="AA88" i="8"/>
  <c r="Y88" i="8"/>
  <c r="W88" i="8"/>
  <c r="U88" i="8"/>
  <c r="S88" i="8"/>
  <c r="Q88" i="8"/>
  <c r="O88" i="8"/>
  <c r="M88" i="8"/>
  <c r="K88" i="8"/>
  <c r="I88" i="8"/>
  <c r="AC87" i="8"/>
  <c r="AA87" i="8"/>
  <c r="Y87" i="8"/>
  <c r="W87" i="8"/>
  <c r="U87" i="8"/>
  <c r="S87" i="8"/>
  <c r="Q87" i="8"/>
  <c r="O87" i="8"/>
  <c r="M87" i="8"/>
  <c r="K87" i="8"/>
  <c r="I87" i="8"/>
  <c r="AC86" i="8"/>
  <c r="AA86" i="8"/>
  <c r="Y86" i="8"/>
  <c r="W86" i="8"/>
  <c r="U86" i="8"/>
  <c r="S86" i="8"/>
  <c r="Q86" i="8"/>
  <c r="O86" i="8"/>
  <c r="M86" i="8"/>
  <c r="K86" i="8"/>
  <c r="I86" i="8"/>
  <c r="AC85" i="8"/>
  <c r="AA85" i="8"/>
  <c r="Y85" i="8"/>
  <c r="W85" i="8"/>
  <c r="U85" i="8"/>
  <c r="S85" i="8"/>
  <c r="Q85" i="8"/>
  <c r="O85" i="8"/>
  <c r="M85" i="8"/>
  <c r="K85" i="8"/>
  <c r="I85" i="8"/>
  <c r="AC84" i="8"/>
  <c r="AA84" i="8"/>
  <c r="Y84" i="8"/>
  <c r="W84" i="8"/>
  <c r="U84" i="8"/>
  <c r="S84" i="8"/>
  <c r="Q84" i="8"/>
  <c r="O84" i="8"/>
  <c r="M84" i="8"/>
  <c r="K84" i="8"/>
  <c r="I84" i="8"/>
  <c r="AC83" i="8"/>
  <c r="AA83" i="8"/>
  <c r="Y83" i="8"/>
  <c r="W83" i="8"/>
  <c r="U83" i="8"/>
  <c r="S83" i="8"/>
  <c r="Q83" i="8"/>
  <c r="O83" i="8"/>
  <c r="M83" i="8"/>
  <c r="K83" i="8"/>
  <c r="I83" i="8"/>
  <c r="AC82" i="8"/>
  <c r="AA82" i="8"/>
  <c r="Y82" i="8"/>
  <c r="W82" i="8"/>
  <c r="U82" i="8"/>
  <c r="S82" i="8"/>
  <c r="Q82" i="8"/>
  <c r="O82" i="8"/>
  <c r="M82" i="8"/>
  <c r="K82" i="8"/>
  <c r="I82" i="8"/>
  <c r="AC81" i="8"/>
  <c r="AA81" i="8"/>
  <c r="Y81" i="8"/>
  <c r="W81" i="8"/>
  <c r="U81" i="8"/>
  <c r="S81" i="8"/>
  <c r="Q81" i="8"/>
  <c r="O81" i="8"/>
  <c r="M81" i="8"/>
  <c r="K81" i="8"/>
  <c r="I81" i="8"/>
  <c r="AC80" i="8"/>
  <c r="AA80" i="8"/>
  <c r="Y80" i="8"/>
  <c r="W80" i="8"/>
  <c r="U80" i="8"/>
  <c r="S80" i="8"/>
  <c r="Q80" i="8"/>
  <c r="O80" i="8"/>
  <c r="M80" i="8"/>
  <c r="K80" i="8"/>
  <c r="I80" i="8"/>
  <c r="AC79" i="8"/>
  <c r="AA79" i="8"/>
  <c r="Y79" i="8"/>
  <c r="W79" i="8"/>
  <c r="U79" i="8"/>
  <c r="S79" i="8"/>
  <c r="Q79" i="8"/>
  <c r="O79" i="8"/>
  <c r="M79" i="8"/>
  <c r="K79" i="8"/>
  <c r="I79" i="8"/>
  <c r="AC78" i="8"/>
  <c r="AA78" i="8"/>
  <c r="Y78" i="8"/>
  <c r="W78" i="8"/>
  <c r="U78" i="8"/>
  <c r="S78" i="8"/>
  <c r="Q78" i="8"/>
  <c r="O78" i="8"/>
  <c r="M78" i="8"/>
  <c r="K78" i="8"/>
  <c r="I78" i="8"/>
  <c r="AC77" i="8"/>
  <c r="AA77" i="8"/>
  <c r="Y77" i="8"/>
  <c r="W77" i="8"/>
  <c r="U77" i="8"/>
  <c r="S77" i="8"/>
  <c r="Q77" i="8"/>
  <c r="O77" i="8"/>
  <c r="M77" i="8"/>
  <c r="K77" i="8"/>
  <c r="I77" i="8"/>
  <c r="AC76" i="8"/>
  <c r="AA76" i="8"/>
  <c r="Y76" i="8"/>
  <c r="W76" i="8"/>
  <c r="U76" i="8"/>
  <c r="S76" i="8"/>
  <c r="Q76" i="8"/>
  <c r="O76" i="8"/>
  <c r="M76" i="8"/>
  <c r="K76" i="8"/>
  <c r="I76" i="8"/>
  <c r="AC75" i="8"/>
  <c r="AA75" i="8"/>
  <c r="Y75" i="8"/>
  <c r="W75" i="8"/>
  <c r="U75" i="8"/>
  <c r="S75" i="8"/>
  <c r="Q75" i="8"/>
  <c r="O75" i="8"/>
  <c r="M75" i="8"/>
  <c r="K75" i="8"/>
  <c r="I75" i="8"/>
  <c r="AC74" i="8"/>
  <c r="AA74" i="8"/>
  <c r="Y74" i="8"/>
  <c r="W74" i="8"/>
  <c r="U74" i="8"/>
  <c r="S74" i="8"/>
  <c r="Q74" i="8"/>
  <c r="O74" i="8"/>
  <c r="M74" i="8"/>
  <c r="K74" i="8"/>
  <c r="I74" i="8"/>
  <c r="AC73" i="8"/>
  <c r="AA73" i="8"/>
  <c r="Y73" i="8"/>
  <c r="W73" i="8"/>
  <c r="U73" i="8"/>
  <c r="S73" i="8"/>
  <c r="Q73" i="8"/>
  <c r="O73" i="8"/>
  <c r="M73" i="8"/>
  <c r="K73" i="8"/>
  <c r="I73" i="8"/>
  <c r="AC72" i="8"/>
  <c r="AA72" i="8"/>
  <c r="Y72" i="8"/>
  <c r="W72" i="8"/>
  <c r="U72" i="8"/>
  <c r="S72" i="8"/>
  <c r="Q72" i="8"/>
  <c r="O72" i="8"/>
  <c r="M72" i="8"/>
  <c r="K72" i="8"/>
  <c r="I72" i="8"/>
  <c r="AC71" i="8"/>
  <c r="AA71" i="8"/>
  <c r="Y71" i="8"/>
  <c r="W71" i="8"/>
  <c r="U71" i="8"/>
  <c r="S71" i="8"/>
  <c r="Q71" i="8"/>
  <c r="O71" i="8"/>
  <c r="M71" i="8"/>
  <c r="K71" i="8"/>
  <c r="I71" i="8"/>
  <c r="AC70" i="8"/>
  <c r="AA70" i="8"/>
  <c r="Y70" i="8"/>
  <c r="W70" i="8"/>
  <c r="U70" i="8"/>
  <c r="S70" i="8"/>
  <c r="Q70" i="8"/>
  <c r="O70" i="8"/>
  <c r="M70" i="8"/>
  <c r="K70" i="8"/>
  <c r="I70" i="8"/>
  <c r="AC69" i="8"/>
  <c r="AA69" i="8"/>
  <c r="Y69" i="8"/>
  <c r="W69" i="8"/>
  <c r="U69" i="8"/>
  <c r="S69" i="8"/>
  <c r="Q69" i="8"/>
  <c r="O69" i="8"/>
  <c r="M69" i="8"/>
  <c r="K69" i="8"/>
  <c r="I69" i="8"/>
  <c r="AC68" i="8"/>
  <c r="AA68" i="8"/>
  <c r="Y68" i="8"/>
  <c r="W68" i="8"/>
  <c r="U68" i="8"/>
  <c r="S68" i="8"/>
  <c r="Q68" i="8"/>
  <c r="O68" i="8"/>
  <c r="M68" i="8"/>
  <c r="K68" i="8"/>
  <c r="I68" i="8"/>
  <c r="AC67" i="8"/>
  <c r="AA67" i="8"/>
  <c r="Y67" i="8"/>
  <c r="W67" i="8"/>
  <c r="U67" i="8"/>
  <c r="S67" i="8"/>
  <c r="Q67" i="8"/>
  <c r="O67" i="8"/>
  <c r="M67" i="8"/>
  <c r="K67" i="8"/>
  <c r="I67" i="8"/>
  <c r="AC66" i="8"/>
  <c r="AA66" i="8"/>
  <c r="Y66" i="8"/>
  <c r="W66" i="8"/>
  <c r="U66" i="8"/>
  <c r="S66" i="8"/>
  <c r="Q66" i="8"/>
  <c r="O66" i="8"/>
  <c r="M66" i="8"/>
  <c r="K66" i="8"/>
  <c r="I66" i="8"/>
  <c r="AC65" i="8"/>
  <c r="AA65" i="8"/>
  <c r="Y65" i="8"/>
  <c r="W65" i="8"/>
  <c r="U65" i="8"/>
  <c r="S65" i="8"/>
  <c r="Q65" i="8"/>
  <c r="O65" i="8"/>
  <c r="M65" i="8"/>
  <c r="K65" i="8"/>
  <c r="I65" i="8"/>
  <c r="AC64" i="8"/>
  <c r="AA64" i="8"/>
  <c r="Y64" i="8"/>
  <c r="W64" i="8"/>
  <c r="U64" i="8"/>
  <c r="S64" i="8"/>
  <c r="Q64" i="8"/>
  <c r="O64" i="8"/>
  <c r="M64" i="8"/>
  <c r="K64" i="8"/>
  <c r="I64" i="8"/>
  <c r="AC63" i="8"/>
  <c r="AA63" i="8"/>
  <c r="Y63" i="8"/>
  <c r="W63" i="8"/>
  <c r="U63" i="8"/>
  <c r="S63" i="8"/>
  <c r="Q63" i="8"/>
  <c r="O63" i="8"/>
  <c r="M63" i="8"/>
  <c r="K63" i="8"/>
  <c r="I63" i="8"/>
  <c r="AC62" i="8"/>
  <c r="AA62" i="8"/>
  <c r="Y62" i="8"/>
  <c r="W62" i="8"/>
  <c r="U62" i="8"/>
  <c r="S62" i="8"/>
  <c r="Q62" i="8"/>
  <c r="O62" i="8"/>
  <c r="M62" i="8"/>
  <c r="K62" i="8"/>
  <c r="I62" i="8"/>
  <c r="AC61" i="8"/>
  <c r="AA61" i="8"/>
  <c r="Y61" i="8"/>
  <c r="W61" i="8"/>
  <c r="U61" i="8"/>
  <c r="S61" i="8"/>
  <c r="Q61" i="8"/>
  <c r="O61" i="8"/>
  <c r="M61" i="8"/>
  <c r="K61" i="8"/>
  <c r="I61" i="8"/>
  <c r="AC60" i="8"/>
  <c r="AA60" i="8"/>
  <c r="Y60" i="8"/>
  <c r="W60" i="8"/>
  <c r="U60" i="8"/>
  <c r="S60" i="8"/>
  <c r="Q60" i="8"/>
  <c r="O60" i="8"/>
  <c r="M60" i="8"/>
  <c r="K60" i="8"/>
  <c r="I60" i="8"/>
  <c r="AC59" i="8"/>
  <c r="AA59" i="8"/>
  <c r="Y59" i="8"/>
  <c r="W59" i="8"/>
  <c r="U59" i="8"/>
  <c r="S59" i="8"/>
  <c r="Q59" i="8"/>
  <c r="O59" i="8"/>
  <c r="M59" i="8"/>
  <c r="K59" i="8"/>
  <c r="I59" i="8"/>
  <c r="AC58" i="8"/>
  <c r="AA58" i="8"/>
  <c r="Y58" i="8"/>
  <c r="W58" i="8"/>
  <c r="U58" i="8"/>
  <c r="S58" i="8"/>
  <c r="Q58" i="8"/>
  <c r="O58" i="8"/>
  <c r="M58" i="8"/>
  <c r="K58" i="8"/>
  <c r="I58" i="8"/>
  <c r="AC57" i="8"/>
  <c r="AA57" i="8"/>
  <c r="Y57" i="8"/>
  <c r="W57" i="8"/>
  <c r="U57" i="8"/>
  <c r="S57" i="8"/>
  <c r="Q57" i="8"/>
  <c r="O57" i="8"/>
  <c r="M57" i="8"/>
  <c r="K57" i="8"/>
  <c r="I57" i="8"/>
  <c r="AC56" i="8"/>
  <c r="AA56" i="8"/>
  <c r="Y56" i="8"/>
  <c r="W56" i="8"/>
  <c r="U56" i="8"/>
  <c r="S56" i="8"/>
  <c r="Q56" i="8"/>
  <c r="O56" i="8"/>
  <c r="M56" i="8"/>
  <c r="K56" i="8"/>
  <c r="I56" i="8"/>
  <c r="AC55" i="8"/>
  <c r="AA55" i="8"/>
  <c r="Y55" i="8"/>
  <c r="W55" i="8"/>
  <c r="U55" i="8"/>
  <c r="S55" i="8"/>
  <c r="Q55" i="8"/>
  <c r="O55" i="8"/>
  <c r="M55" i="8"/>
  <c r="K55" i="8"/>
  <c r="I55" i="8"/>
  <c r="AC54" i="8"/>
  <c r="AA54" i="8"/>
  <c r="Y54" i="8"/>
  <c r="W54" i="8"/>
  <c r="U54" i="8"/>
  <c r="S54" i="8"/>
  <c r="Q54" i="8"/>
  <c r="O54" i="8"/>
  <c r="M54" i="8"/>
  <c r="K54" i="8"/>
  <c r="I54" i="8"/>
  <c r="AC53" i="8"/>
  <c r="AA53" i="8"/>
  <c r="Y53" i="8"/>
  <c r="W53" i="8"/>
  <c r="U53" i="8"/>
  <c r="S53" i="8"/>
  <c r="Q53" i="8"/>
  <c r="O53" i="8"/>
  <c r="M53" i="8"/>
  <c r="K53" i="8"/>
  <c r="I53" i="8"/>
  <c r="AC52" i="8"/>
  <c r="AA52" i="8"/>
  <c r="Y52" i="8"/>
  <c r="W52" i="8"/>
  <c r="U52" i="8"/>
  <c r="S52" i="8"/>
  <c r="Q52" i="8"/>
  <c r="O52" i="8"/>
  <c r="M52" i="8"/>
  <c r="K52" i="8"/>
  <c r="I52" i="8"/>
  <c r="AC51" i="8"/>
  <c r="AA51" i="8"/>
  <c r="Y51" i="8"/>
  <c r="W51" i="8"/>
  <c r="U51" i="8"/>
  <c r="S51" i="8"/>
  <c r="Q51" i="8"/>
  <c r="O51" i="8"/>
  <c r="M51" i="8"/>
  <c r="K51" i="8"/>
  <c r="I51" i="8"/>
  <c r="AC50" i="8"/>
  <c r="AA50" i="8"/>
  <c r="Y50" i="8"/>
  <c r="W50" i="8"/>
  <c r="U50" i="8"/>
  <c r="S50" i="8"/>
  <c r="Q50" i="8"/>
  <c r="O50" i="8"/>
  <c r="M50" i="8"/>
  <c r="K50" i="8"/>
  <c r="I50" i="8"/>
  <c r="AC49" i="8"/>
  <c r="AA49" i="8"/>
  <c r="Y49" i="8"/>
  <c r="W49" i="8"/>
  <c r="U49" i="8"/>
  <c r="S49" i="8"/>
  <c r="Q49" i="8"/>
  <c r="O49" i="8"/>
  <c r="M49" i="8"/>
  <c r="K49" i="8"/>
  <c r="I49" i="8"/>
  <c r="AC48" i="8"/>
  <c r="AA48" i="8"/>
  <c r="Y48" i="8"/>
  <c r="W48" i="8"/>
  <c r="U48" i="8"/>
  <c r="S48" i="8"/>
  <c r="Q48" i="8"/>
  <c r="O48" i="8"/>
  <c r="M48" i="8"/>
  <c r="K48" i="8"/>
  <c r="I48" i="8"/>
  <c r="AC47" i="8"/>
  <c r="AA47" i="8"/>
  <c r="Y47" i="8"/>
  <c r="W47" i="8"/>
  <c r="U47" i="8"/>
  <c r="S47" i="8"/>
  <c r="Q47" i="8"/>
  <c r="O47" i="8"/>
  <c r="M47" i="8"/>
  <c r="K47" i="8"/>
  <c r="I47" i="8"/>
  <c r="AC46" i="8"/>
  <c r="AA46" i="8"/>
  <c r="Y46" i="8"/>
  <c r="W46" i="8"/>
  <c r="U46" i="8"/>
  <c r="S46" i="8"/>
  <c r="Q46" i="8"/>
  <c r="O46" i="8"/>
  <c r="M46" i="8"/>
  <c r="K46" i="8"/>
  <c r="I46" i="8"/>
  <c r="G46" i="8" a="1"/>
  <c r="G46" i="8" s="1"/>
  <c r="AC45" i="8"/>
  <c r="AA45" i="8"/>
  <c r="Y45" i="8"/>
  <c r="W45" i="8"/>
  <c r="U45" i="8"/>
  <c r="S45" i="8"/>
  <c r="Q45" i="8"/>
  <c r="O45" i="8"/>
  <c r="M45" i="8"/>
  <c r="K45" i="8"/>
  <c r="I45" i="8"/>
  <c r="E45" i="8" s="1"/>
  <c r="AC44" i="8"/>
  <c r="AA44" i="8"/>
  <c r="Y44" i="8"/>
  <c r="W44" i="8"/>
  <c r="U44" i="8"/>
  <c r="S44" i="8"/>
  <c r="Q44" i="8"/>
  <c r="O44" i="8"/>
  <c r="M44" i="8"/>
  <c r="K44" i="8"/>
  <c r="I44" i="8"/>
  <c r="AC43" i="8"/>
  <c r="AA43" i="8"/>
  <c r="Y43" i="8"/>
  <c r="W43" i="8"/>
  <c r="U43" i="8"/>
  <c r="S43" i="8"/>
  <c r="Q43" i="8"/>
  <c r="O43" i="8"/>
  <c r="M43" i="8"/>
  <c r="E43" i="8" s="1"/>
  <c r="K43" i="8"/>
  <c r="I43" i="8"/>
  <c r="AC42" i="8"/>
  <c r="AA42" i="8"/>
  <c r="Y42" i="8"/>
  <c r="W42" i="8"/>
  <c r="U42" i="8"/>
  <c r="S42" i="8"/>
  <c r="Q42" i="8"/>
  <c r="O42" i="8"/>
  <c r="M42" i="8"/>
  <c r="K42" i="8"/>
  <c r="I42" i="8"/>
  <c r="AC41" i="8"/>
  <c r="AA41" i="8"/>
  <c r="Y41" i="8"/>
  <c r="W41" i="8"/>
  <c r="U41" i="8"/>
  <c r="S41" i="8"/>
  <c r="Q41" i="8"/>
  <c r="O41" i="8"/>
  <c r="M41" i="8"/>
  <c r="K41" i="8"/>
  <c r="I41" i="8"/>
  <c r="E41" i="8" s="1"/>
  <c r="AC40" i="8"/>
  <c r="AA40" i="8"/>
  <c r="Y40" i="8"/>
  <c r="W40" i="8"/>
  <c r="U40" i="8"/>
  <c r="S40" i="8"/>
  <c r="Q40" i="8"/>
  <c r="O40" i="8"/>
  <c r="M40" i="8"/>
  <c r="K40" i="8"/>
  <c r="I40" i="8"/>
  <c r="AC39" i="8"/>
  <c r="AA39" i="8"/>
  <c r="Y39" i="8"/>
  <c r="W39" i="8"/>
  <c r="U39" i="8"/>
  <c r="S39" i="8"/>
  <c r="Q39" i="8"/>
  <c r="O39" i="8"/>
  <c r="M39" i="8"/>
  <c r="E39" i="8" s="1"/>
  <c r="K39" i="8"/>
  <c r="I39" i="8"/>
  <c r="AC38" i="8"/>
  <c r="AA38" i="8"/>
  <c r="Y38" i="8"/>
  <c r="W38" i="8"/>
  <c r="U38" i="8"/>
  <c r="S38" i="8"/>
  <c r="Q38" i="8"/>
  <c r="O38" i="8"/>
  <c r="M38" i="8"/>
  <c r="K38" i="8"/>
  <c r="I38" i="8"/>
  <c r="AC37" i="8"/>
  <c r="AA37" i="8"/>
  <c r="Y37" i="8"/>
  <c r="W37" i="8"/>
  <c r="U37" i="8"/>
  <c r="S37" i="8"/>
  <c r="Q37" i="8"/>
  <c r="O37" i="8"/>
  <c r="M37" i="8"/>
  <c r="K37" i="8"/>
  <c r="I37" i="8"/>
  <c r="E37" i="8" s="1"/>
  <c r="AC36" i="8"/>
  <c r="AA36" i="8"/>
  <c r="Y36" i="8"/>
  <c r="W36" i="8"/>
  <c r="U36" i="8"/>
  <c r="S36" i="8"/>
  <c r="Q36" i="8"/>
  <c r="O36" i="8"/>
  <c r="M36" i="8"/>
  <c r="K36" i="8"/>
  <c r="I36" i="8"/>
  <c r="AC35" i="8"/>
  <c r="AA35" i="8"/>
  <c r="Y35" i="8"/>
  <c r="W35" i="8"/>
  <c r="U35" i="8"/>
  <c r="S35" i="8"/>
  <c r="Q35" i="8"/>
  <c r="O35" i="8"/>
  <c r="M35" i="8"/>
  <c r="E35" i="8" s="1"/>
  <c r="K35" i="8"/>
  <c r="I35" i="8"/>
  <c r="AC34" i="8"/>
  <c r="AA34" i="8"/>
  <c r="Y34" i="8"/>
  <c r="W34" i="8"/>
  <c r="U34" i="8"/>
  <c r="S34" i="8"/>
  <c r="Q34" i="8"/>
  <c r="O34" i="8"/>
  <c r="M34" i="8"/>
  <c r="K34" i="8"/>
  <c r="I34" i="8"/>
  <c r="AC33" i="8"/>
  <c r="AA33" i="8"/>
  <c r="Y33" i="8"/>
  <c r="W33" i="8"/>
  <c r="U33" i="8"/>
  <c r="S33" i="8"/>
  <c r="Q33" i="8"/>
  <c r="O33" i="8"/>
  <c r="M33" i="8"/>
  <c r="K33" i="8"/>
  <c r="I33" i="8"/>
  <c r="E33" i="8" s="1"/>
  <c r="AC32" i="8"/>
  <c r="AA32" i="8"/>
  <c r="Y32" i="8"/>
  <c r="W32" i="8"/>
  <c r="U32" i="8"/>
  <c r="S32" i="8"/>
  <c r="Q32" i="8"/>
  <c r="O32" i="8"/>
  <c r="M32" i="8"/>
  <c r="K32" i="8"/>
  <c r="I32" i="8"/>
  <c r="AC31" i="8"/>
  <c r="AA31" i="8"/>
  <c r="Y31" i="8"/>
  <c r="W31" i="8"/>
  <c r="U31" i="8"/>
  <c r="S31" i="8"/>
  <c r="Q31" i="8"/>
  <c r="O31" i="8"/>
  <c r="M31" i="8"/>
  <c r="E31" i="8" s="1"/>
  <c r="K31" i="8"/>
  <c r="I31" i="8"/>
  <c r="AC30" i="8"/>
  <c r="AA30" i="8"/>
  <c r="Y30" i="8"/>
  <c r="W30" i="8"/>
  <c r="U30" i="8"/>
  <c r="S30" i="8"/>
  <c r="Q30" i="8"/>
  <c r="O30" i="8"/>
  <c r="M30" i="8"/>
  <c r="K30" i="8"/>
  <c r="I30" i="8"/>
  <c r="AC29" i="8"/>
  <c r="AA29" i="8"/>
  <c r="Y29" i="8"/>
  <c r="W29" i="8"/>
  <c r="U29" i="8"/>
  <c r="S29" i="8"/>
  <c r="Q29" i="8"/>
  <c r="O29" i="8"/>
  <c r="M29" i="8"/>
  <c r="K29" i="8"/>
  <c r="I29" i="8"/>
  <c r="E29" i="8" s="1"/>
  <c r="AC28" i="8"/>
  <c r="AA28" i="8"/>
  <c r="Y28" i="8"/>
  <c r="W28" i="8"/>
  <c r="U28" i="8"/>
  <c r="S28" i="8"/>
  <c r="Q28" i="8"/>
  <c r="O28" i="8"/>
  <c r="M28" i="8"/>
  <c r="K28" i="8"/>
  <c r="I28" i="8"/>
  <c r="AC27" i="8"/>
  <c r="AA27" i="8"/>
  <c r="Y27" i="8"/>
  <c r="W27" i="8"/>
  <c r="U27" i="8"/>
  <c r="S27" i="8"/>
  <c r="Q27" i="8"/>
  <c r="O27" i="8"/>
  <c r="M27" i="8"/>
  <c r="E27" i="8" s="1"/>
  <c r="K27" i="8"/>
  <c r="I27" i="8"/>
  <c r="AC26" i="8"/>
  <c r="AA26" i="8"/>
  <c r="Y26" i="8"/>
  <c r="W26" i="8"/>
  <c r="U26" i="8"/>
  <c r="S26" i="8"/>
  <c r="Q26" i="8"/>
  <c r="O26" i="8"/>
  <c r="M26" i="8"/>
  <c r="K26" i="8"/>
  <c r="I26" i="8"/>
  <c r="AC25" i="8"/>
  <c r="AA25" i="8"/>
  <c r="Y25" i="8"/>
  <c r="W25" i="8"/>
  <c r="U25" i="8"/>
  <c r="S25" i="8"/>
  <c r="Q25" i="8"/>
  <c r="O25" i="8"/>
  <c r="M25" i="8"/>
  <c r="K25" i="8"/>
  <c r="I25" i="8"/>
  <c r="E25" i="8" s="1"/>
  <c r="AC24" i="8"/>
  <c r="AA24" i="8"/>
  <c r="Y24" i="8"/>
  <c r="W24" i="8"/>
  <c r="U24" i="8"/>
  <c r="S24" i="8"/>
  <c r="Q24" i="8"/>
  <c r="O24" i="8"/>
  <c r="M24" i="8"/>
  <c r="K24" i="8"/>
  <c r="I24" i="8"/>
  <c r="AC23" i="8"/>
  <c r="AA23" i="8"/>
  <c r="Y23" i="8"/>
  <c r="W23" i="8"/>
  <c r="U23" i="8"/>
  <c r="S23" i="8"/>
  <c r="Q23" i="8"/>
  <c r="O23" i="8"/>
  <c r="M23" i="8"/>
  <c r="E23" i="8" s="1"/>
  <c r="K23" i="8"/>
  <c r="I23" i="8"/>
  <c r="AC22" i="8"/>
  <c r="AA22" i="8"/>
  <c r="Y22" i="8"/>
  <c r="W22" i="8"/>
  <c r="U22" i="8"/>
  <c r="S22" i="8"/>
  <c r="Q22" i="8"/>
  <c r="O22" i="8"/>
  <c r="M22" i="8"/>
  <c r="K22" i="8"/>
  <c r="I22" i="8"/>
  <c r="AC21" i="8"/>
  <c r="AA21" i="8"/>
  <c r="Y21" i="8"/>
  <c r="W21" i="8"/>
  <c r="U21" i="8"/>
  <c r="S21" i="8"/>
  <c r="Q21" i="8"/>
  <c r="O21" i="8"/>
  <c r="M21" i="8"/>
  <c r="K21" i="8"/>
  <c r="I21" i="8"/>
  <c r="E21" i="8" s="1"/>
  <c r="AC20" i="8"/>
  <c r="AA20" i="8"/>
  <c r="Y20" i="8"/>
  <c r="W20" i="8"/>
  <c r="U20" i="8"/>
  <c r="S20" i="8"/>
  <c r="Q20" i="8"/>
  <c r="O20" i="8"/>
  <c r="M20" i="8"/>
  <c r="K20" i="8"/>
  <c r="I20" i="8"/>
  <c r="AC19" i="8"/>
  <c r="AA19" i="8"/>
  <c r="Y19" i="8"/>
  <c r="W19" i="8"/>
  <c r="U19" i="8"/>
  <c r="S19" i="8"/>
  <c r="Q19" i="8"/>
  <c r="O19" i="8"/>
  <c r="M19" i="8"/>
  <c r="E19" i="8" s="1"/>
  <c r="K19" i="8"/>
  <c r="I19" i="8"/>
  <c r="AC18" i="8"/>
  <c r="AA18" i="8"/>
  <c r="Y18" i="8"/>
  <c r="W18" i="8"/>
  <c r="U18" i="8"/>
  <c r="S18" i="8"/>
  <c r="Q18" i="8"/>
  <c r="O18" i="8"/>
  <c r="M18" i="8"/>
  <c r="K18" i="8"/>
  <c r="I18" i="8"/>
  <c r="AC17" i="8"/>
  <c r="AA17" i="8"/>
  <c r="Y17" i="8"/>
  <c r="W17" i="8"/>
  <c r="U17" i="8"/>
  <c r="S17" i="8"/>
  <c r="Q17" i="8"/>
  <c r="O17" i="8"/>
  <c r="M17" i="8"/>
  <c r="K17" i="8"/>
  <c r="I17" i="8"/>
  <c r="G17" i="8" a="1"/>
  <c r="G17" i="8" s="1"/>
  <c r="AC16" i="8"/>
  <c r="AA16" i="8"/>
  <c r="Y16" i="8"/>
  <c r="W16" i="8"/>
  <c r="U16" i="8"/>
  <c r="S16" i="8"/>
  <c r="Q16" i="8"/>
  <c r="O16" i="8"/>
  <c r="M16" i="8"/>
  <c r="K16" i="8"/>
  <c r="I16" i="8"/>
  <c r="AC15" i="8"/>
  <c r="AA15" i="8"/>
  <c r="Y15" i="8"/>
  <c r="W15" i="8"/>
  <c r="U15" i="8"/>
  <c r="S15" i="8"/>
  <c r="Q15" i="8"/>
  <c r="O15" i="8"/>
  <c r="M15" i="8"/>
  <c r="K15" i="8"/>
  <c r="I15" i="8"/>
  <c r="AC14" i="8"/>
  <c r="AA14" i="8"/>
  <c r="Y14" i="8"/>
  <c r="W14" i="8"/>
  <c r="U14" i="8"/>
  <c r="S14" i="8"/>
  <c r="Q14" i="8"/>
  <c r="O14" i="8"/>
  <c r="M14" i="8"/>
  <c r="K14" i="8"/>
  <c r="I14" i="8"/>
  <c r="AC13" i="8"/>
  <c r="AA13" i="8"/>
  <c r="Y13" i="8"/>
  <c r="W13" i="8"/>
  <c r="U13" i="8"/>
  <c r="S13" i="8"/>
  <c r="Q13" i="8"/>
  <c r="O13" i="8"/>
  <c r="M13" i="8"/>
  <c r="E13" i="8" s="1"/>
  <c r="K13" i="8"/>
  <c r="I13" i="8"/>
  <c r="AC12" i="8"/>
  <c r="AA12" i="8"/>
  <c r="Y12" i="8"/>
  <c r="W12" i="8"/>
  <c r="U12" i="8"/>
  <c r="S12" i="8"/>
  <c r="Q12" i="8"/>
  <c r="O12" i="8"/>
  <c r="M12" i="8"/>
  <c r="K12" i="8"/>
  <c r="I12" i="8"/>
  <c r="AC11" i="8"/>
  <c r="AA11" i="8"/>
  <c r="Y11" i="8"/>
  <c r="W11" i="8"/>
  <c r="U11" i="8"/>
  <c r="S11" i="8"/>
  <c r="Q11" i="8"/>
  <c r="O11" i="8"/>
  <c r="M11" i="8"/>
  <c r="K11" i="8"/>
  <c r="I11" i="8"/>
  <c r="AC10" i="8"/>
  <c r="AA10" i="8"/>
  <c r="Y10" i="8"/>
  <c r="W10" i="8"/>
  <c r="U10" i="8"/>
  <c r="S10" i="8"/>
  <c r="Q10" i="8"/>
  <c r="O10" i="8"/>
  <c r="M10" i="8"/>
  <c r="K10" i="8"/>
  <c r="I10" i="8"/>
  <c r="AC9" i="8"/>
  <c r="AA9" i="8"/>
  <c r="Y9" i="8"/>
  <c r="W9" i="8"/>
  <c r="U9" i="8"/>
  <c r="S9" i="8"/>
  <c r="Q9" i="8"/>
  <c r="O9" i="8"/>
  <c r="M9" i="8"/>
  <c r="K9" i="8"/>
  <c r="I9" i="8"/>
  <c r="E9" i="8"/>
  <c r="AC8" i="8"/>
  <c r="AA8" i="8"/>
  <c r="Y8" i="8"/>
  <c r="W8" i="8"/>
  <c r="U8" i="8"/>
  <c r="S8" i="8"/>
  <c r="Q8" i="8"/>
  <c r="O8" i="8"/>
  <c r="M8" i="8"/>
  <c r="K8" i="8"/>
  <c r="I8" i="8"/>
  <c r="AC7" i="8"/>
  <c r="AA7" i="8"/>
  <c r="Y7" i="8"/>
  <c r="W7" i="8"/>
  <c r="U7" i="8"/>
  <c r="S7" i="8"/>
  <c r="Q7" i="8"/>
  <c r="O7" i="8"/>
  <c r="M7" i="8"/>
  <c r="K7" i="8"/>
  <c r="I7" i="8"/>
  <c r="AC6" i="8"/>
  <c r="AA6" i="8"/>
  <c r="Y6" i="8"/>
  <c r="W6" i="8"/>
  <c r="U6" i="8"/>
  <c r="S6" i="8"/>
  <c r="Q6" i="8"/>
  <c r="O6" i="8"/>
  <c r="M6" i="8"/>
  <c r="K6" i="8"/>
  <c r="E6" i="8" s="1"/>
  <c r="I6" i="8"/>
  <c r="AC5" i="8"/>
  <c r="AA5" i="8"/>
  <c r="Y5" i="8"/>
  <c r="W5" i="8"/>
  <c r="U5" i="8"/>
  <c r="S5" i="8"/>
  <c r="Q5" i="8"/>
  <c r="O5" i="8"/>
  <c r="M5" i="8"/>
  <c r="K5" i="8"/>
  <c r="I5" i="8"/>
  <c r="E5" i="8" s="1"/>
  <c r="AC4" i="8"/>
  <c r="AA4" i="8"/>
  <c r="Y4" i="8"/>
  <c r="W4" i="8"/>
  <c r="U4" i="8"/>
  <c r="S4" i="8"/>
  <c r="Q4" i="8"/>
  <c r="O4" i="8"/>
  <c r="M4" i="8"/>
  <c r="K4" i="8"/>
  <c r="I4" i="8"/>
  <c r="AB116" i="7"/>
  <c r="Z116" i="7"/>
  <c r="X116" i="7"/>
  <c r="V116" i="7"/>
  <c r="T116" i="7"/>
  <c r="R116" i="7"/>
  <c r="P116" i="7"/>
  <c r="N116" i="7"/>
  <c r="L116" i="7"/>
  <c r="J116" i="7"/>
  <c r="H116" i="7"/>
  <c r="AC109" i="7"/>
  <c r="AA109" i="7"/>
  <c r="Y109" i="7"/>
  <c r="W109" i="7"/>
  <c r="U109" i="7"/>
  <c r="S109" i="7"/>
  <c r="Q109" i="7"/>
  <c r="O109" i="7"/>
  <c r="M109" i="7"/>
  <c r="E109" i="7" s="1"/>
  <c r="K109" i="7"/>
  <c r="I109" i="7"/>
  <c r="AC108" i="7"/>
  <c r="AA108" i="7"/>
  <c r="Y108" i="7"/>
  <c r="W108" i="7"/>
  <c r="U108" i="7"/>
  <c r="S108" i="7"/>
  <c r="Q108" i="7"/>
  <c r="O108" i="7"/>
  <c r="M108" i="7"/>
  <c r="E108" i="7" s="1"/>
  <c r="K108" i="7"/>
  <c r="I108" i="7"/>
  <c r="AC107" i="7"/>
  <c r="AA107" i="7"/>
  <c r="Y107" i="7"/>
  <c r="W107" i="7"/>
  <c r="U107" i="7"/>
  <c r="S107" i="7"/>
  <c r="Q107" i="7"/>
  <c r="O107" i="7"/>
  <c r="M107" i="7"/>
  <c r="E107" i="7" s="1"/>
  <c r="K107" i="7"/>
  <c r="I107" i="7"/>
  <c r="AC106" i="7"/>
  <c r="AA106" i="7"/>
  <c r="Y106" i="7"/>
  <c r="W106" i="7"/>
  <c r="U106" i="7"/>
  <c r="S106" i="7"/>
  <c r="Q106" i="7"/>
  <c r="O106" i="7"/>
  <c r="M106" i="7"/>
  <c r="E106" i="7" s="1"/>
  <c r="K106" i="7"/>
  <c r="I106" i="7"/>
  <c r="AC105" i="7"/>
  <c r="AA105" i="7"/>
  <c r="Y105" i="7"/>
  <c r="W105" i="7"/>
  <c r="U105" i="7"/>
  <c r="S105" i="7"/>
  <c r="Q105" i="7"/>
  <c r="O105" i="7"/>
  <c r="M105" i="7"/>
  <c r="E105" i="7" s="1"/>
  <c r="K105" i="7"/>
  <c r="I105" i="7"/>
  <c r="AC104" i="7"/>
  <c r="AA104" i="7"/>
  <c r="Y104" i="7"/>
  <c r="W104" i="7"/>
  <c r="U104" i="7"/>
  <c r="S104" i="7"/>
  <c r="Q104" i="7"/>
  <c r="O104" i="7"/>
  <c r="M104" i="7"/>
  <c r="E104" i="7" s="1"/>
  <c r="K104" i="7"/>
  <c r="I104" i="7"/>
  <c r="AC103" i="7"/>
  <c r="AA103" i="7"/>
  <c r="Y103" i="7"/>
  <c r="W103" i="7"/>
  <c r="U103" i="7"/>
  <c r="S103" i="7"/>
  <c r="Q103" i="7"/>
  <c r="O103" i="7"/>
  <c r="M103" i="7"/>
  <c r="E103" i="7" s="1"/>
  <c r="K103" i="7"/>
  <c r="I103" i="7"/>
  <c r="AC102" i="7"/>
  <c r="AA102" i="7"/>
  <c r="Y102" i="7"/>
  <c r="W102" i="7"/>
  <c r="U102" i="7"/>
  <c r="S102" i="7"/>
  <c r="Q102" i="7"/>
  <c r="O102" i="7"/>
  <c r="M102" i="7"/>
  <c r="E102" i="7" s="1"/>
  <c r="K102" i="7"/>
  <c r="I102" i="7"/>
  <c r="AC101" i="7"/>
  <c r="AA101" i="7"/>
  <c r="Y101" i="7"/>
  <c r="W101" i="7"/>
  <c r="U101" i="7"/>
  <c r="S101" i="7"/>
  <c r="Q101" i="7"/>
  <c r="O101" i="7"/>
  <c r="M101" i="7"/>
  <c r="E101" i="7" s="1"/>
  <c r="K101" i="7"/>
  <c r="I101" i="7"/>
  <c r="AC100" i="7"/>
  <c r="AA100" i="7"/>
  <c r="Y100" i="7"/>
  <c r="W100" i="7"/>
  <c r="U100" i="7"/>
  <c r="S100" i="7"/>
  <c r="Q100" i="7"/>
  <c r="O100" i="7"/>
  <c r="M100" i="7"/>
  <c r="E100" i="7" s="1"/>
  <c r="K100" i="7"/>
  <c r="I100" i="7"/>
  <c r="AC99" i="7"/>
  <c r="AA99" i="7"/>
  <c r="Y99" i="7"/>
  <c r="W99" i="7"/>
  <c r="U99" i="7"/>
  <c r="S99" i="7"/>
  <c r="Q99" i="7"/>
  <c r="O99" i="7"/>
  <c r="M99" i="7"/>
  <c r="E99" i="7" s="1"/>
  <c r="K99" i="7"/>
  <c r="I99" i="7"/>
  <c r="AC98" i="7"/>
  <c r="AA98" i="7"/>
  <c r="Y98" i="7"/>
  <c r="W98" i="7"/>
  <c r="U98" i="7"/>
  <c r="S98" i="7"/>
  <c r="Q98" i="7"/>
  <c r="O98" i="7"/>
  <c r="M98" i="7"/>
  <c r="E98" i="7" s="1"/>
  <c r="K98" i="7"/>
  <c r="I98" i="7"/>
  <c r="AC97" i="7"/>
  <c r="AA97" i="7"/>
  <c r="Y97" i="7"/>
  <c r="W97" i="7"/>
  <c r="U97" i="7"/>
  <c r="S97" i="7"/>
  <c r="Q97" i="7"/>
  <c r="O97" i="7"/>
  <c r="M97" i="7"/>
  <c r="E97" i="7" s="1"/>
  <c r="K97" i="7"/>
  <c r="I97" i="7"/>
  <c r="AC96" i="7"/>
  <c r="AA96" i="7"/>
  <c r="Y96" i="7"/>
  <c r="W96" i="7"/>
  <c r="U96" i="7"/>
  <c r="S96" i="7"/>
  <c r="Q96" i="7"/>
  <c r="O96" i="7"/>
  <c r="M96" i="7"/>
  <c r="E96" i="7" s="1"/>
  <c r="K96" i="7"/>
  <c r="I96" i="7"/>
  <c r="AC95" i="7"/>
  <c r="AA95" i="7"/>
  <c r="Y95" i="7"/>
  <c r="W95" i="7"/>
  <c r="U95" i="7"/>
  <c r="S95" i="7"/>
  <c r="Q95" i="7"/>
  <c r="O95" i="7"/>
  <c r="M95" i="7"/>
  <c r="E95" i="7" s="1"/>
  <c r="K95" i="7"/>
  <c r="I95" i="7"/>
  <c r="AC94" i="7"/>
  <c r="AA94" i="7"/>
  <c r="Y94" i="7"/>
  <c r="W94" i="7"/>
  <c r="U94" i="7"/>
  <c r="S94" i="7"/>
  <c r="Q94" i="7"/>
  <c r="O94" i="7"/>
  <c r="M94" i="7"/>
  <c r="E94" i="7" s="1"/>
  <c r="K94" i="7"/>
  <c r="I94" i="7"/>
  <c r="AC93" i="7"/>
  <c r="AA93" i="7"/>
  <c r="Y93" i="7"/>
  <c r="W93" i="7"/>
  <c r="U93" i="7"/>
  <c r="S93" i="7"/>
  <c r="Q93" i="7"/>
  <c r="O93" i="7"/>
  <c r="M93" i="7"/>
  <c r="E93" i="7" s="1"/>
  <c r="K93" i="7"/>
  <c r="I93" i="7"/>
  <c r="AC92" i="7"/>
  <c r="AA92" i="7"/>
  <c r="Y92" i="7"/>
  <c r="W92" i="7"/>
  <c r="U92" i="7"/>
  <c r="S92" i="7"/>
  <c r="Q92" i="7"/>
  <c r="O92" i="7"/>
  <c r="M92" i="7"/>
  <c r="E92" i="7" s="1"/>
  <c r="K92" i="7"/>
  <c r="I92" i="7"/>
  <c r="AC91" i="7"/>
  <c r="AA91" i="7"/>
  <c r="Y91" i="7"/>
  <c r="W91" i="7"/>
  <c r="U91" i="7"/>
  <c r="S91" i="7"/>
  <c r="Q91" i="7"/>
  <c r="O91" i="7"/>
  <c r="M91" i="7"/>
  <c r="E91" i="7" s="1"/>
  <c r="K91" i="7"/>
  <c r="I91" i="7"/>
  <c r="AC90" i="7"/>
  <c r="AA90" i="7"/>
  <c r="Y90" i="7"/>
  <c r="W90" i="7"/>
  <c r="U90" i="7"/>
  <c r="S90" i="7"/>
  <c r="Q90" i="7"/>
  <c r="O90" i="7"/>
  <c r="M90" i="7"/>
  <c r="E90" i="7" s="1"/>
  <c r="K90" i="7"/>
  <c r="I90" i="7"/>
  <c r="AC89" i="7"/>
  <c r="AA89" i="7"/>
  <c r="Y89" i="7"/>
  <c r="W89" i="7"/>
  <c r="U89" i="7"/>
  <c r="S89" i="7"/>
  <c r="Q89" i="7"/>
  <c r="O89" i="7"/>
  <c r="M89" i="7"/>
  <c r="E89" i="7" s="1"/>
  <c r="K89" i="7"/>
  <c r="I89" i="7"/>
  <c r="AC88" i="7"/>
  <c r="AA88" i="7"/>
  <c r="Y88" i="7"/>
  <c r="W88" i="7"/>
  <c r="U88" i="7"/>
  <c r="S88" i="7"/>
  <c r="Q88" i="7"/>
  <c r="O88" i="7"/>
  <c r="M88" i="7"/>
  <c r="E88" i="7" s="1"/>
  <c r="K88" i="7"/>
  <c r="I88" i="7"/>
  <c r="AC87" i="7"/>
  <c r="AA87" i="7"/>
  <c r="Y87" i="7"/>
  <c r="W87" i="7"/>
  <c r="U87" i="7"/>
  <c r="S87" i="7"/>
  <c r="Q87" i="7"/>
  <c r="O87" i="7"/>
  <c r="M87" i="7"/>
  <c r="E87" i="7" s="1"/>
  <c r="K87" i="7"/>
  <c r="I87" i="7"/>
  <c r="AC86" i="7"/>
  <c r="AA86" i="7"/>
  <c r="Y86" i="7"/>
  <c r="W86" i="7"/>
  <c r="U86" i="7"/>
  <c r="S86" i="7"/>
  <c r="Q86" i="7"/>
  <c r="O86" i="7"/>
  <c r="M86" i="7"/>
  <c r="E86" i="7" s="1"/>
  <c r="K86" i="7"/>
  <c r="I86" i="7"/>
  <c r="AC85" i="7"/>
  <c r="AA85" i="7"/>
  <c r="Y85" i="7"/>
  <c r="W85" i="7"/>
  <c r="U85" i="7"/>
  <c r="S85" i="7"/>
  <c r="Q85" i="7"/>
  <c r="O85" i="7"/>
  <c r="M85" i="7"/>
  <c r="E85" i="7" s="1"/>
  <c r="K85" i="7"/>
  <c r="I85" i="7"/>
  <c r="AC84" i="7"/>
  <c r="AA84" i="7"/>
  <c r="Y84" i="7"/>
  <c r="W84" i="7"/>
  <c r="U84" i="7"/>
  <c r="S84" i="7"/>
  <c r="Q84" i="7"/>
  <c r="O84" i="7"/>
  <c r="M84" i="7"/>
  <c r="E84" i="7" s="1"/>
  <c r="K84" i="7"/>
  <c r="I84" i="7"/>
  <c r="AC83" i="7"/>
  <c r="AA83" i="7"/>
  <c r="Y83" i="7"/>
  <c r="W83" i="7"/>
  <c r="U83" i="7"/>
  <c r="S83" i="7"/>
  <c r="Q83" i="7"/>
  <c r="O83" i="7"/>
  <c r="M83" i="7"/>
  <c r="E83" i="7" s="1"/>
  <c r="K83" i="7"/>
  <c r="I83" i="7"/>
  <c r="AC82" i="7"/>
  <c r="AA82" i="7"/>
  <c r="Y82" i="7"/>
  <c r="W82" i="7"/>
  <c r="U82" i="7"/>
  <c r="S82" i="7"/>
  <c r="Q82" i="7"/>
  <c r="O82" i="7"/>
  <c r="M82" i="7"/>
  <c r="E82" i="7" s="1"/>
  <c r="K82" i="7"/>
  <c r="I82" i="7"/>
  <c r="AC81" i="7"/>
  <c r="AA81" i="7"/>
  <c r="Y81" i="7"/>
  <c r="W81" i="7"/>
  <c r="U81" i="7"/>
  <c r="S81" i="7"/>
  <c r="Q81" i="7"/>
  <c r="O81" i="7"/>
  <c r="M81" i="7"/>
  <c r="E81" i="7" s="1"/>
  <c r="K81" i="7"/>
  <c r="I81" i="7"/>
  <c r="AC80" i="7"/>
  <c r="AA80" i="7"/>
  <c r="Y80" i="7"/>
  <c r="W80" i="7"/>
  <c r="U80" i="7"/>
  <c r="S80" i="7"/>
  <c r="Q80" i="7"/>
  <c r="O80" i="7"/>
  <c r="M80" i="7"/>
  <c r="E80" i="7" s="1"/>
  <c r="K80" i="7"/>
  <c r="I80" i="7"/>
  <c r="AC79" i="7"/>
  <c r="AA79" i="7"/>
  <c r="Y79" i="7"/>
  <c r="W79" i="7"/>
  <c r="U79" i="7"/>
  <c r="S79" i="7"/>
  <c r="Q79" i="7"/>
  <c r="O79" i="7"/>
  <c r="M79" i="7"/>
  <c r="E79" i="7" s="1"/>
  <c r="K79" i="7"/>
  <c r="I79" i="7"/>
  <c r="AC78" i="7"/>
  <c r="AA78" i="7"/>
  <c r="Y78" i="7"/>
  <c r="W78" i="7"/>
  <c r="U78" i="7"/>
  <c r="S78" i="7"/>
  <c r="Q78" i="7"/>
  <c r="O78" i="7"/>
  <c r="M78" i="7"/>
  <c r="E78" i="7" s="1"/>
  <c r="K78" i="7"/>
  <c r="I78" i="7"/>
  <c r="AC77" i="7"/>
  <c r="AA77" i="7"/>
  <c r="Y77" i="7"/>
  <c r="W77" i="7"/>
  <c r="U77" i="7"/>
  <c r="S77" i="7"/>
  <c r="Q77" i="7"/>
  <c r="O77" i="7"/>
  <c r="M77" i="7"/>
  <c r="E77" i="7" s="1"/>
  <c r="K77" i="7"/>
  <c r="I77" i="7"/>
  <c r="AC76" i="7"/>
  <c r="AA76" i="7"/>
  <c r="Y76" i="7"/>
  <c r="W76" i="7"/>
  <c r="U76" i="7"/>
  <c r="S76" i="7"/>
  <c r="Q76" i="7"/>
  <c r="O76" i="7"/>
  <c r="M76" i="7"/>
  <c r="K76" i="7"/>
  <c r="I76" i="7"/>
  <c r="G76" i="7" a="1"/>
  <c r="G76" i="7" s="1"/>
  <c r="E76" i="7" s="1"/>
  <c r="AC75" i="7"/>
  <c r="AA75" i="7"/>
  <c r="Y75" i="7"/>
  <c r="W75" i="7"/>
  <c r="U75" i="7"/>
  <c r="S75" i="7"/>
  <c r="Q75" i="7"/>
  <c r="O75" i="7"/>
  <c r="M75" i="7"/>
  <c r="K75" i="7"/>
  <c r="I75" i="7"/>
  <c r="G75" i="7" a="1"/>
  <c r="G75" i="7" s="1"/>
  <c r="E75" i="7" s="1"/>
  <c r="AC74" i="7"/>
  <c r="AA74" i="7"/>
  <c r="Y74" i="7"/>
  <c r="W74" i="7"/>
  <c r="U74" i="7"/>
  <c r="S74" i="7"/>
  <c r="Q74" i="7"/>
  <c r="O74" i="7"/>
  <c r="M74" i="7"/>
  <c r="E74" i="7" s="1"/>
  <c r="K74" i="7"/>
  <c r="I74" i="7"/>
  <c r="AC73" i="7"/>
  <c r="AA73" i="7"/>
  <c r="Y73" i="7"/>
  <c r="W73" i="7"/>
  <c r="U73" i="7"/>
  <c r="S73" i="7"/>
  <c r="Q73" i="7"/>
  <c r="O73" i="7"/>
  <c r="M73" i="7"/>
  <c r="E73" i="7" s="1"/>
  <c r="K73" i="7"/>
  <c r="I73" i="7"/>
  <c r="AC72" i="7"/>
  <c r="AA72" i="7"/>
  <c r="Y72" i="7"/>
  <c r="W72" i="7"/>
  <c r="U72" i="7"/>
  <c r="S72" i="7"/>
  <c r="Q72" i="7"/>
  <c r="O72" i="7"/>
  <c r="M72" i="7"/>
  <c r="E72" i="7" s="1"/>
  <c r="K72" i="7"/>
  <c r="I72" i="7"/>
  <c r="AC71" i="7"/>
  <c r="AA71" i="7"/>
  <c r="Y71" i="7"/>
  <c r="W71" i="7"/>
  <c r="U71" i="7"/>
  <c r="S71" i="7"/>
  <c r="Q71" i="7"/>
  <c r="O71" i="7"/>
  <c r="M71" i="7"/>
  <c r="E71" i="7" s="1"/>
  <c r="K71" i="7"/>
  <c r="I71" i="7"/>
  <c r="AC70" i="7"/>
  <c r="AA70" i="7"/>
  <c r="Y70" i="7"/>
  <c r="W70" i="7"/>
  <c r="U70" i="7"/>
  <c r="S70" i="7"/>
  <c r="Q70" i="7"/>
  <c r="O70" i="7"/>
  <c r="M70" i="7"/>
  <c r="E70" i="7" s="1"/>
  <c r="K70" i="7"/>
  <c r="I70" i="7"/>
  <c r="AC69" i="7"/>
  <c r="AA69" i="7"/>
  <c r="Y69" i="7"/>
  <c r="W69" i="7"/>
  <c r="U69" i="7"/>
  <c r="S69" i="7"/>
  <c r="Q69" i="7"/>
  <c r="O69" i="7"/>
  <c r="M69" i="7"/>
  <c r="E69" i="7" s="1"/>
  <c r="K69" i="7"/>
  <c r="I69" i="7"/>
  <c r="AC68" i="7"/>
  <c r="AA68" i="7"/>
  <c r="Y68" i="7"/>
  <c r="W68" i="7"/>
  <c r="U68" i="7"/>
  <c r="S68" i="7"/>
  <c r="Q68" i="7"/>
  <c r="O68" i="7"/>
  <c r="M68" i="7"/>
  <c r="E68" i="7" s="1"/>
  <c r="K68" i="7"/>
  <c r="I68" i="7"/>
  <c r="AC67" i="7"/>
  <c r="AA67" i="7"/>
  <c r="Y67" i="7"/>
  <c r="W67" i="7"/>
  <c r="U67" i="7"/>
  <c r="S67" i="7"/>
  <c r="Q67" i="7"/>
  <c r="O67" i="7"/>
  <c r="M67" i="7"/>
  <c r="E67" i="7" s="1"/>
  <c r="K67" i="7"/>
  <c r="I67" i="7"/>
  <c r="AC66" i="7"/>
  <c r="AA66" i="7"/>
  <c r="Y66" i="7"/>
  <c r="W66" i="7"/>
  <c r="U66" i="7"/>
  <c r="S66" i="7"/>
  <c r="Q66" i="7"/>
  <c r="O66" i="7"/>
  <c r="M66" i="7"/>
  <c r="E66" i="7" s="1"/>
  <c r="K66" i="7"/>
  <c r="I66" i="7"/>
  <c r="AC65" i="7"/>
  <c r="AA65" i="7"/>
  <c r="Y65" i="7"/>
  <c r="W65" i="7"/>
  <c r="U65" i="7"/>
  <c r="S65" i="7"/>
  <c r="Q65" i="7"/>
  <c r="O65" i="7"/>
  <c r="M65" i="7"/>
  <c r="E65" i="7" s="1"/>
  <c r="K65" i="7"/>
  <c r="I65" i="7"/>
  <c r="AC64" i="7"/>
  <c r="AA64" i="7"/>
  <c r="Y64" i="7"/>
  <c r="W64" i="7"/>
  <c r="U64" i="7"/>
  <c r="S64" i="7"/>
  <c r="Q64" i="7"/>
  <c r="O64" i="7"/>
  <c r="M64" i="7"/>
  <c r="E64" i="7" s="1"/>
  <c r="K64" i="7"/>
  <c r="I64" i="7"/>
  <c r="AC63" i="7"/>
  <c r="AA63" i="7"/>
  <c r="Y63" i="7"/>
  <c r="W63" i="7"/>
  <c r="U63" i="7"/>
  <c r="S63" i="7"/>
  <c r="Q63" i="7"/>
  <c r="O63" i="7"/>
  <c r="M63" i="7"/>
  <c r="E63" i="7" s="1"/>
  <c r="K63" i="7"/>
  <c r="I63" i="7"/>
  <c r="AC62" i="7"/>
  <c r="AA62" i="7"/>
  <c r="Y62" i="7"/>
  <c r="W62" i="7"/>
  <c r="U62" i="7"/>
  <c r="S62" i="7"/>
  <c r="Q62" i="7"/>
  <c r="O62" i="7"/>
  <c r="M62" i="7"/>
  <c r="E62" i="7" s="1"/>
  <c r="K62" i="7"/>
  <c r="I62" i="7"/>
  <c r="AC61" i="7"/>
  <c r="AA61" i="7"/>
  <c r="Y61" i="7"/>
  <c r="W61" i="7"/>
  <c r="U61" i="7"/>
  <c r="S61" i="7"/>
  <c r="Q61" i="7"/>
  <c r="O61" i="7"/>
  <c r="M61" i="7"/>
  <c r="E61" i="7" s="1"/>
  <c r="K61" i="7"/>
  <c r="I61" i="7"/>
  <c r="AC60" i="7"/>
  <c r="AA60" i="7"/>
  <c r="Y60" i="7"/>
  <c r="W60" i="7"/>
  <c r="U60" i="7"/>
  <c r="S60" i="7"/>
  <c r="Q60" i="7"/>
  <c r="O60" i="7"/>
  <c r="M60" i="7"/>
  <c r="E60" i="7" s="1"/>
  <c r="K60" i="7"/>
  <c r="I60" i="7"/>
  <c r="AC59" i="7"/>
  <c r="AA59" i="7"/>
  <c r="Y59" i="7"/>
  <c r="W59" i="7"/>
  <c r="U59" i="7"/>
  <c r="S59" i="7"/>
  <c r="Q59" i="7"/>
  <c r="O59" i="7"/>
  <c r="M59" i="7"/>
  <c r="E59" i="7" s="1"/>
  <c r="K59" i="7"/>
  <c r="I59" i="7"/>
  <c r="AC58" i="7"/>
  <c r="AA58" i="7"/>
  <c r="Y58" i="7"/>
  <c r="W58" i="7"/>
  <c r="U58" i="7"/>
  <c r="S58" i="7"/>
  <c r="Q58" i="7"/>
  <c r="O58" i="7"/>
  <c r="M58" i="7"/>
  <c r="E58" i="7" s="1"/>
  <c r="K58" i="7"/>
  <c r="I58" i="7"/>
  <c r="AC57" i="7"/>
  <c r="AA57" i="7"/>
  <c r="Y57" i="7"/>
  <c r="W57" i="7"/>
  <c r="U57" i="7"/>
  <c r="S57" i="7"/>
  <c r="Q57" i="7"/>
  <c r="O57" i="7"/>
  <c r="M57" i="7"/>
  <c r="E57" i="7" s="1"/>
  <c r="K57" i="7"/>
  <c r="I57" i="7"/>
  <c r="AC56" i="7"/>
  <c r="AA56" i="7"/>
  <c r="Y56" i="7"/>
  <c r="W56" i="7"/>
  <c r="U56" i="7"/>
  <c r="S56" i="7"/>
  <c r="Q56" i="7"/>
  <c r="O56" i="7"/>
  <c r="M56" i="7"/>
  <c r="E56" i="7" s="1"/>
  <c r="K56" i="7"/>
  <c r="I56" i="7"/>
  <c r="AC55" i="7"/>
  <c r="AA55" i="7"/>
  <c r="Y55" i="7"/>
  <c r="W55" i="7"/>
  <c r="U55" i="7"/>
  <c r="S55" i="7"/>
  <c r="Q55" i="7"/>
  <c r="O55" i="7"/>
  <c r="M55" i="7"/>
  <c r="E55" i="7" s="1"/>
  <c r="K55" i="7"/>
  <c r="I55" i="7"/>
  <c r="AC54" i="7"/>
  <c r="AA54" i="7"/>
  <c r="Y54" i="7"/>
  <c r="W54" i="7"/>
  <c r="U54" i="7"/>
  <c r="S54" i="7"/>
  <c r="Q54" i="7"/>
  <c r="O54" i="7"/>
  <c r="M54" i="7"/>
  <c r="E54" i="7" s="1"/>
  <c r="K54" i="7"/>
  <c r="I54" i="7"/>
  <c r="AC53" i="7"/>
  <c r="AA53" i="7"/>
  <c r="Y53" i="7"/>
  <c r="W53" i="7"/>
  <c r="U53" i="7"/>
  <c r="S53" i="7"/>
  <c r="Q53" i="7"/>
  <c r="O53" i="7"/>
  <c r="M53" i="7"/>
  <c r="E53" i="7" s="1"/>
  <c r="K53" i="7"/>
  <c r="I53" i="7"/>
  <c r="AC52" i="7"/>
  <c r="AA52" i="7"/>
  <c r="Y52" i="7"/>
  <c r="W52" i="7"/>
  <c r="U52" i="7"/>
  <c r="S52" i="7"/>
  <c r="Q52" i="7"/>
  <c r="O52" i="7"/>
  <c r="M52" i="7"/>
  <c r="E52" i="7" s="1"/>
  <c r="K52" i="7"/>
  <c r="I52" i="7"/>
  <c r="AC51" i="7"/>
  <c r="AA51" i="7"/>
  <c r="Y51" i="7"/>
  <c r="W51" i="7"/>
  <c r="U51" i="7"/>
  <c r="S51" i="7"/>
  <c r="Q51" i="7"/>
  <c r="O51" i="7"/>
  <c r="M51" i="7"/>
  <c r="E51" i="7" s="1"/>
  <c r="K51" i="7"/>
  <c r="I51" i="7"/>
  <c r="AC50" i="7"/>
  <c r="AA50" i="7"/>
  <c r="Y50" i="7"/>
  <c r="W50" i="7"/>
  <c r="U50" i="7"/>
  <c r="S50" i="7"/>
  <c r="Q50" i="7"/>
  <c r="O50" i="7"/>
  <c r="M50" i="7"/>
  <c r="E50" i="7" s="1"/>
  <c r="K50" i="7"/>
  <c r="I50" i="7"/>
  <c r="AC49" i="7"/>
  <c r="AA49" i="7"/>
  <c r="Y49" i="7"/>
  <c r="W49" i="7"/>
  <c r="U49" i="7"/>
  <c r="S49" i="7"/>
  <c r="Q49" i="7"/>
  <c r="O49" i="7"/>
  <c r="M49" i="7"/>
  <c r="E49" i="7" s="1"/>
  <c r="K49" i="7"/>
  <c r="I49" i="7"/>
  <c r="AC48" i="7"/>
  <c r="AA48" i="7"/>
  <c r="Y48" i="7"/>
  <c r="W48" i="7"/>
  <c r="U48" i="7"/>
  <c r="S48" i="7"/>
  <c r="Q48" i="7"/>
  <c r="O48" i="7"/>
  <c r="M48" i="7"/>
  <c r="E48" i="7" s="1"/>
  <c r="K48" i="7"/>
  <c r="I48" i="7"/>
  <c r="AC47" i="7"/>
  <c r="AA47" i="7"/>
  <c r="Y47" i="7"/>
  <c r="W47" i="7"/>
  <c r="U47" i="7"/>
  <c r="S47" i="7"/>
  <c r="Q47" i="7"/>
  <c r="O47" i="7"/>
  <c r="M47" i="7"/>
  <c r="E47" i="7" s="1"/>
  <c r="K47" i="7"/>
  <c r="I47" i="7"/>
  <c r="AC46" i="7"/>
  <c r="AA46" i="7"/>
  <c r="Y46" i="7"/>
  <c r="W46" i="7"/>
  <c r="U46" i="7"/>
  <c r="S46" i="7"/>
  <c r="Q46" i="7"/>
  <c r="O46" i="7"/>
  <c r="M46" i="7"/>
  <c r="E46" i="7" s="1"/>
  <c r="K46" i="7"/>
  <c r="I46" i="7"/>
  <c r="AC45" i="7"/>
  <c r="AA45" i="7"/>
  <c r="Y45" i="7"/>
  <c r="W45" i="7"/>
  <c r="U45" i="7"/>
  <c r="S45" i="7"/>
  <c r="Q45" i="7"/>
  <c r="O45" i="7"/>
  <c r="M45" i="7"/>
  <c r="E45" i="7" s="1"/>
  <c r="K45" i="7"/>
  <c r="I45" i="7"/>
  <c r="AC44" i="7"/>
  <c r="AA44" i="7"/>
  <c r="Y44" i="7"/>
  <c r="W44" i="7"/>
  <c r="U44" i="7"/>
  <c r="S44" i="7"/>
  <c r="Q44" i="7"/>
  <c r="O44" i="7"/>
  <c r="M44" i="7"/>
  <c r="E44" i="7" s="1"/>
  <c r="K44" i="7"/>
  <c r="I44" i="7"/>
  <c r="AC43" i="7"/>
  <c r="AA43" i="7"/>
  <c r="Y43" i="7"/>
  <c r="W43" i="7"/>
  <c r="U43" i="7"/>
  <c r="S43" i="7"/>
  <c r="Q43" i="7"/>
  <c r="O43" i="7"/>
  <c r="M43" i="7"/>
  <c r="E43" i="7" s="1"/>
  <c r="K43" i="7"/>
  <c r="I43" i="7"/>
  <c r="AC42" i="7"/>
  <c r="AA42" i="7"/>
  <c r="Y42" i="7"/>
  <c r="W42" i="7"/>
  <c r="U42" i="7"/>
  <c r="S42" i="7"/>
  <c r="Q42" i="7"/>
  <c r="O42" i="7"/>
  <c r="M42" i="7"/>
  <c r="E42" i="7" s="1"/>
  <c r="K42" i="7"/>
  <c r="I42" i="7"/>
  <c r="AC41" i="7"/>
  <c r="AA41" i="7"/>
  <c r="Y41" i="7"/>
  <c r="W41" i="7"/>
  <c r="U41" i="7"/>
  <c r="S41" i="7"/>
  <c r="Q41" i="7"/>
  <c r="O41" i="7"/>
  <c r="M41" i="7"/>
  <c r="E41" i="7" s="1"/>
  <c r="K41" i="7"/>
  <c r="I41" i="7"/>
  <c r="AC40" i="7"/>
  <c r="AA40" i="7"/>
  <c r="Y40" i="7"/>
  <c r="W40" i="7"/>
  <c r="U40" i="7"/>
  <c r="S40" i="7"/>
  <c r="Q40" i="7"/>
  <c r="O40" i="7"/>
  <c r="M40" i="7"/>
  <c r="E40" i="7" s="1"/>
  <c r="K40" i="7"/>
  <c r="I40" i="7"/>
  <c r="AC39" i="7"/>
  <c r="AA39" i="7"/>
  <c r="Y39" i="7"/>
  <c r="W39" i="7"/>
  <c r="U39" i="7"/>
  <c r="S39" i="7"/>
  <c r="Q39" i="7"/>
  <c r="O39" i="7"/>
  <c r="M39" i="7"/>
  <c r="E39" i="7" s="1"/>
  <c r="K39" i="7"/>
  <c r="I39" i="7"/>
  <c r="AC38" i="7"/>
  <c r="AA38" i="7"/>
  <c r="Y38" i="7"/>
  <c r="W38" i="7"/>
  <c r="U38" i="7"/>
  <c r="S38" i="7"/>
  <c r="Q38" i="7"/>
  <c r="O38" i="7"/>
  <c r="M38" i="7"/>
  <c r="E38" i="7" s="1"/>
  <c r="K38" i="7"/>
  <c r="I38" i="7"/>
  <c r="AC37" i="7"/>
  <c r="AA37" i="7"/>
  <c r="Y37" i="7"/>
  <c r="W37" i="7"/>
  <c r="U37" i="7"/>
  <c r="S37" i="7"/>
  <c r="Q37" i="7"/>
  <c r="O37" i="7"/>
  <c r="M37" i="7"/>
  <c r="E37" i="7" s="1"/>
  <c r="K37" i="7"/>
  <c r="I37" i="7"/>
  <c r="AC36" i="7"/>
  <c r="AA36" i="7"/>
  <c r="Y36" i="7"/>
  <c r="W36" i="7"/>
  <c r="U36" i="7"/>
  <c r="S36" i="7"/>
  <c r="Q36" i="7"/>
  <c r="O36" i="7"/>
  <c r="M36" i="7"/>
  <c r="E36" i="7" s="1"/>
  <c r="K36" i="7"/>
  <c r="I36" i="7"/>
  <c r="AC35" i="7"/>
  <c r="AA35" i="7"/>
  <c r="Y35" i="7"/>
  <c r="W35" i="7"/>
  <c r="U35" i="7"/>
  <c r="S35" i="7"/>
  <c r="Q35" i="7"/>
  <c r="O35" i="7"/>
  <c r="M35" i="7"/>
  <c r="E35" i="7" s="1"/>
  <c r="K35" i="7"/>
  <c r="I35" i="7"/>
  <c r="AC34" i="7"/>
  <c r="AA34" i="7"/>
  <c r="Y34" i="7"/>
  <c r="W34" i="7"/>
  <c r="U34" i="7"/>
  <c r="S34" i="7"/>
  <c r="Q34" i="7"/>
  <c r="O34" i="7"/>
  <c r="M34" i="7"/>
  <c r="E34" i="7" s="1"/>
  <c r="K34" i="7"/>
  <c r="I34" i="7"/>
  <c r="AC33" i="7"/>
  <c r="AA33" i="7"/>
  <c r="Y33" i="7"/>
  <c r="W33" i="7"/>
  <c r="U33" i="7"/>
  <c r="S33" i="7"/>
  <c r="Q33" i="7"/>
  <c r="O33" i="7"/>
  <c r="M33" i="7"/>
  <c r="E33" i="7" s="1"/>
  <c r="K33" i="7"/>
  <c r="I33" i="7"/>
  <c r="AC32" i="7"/>
  <c r="AA32" i="7"/>
  <c r="Y32" i="7"/>
  <c r="W32" i="7"/>
  <c r="U32" i="7"/>
  <c r="S32" i="7"/>
  <c r="Q32" i="7"/>
  <c r="O32" i="7"/>
  <c r="M32" i="7"/>
  <c r="E32" i="7" s="1"/>
  <c r="K32" i="7"/>
  <c r="I32" i="7"/>
  <c r="AC31" i="7"/>
  <c r="AA31" i="7"/>
  <c r="Y31" i="7"/>
  <c r="W31" i="7"/>
  <c r="U31" i="7"/>
  <c r="S31" i="7"/>
  <c r="Q31" i="7"/>
  <c r="O31" i="7"/>
  <c r="M31" i="7"/>
  <c r="E31" i="7" s="1"/>
  <c r="K31" i="7"/>
  <c r="I31" i="7"/>
  <c r="AC30" i="7"/>
  <c r="AA30" i="7"/>
  <c r="Y30" i="7"/>
  <c r="W30" i="7"/>
  <c r="U30" i="7"/>
  <c r="S30" i="7"/>
  <c r="Q30" i="7"/>
  <c r="O30" i="7"/>
  <c r="M30" i="7"/>
  <c r="E30" i="7" s="1"/>
  <c r="K30" i="7"/>
  <c r="I30" i="7"/>
  <c r="AC29" i="7"/>
  <c r="AA29" i="7"/>
  <c r="Y29" i="7"/>
  <c r="W29" i="7"/>
  <c r="U29" i="7"/>
  <c r="S29" i="7"/>
  <c r="Q29" i="7"/>
  <c r="O29" i="7"/>
  <c r="M29" i="7"/>
  <c r="E29" i="7" s="1"/>
  <c r="K29" i="7"/>
  <c r="I29" i="7"/>
  <c r="AC28" i="7"/>
  <c r="AA28" i="7"/>
  <c r="Y28" i="7"/>
  <c r="W28" i="7"/>
  <c r="U28" i="7"/>
  <c r="S28" i="7"/>
  <c r="Q28" i="7"/>
  <c r="O28" i="7"/>
  <c r="M28" i="7"/>
  <c r="E28" i="7" s="1"/>
  <c r="K28" i="7"/>
  <c r="I28" i="7"/>
  <c r="AC27" i="7"/>
  <c r="AA27" i="7"/>
  <c r="Y27" i="7"/>
  <c r="W27" i="7"/>
  <c r="U27" i="7"/>
  <c r="S27" i="7"/>
  <c r="Q27" i="7"/>
  <c r="O27" i="7"/>
  <c r="M27" i="7"/>
  <c r="E27" i="7" s="1"/>
  <c r="K27" i="7"/>
  <c r="I27" i="7"/>
  <c r="AC26" i="7"/>
  <c r="AA26" i="7"/>
  <c r="Y26" i="7"/>
  <c r="W26" i="7"/>
  <c r="U26" i="7"/>
  <c r="S26" i="7"/>
  <c r="Q26" i="7"/>
  <c r="O26" i="7"/>
  <c r="M26" i="7"/>
  <c r="E26" i="7" s="1"/>
  <c r="K26" i="7"/>
  <c r="I26" i="7"/>
  <c r="AC25" i="7"/>
  <c r="AA25" i="7"/>
  <c r="Y25" i="7"/>
  <c r="W25" i="7"/>
  <c r="U25" i="7"/>
  <c r="S25" i="7"/>
  <c r="Q25" i="7"/>
  <c r="O25" i="7"/>
  <c r="M25" i="7"/>
  <c r="E25" i="7" s="1"/>
  <c r="K25" i="7"/>
  <c r="I25" i="7"/>
  <c r="AC24" i="7"/>
  <c r="AA24" i="7"/>
  <c r="Y24" i="7"/>
  <c r="W24" i="7"/>
  <c r="U24" i="7"/>
  <c r="S24" i="7"/>
  <c r="Q24" i="7"/>
  <c r="O24" i="7"/>
  <c r="M24" i="7"/>
  <c r="E24" i="7" s="1"/>
  <c r="K24" i="7"/>
  <c r="I24" i="7"/>
  <c r="AC23" i="7"/>
  <c r="AA23" i="7"/>
  <c r="Y23" i="7"/>
  <c r="W23" i="7"/>
  <c r="U23" i="7"/>
  <c r="S23" i="7"/>
  <c r="Q23" i="7"/>
  <c r="O23" i="7"/>
  <c r="M23" i="7"/>
  <c r="E23" i="7" s="1"/>
  <c r="K23" i="7"/>
  <c r="I23" i="7"/>
  <c r="AC22" i="7"/>
  <c r="AA22" i="7"/>
  <c r="Y22" i="7"/>
  <c r="W22" i="7"/>
  <c r="U22" i="7"/>
  <c r="S22" i="7"/>
  <c r="Q22" i="7"/>
  <c r="O22" i="7"/>
  <c r="M22" i="7"/>
  <c r="E22" i="7" s="1"/>
  <c r="K22" i="7"/>
  <c r="I22" i="7"/>
  <c r="AC21" i="7"/>
  <c r="AA21" i="7"/>
  <c r="Y21" i="7"/>
  <c r="W21" i="7"/>
  <c r="U21" i="7"/>
  <c r="S21" i="7"/>
  <c r="Q21" i="7"/>
  <c r="O21" i="7"/>
  <c r="M21" i="7"/>
  <c r="E21" i="7" s="1"/>
  <c r="K21" i="7"/>
  <c r="I21" i="7"/>
  <c r="AC20" i="7"/>
  <c r="AA20" i="7"/>
  <c r="Y20" i="7"/>
  <c r="W20" i="7"/>
  <c r="U20" i="7"/>
  <c r="S20" i="7"/>
  <c r="Q20" i="7"/>
  <c r="O20" i="7"/>
  <c r="M20" i="7"/>
  <c r="E20" i="7" s="1"/>
  <c r="K20" i="7"/>
  <c r="I20" i="7"/>
  <c r="AC19" i="7"/>
  <c r="AA19" i="7"/>
  <c r="Y19" i="7"/>
  <c r="W19" i="7"/>
  <c r="U19" i="7"/>
  <c r="S19" i="7"/>
  <c r="Q19" i="7"/>
  <c r="O19" i="7"/>
  <c r="M19" i="7"/>
  <c r="E19" i="7" s="1"/>
  <c r="K19" i="7"/>
  <c r="I19" i="7"/>
  <c r="AC18" i="7"/>
  <c r="AA18" i="7"/>
  <c r="Y18" i="7"/>
  <c r="W18" i="7"/>
  <c r="U18" i="7"/>
  <c r="S18" i="7"/>
  <c r="Q18" i="7"/>
  <c r="O18" i="7"/>
  <c r="M18" i="7"/>
  <c r="E18" i="7" s="1"/>
  <c r="K18" i="7"/>
  <c r="I18" i="7"/>
  <c r="AC17" i="7"/>
  <c r="AA17" i="7"/>
  <c r="Y17" i="7"/>
  <c r="W17" i="7"/>
  <c r="U17" i="7"/>
  <c r="S17" i="7"/>
  <c r="Q17" i="7"/>
  <c r="O17" i="7"/>
  <c r="M17" i="7"/>
  <c r="E17" i="7" s="1"/>
  <c r="K17" i="7"/>
  <c r="I17" i="7"/>
  <c r="AC16" i="7"/>
  <c r="AA16" i="7"/>
  <c r="Y16" i="7"/>
  <c r="W16" i="7"/>
  <c r="U16" i="7"/>
  <c r="S16" i="7"/>
  <c r="Q16" i="7"/>
  <c r="O16" i="7"/>
  <c r="M16" i="7"/>
  <c r="E16" i="7" s="1"/>
  <c r="K16" i="7"/>
  <c r="I16" i="7"/>
  <c r="AC15" i="7"/>
  <c r="AA15" i="7"/>
  <c r="Y15" i="7"/>
  <c r="W15" i="7"/>
  <c r="U15" i="7"/>
  <c r="S15" i="7"/>
  <c r="Q15" i="7"/>
  <c r="O15" i="7"/>
  <c r="M15" i="7"/>
  <c r="E15" i="7" s="1"/>
  <c r="K15" i="7"/>
  <c r="I15" i="7"/>
  <c r="AC14" i="7"/>
  <c r="AA14" i="7"/>
  <c r="Y14" i="7"/>
  <c r="W14" i="7"/>
  <c r="U14" i="7"/>
  <c r="S14" i="7"/>
  <c r="Q14" i="7"/>
  <c r="O14" i="7"/>
  <c r="M14" i="7"/>
  <c r="E14" i="7" s="1"/>
  <c r="K14" i="7"/>
  <c r="I14" i="7"/>
  <c r="AC13" i="7"/>
  <c r="AA13" i="7"/>
  <c r="Y13" i="7"/>
  <c r="W13" i="7"/>
  <c r="U13" i="7"/>
  <c r="S13" i="7"/>
  <c r="Q13" i="7"/>
  <c r="O13" i="7"/>
  <c r="M13" i="7"/>
  <c r="E13" i="7" s="1"/>
  <c r="K13" i="7"/>
  <c r="I13" i="7"/>
  <c r="AC12" i="7"/>
  <c r="AA12" i="7"/>
  <c r="Y12" i="7"/>
  <c r="W12" i="7"/>
  <c r="U12" i="7"/>
  <c r="S12" i="7"/>
  <c r="Q12" i="7"/>
  <c r="O12" i="7"/>
  <c r="M12" i="7"/>
  <c r="E12" i="7" s="1"/>
  <c r="K12" i="7"/>
  <c r="I12" i="7"/>
  <c r="AC11" i="7"/>
  <c r="AA11" i="7"/>
  <c r="Y11" i="7"/>
  <c r="W11" i="7"/>
  <c r="U11" i="7"/>
  <c r="S11" i="7"/>
  <c r="Q11" i="7"/>
  <c r="O11" i="7"/>
  <c r="M11" i="7"/>
  <c r="E11" i="7" s="1"/>
  <c r="K11" i="7"/>
  <c r="I11" i="7"/>
  <c r="AC10" i="7"/>
  <c r="AA10" i="7"/>
  <c r="Y10" i="7"/>
  <c r="W10" i="7"/>
  <c r="U10" i="7"/>
  <c r="S10" i="7"/>
  <c r="Q10" i="7"/>
  <c r="O10" i="7"/>
  <c r="M10" i="7"/>
  <c r="E10" i="7" s="1"/>
  <c r="K10" i="7"/>
  <c r="I10" i="7"/>
  <c r="AC9" i="7"/>
  <c r="AA9" i="7"/>
  <c r="Y9" i="7"/>
  <c r="W9" i="7"/>
  <c r="U9" i="7"/>
  <c r="S9" i="7"/>
  <c r="Q9" i="7"/>
  <c r="O9" i="7"/>
  <c r="M9" i="7"/>
  <c r="E9" i="7" s="1"/>
  <c r="K9" i="7"/>
  <c r="I9" i="7"/>
  <c r="AC8" i="7"/>
  <c r="AA8" i="7"/>
  <c r="Y8" i="7"/>
  <c r="W8" i="7"/>
  <c r="U8" i="7"/>
  <c r="S8" i="7"/>
  <c r="Q8" i="7"/>
  <c r="O8" i="7"/>
  <c r="M8" i="7"/>
  <c r="E8" i="7" s="1"/>
  <c r="K8" i="7"/>
  <c r="I8" i="7"/>
  <c r="AC7" i="7"/>
  <c r="AA7" i="7"/>
  <c r="Y7" i="7"/>
  <c r="W7" i="7"/>
  <c r="U7" i="7"/>
  <c r="S7" i="7"/>
  <c r="Q7" i="7"/>
  <c r="O7" i="7"/>
  <c r="M7" i="7"/>
  <c r="E7" i="7" s="1"/>
  <c r="K7" i="7"/>
  <c r="I7" i="7"/>
  <c r="AC6" i="7"/>
  <c r="AA6" i="7"/>
  <c r="Y6" i="7"/>
  <c r="W6" i="7"/>
  <c r="U6" i="7"/>
  <c r="S6" i="7"/>
  <c r="Q6" i="7"/>
  <c r="O6" i="7"/>
  <c r="M6" i="7"/>
  <c r="E6" i="7" s="1"/>
  <c r="K6" i="7"/>
  <c r="I6" i="7"/>
  <c r="AC5" i="7"/>
  <c r="AA5" i="7"/>
  <c r="Y5" i="7"/>
  <c r="W5" i="7"/>
  <c r="U5" i="7"/>
  <c r="S5" i="7"/>
  <c r="Q5" i="7"/>
  <c r="O5" i="7"/>
  <c r="M5" i="7"/>
  <c r="E5" i="7" s="1"/>
  <c r="K5" i="7"/>
  <c r="I5" i="7"/>
  <c r="AC4" i="7"/>
  <c r="AA4" i="7"/>
  <c r="Y4" i="7"/>
  <c r="W4" i="7"/>
  <c r="U4" i="7"/>
  <c r="S4" i="7"/>
  <c r="Q4" i="7"/>
  <c r="O4" i="7"/>
  <c r="M4" i="7"/>
  <c r="E4" i="7" s="1"/>
  <c r="K4" i="7"/>
  <c r="I4" i="7"/>
  <c r="Y37" i="4"/>
  <c r="Y36" i="4"/>
  <c r="Y35" i="4"/>
  <c r="Y34" i="4"/>
  <c r="Y33" i="4"/>
  <c r="Y31" i="4"/>
  <c r="Y30" i="4"/>
  <c r="Y27" i="4"/>
  <c r="AA37" i="4"/>
  <c r="AB37" i="4" s="1"/>
  <c r="T37" i="4" s="1"/>
  <c r="AA36" i="4"/>
  <c r="AB36" i="4" s="1"/>
  <c r="T36" i="4" s="1"/>
  <c r="AA35" i="4"/>
  <c r="AB35" i="4" s="1"/>
  <c r="T35" i="4" s="1"/>
  <c r="AA34" i="4"/>
  <c r="AB34" i="4" s="1"/>
  <c r="T34" i="4" s="1"/>
  <c r="AA33" i="4"/>
  <c r="AB33" i="4" s="1"/>
  <c r="T33" i="4" s="1"/>
  <c r="AA32" i="4"/>
  <c r="AB32" i="4" s="1"/>
  <c r="T32" i="4" s="1"/>
  <c r="AA31" i="4"/>
  <c r="AB31" i="4" s="1"/>
  <c r="T31" i="4" s="1"/>
  <c r="AA30" i="4"/>
  <c r="AB30" i="4" s="1"/>
  <c r="T30" i="4" s="1"/>
  <c r="AA29" i="4"/>
  <c r="AB29" i="4" s="1"/>
  <c r="T29" i="4" s="1"/>
  <c r="AA28" i="4"/>
  <c r="AB28" i="4" s="1"/>
  <c r="T28" i="4" s="1"/>
  <c r="AA27" i="4"/>
  <c r="AB27" i="4" s="1"/>
  <c r="T27" i="4" s="1"/>
  <c r="AA26" i="4"/>
  <c r="AB26" i="4" s="1"/>
  <c r="T26" i="4" s="1"/>
  <c r="AA25" i="4"/>
  <c r="AB25" i="4" s="1"/>
  <c r="T25" i="4" s="1"/>
  <c r="AA24" i="4"/>
  <c r="AB24" i="4" s="1"/>
  <c r="T24" i="4" s="1"/>
  <c r="AA23" i="4"/>
  <c r="AB23" i="4" s="1"/>
  <c r="T23" i="4" s="1"/>
  <c r="AA22" i="4"/>
  <c r="AB22" i="4" s="1"/>
  <c r="T22" i="4" s="1"/>
  <c r="AA21" i="4"/>
  <c r="AB21" i="4" s="1"/>
  <c r="T21" i="4" s="1"/>
  <c r="AA20" i="4"/>
  <c r="AB20" i="4" s="1"/>
  <c r="T20" i="4" s="1"/>
  <c r="AA19" i="4"/>
  <c r="AB19" i="4" s="1"/>
  <c r="T19" i="4" s="1"/>
  <c r="AA18" i="4"/>
  <c r="AB18" i="4" s="1"/>
  <c r="T18" i="4" s="1"/>
  <c r="AA17" i="4"/>
  <c r="AB17" i="4" s="1"/>
  <c r="T17" i="4" s="1"/>
  <c r="AA16" i="4"/>
  <c r="AB16" i="4" s="1"/>
  <c r="T16" i="4" s="1"/>
  <c r="AA15" i="4"/>
  <c r="AB15" i="4" s="1"/>
  <c r="T15" i="4" s="1"/>
  <c r="AC24" i="4"/>
  <c r="AD24" i="4" s="1"/>
  <c r="Y24" i="4" s="1"/>
  <c r="AC37" i="4"/>
  <c r="AD37" i="4" s="1"/>
  <c r="AC36" i="4"/>
  <c r="AD36" i="4" s="1"/>
  <c r="AC35" i="4"/>
  <c r="AD35" i="4" s="1"/>
  <c r="AC34" i="4"/>
  <c r="AD34" i="4" s="1"/>
  <c r="AC33" i="4"/>
  <c r="AD33" i="4" s="1"/>
  <c r="AC32" i="4"/>
  <c r="AD32" i="4" s="1"/>
  <c r="Y32" i="4" s="1"/>
  <c r="AC31" i="4"/>
  <c r="AD31" i="4" s="1"/>
  <c r="AC30" i="4"/>
  <c r="AD30" i="4" s="1"/>
  <c r="AC29" i="4"/>
  <c r="AD29" i="4" s="1"/>
  <c r="Y29" i="4" s="1"/>
  <c r="AC28" i="4"/>
  <c r="AD28" i="4" s="1"/>
  <c r="Y28" i="4" s="1"/>
  <c r="AC27" i="4"/>
  <c r="AD27" i="4" s="1"/>
  <c r="AC26" i="4"/>
  <c r="AD26" i="4" s="1"/>
  <c r="Y26" i="4" s="1"/>
  <c r="AC25" i="4"/>
  <c r="AD25" i="4" s="1"/>
  <c r="Y25" i="4" s="1"/>
  <c r="AC23" i="4"/>
  <c r="AD23" i="4" s="1"/>
  <c r="Y23" i="4" s="1"/>
  <c r="AC22" i="4"/>
  <c r="AD22" i="4" s="1"/>
  <c r="Y22" i="4" s="1"/>
  <c r="AC21" i="4"/>
  <c r="AD21" i="4" s="1"/>
  <c r="Y21" i="4" s="1"/>
  <c r="AC20" i="4"/>
  <c r="AD20" i="4" s="1"/>
  <c r="Y20" i="4" s="1"/>
  <c r="AC19" i="4"/>
  <c r="AD19" i="4" s="1"/>
  <c r="Y19" i="4" s="1"/>
  <c r="AC18" i="4"/>
  <c r="AD18" i="4" s="1"/>
  <c r="Y18" i="4" s="1"/>
  <c r="AC17" i="4"/>
  <c r="AD17" i="4" s="1"/>
  <c r="Y17" i="4" s="1"/>
  <c r="AC16" i="4"/>
  <c r="AD16" i="4" s="1"/>
  <c r="Y16" i="4" s="1"/>
  <c r="AC15" i="4"/>
  <c r="AD15" i="4" s="1"/>
  <c r="Y15" i="4" s="1"/>
  <c r="B37" i="1"/>
  <c r="B36" i="1"/>
  <c r="B35" i="1"/>
  <c r="B34" i="1"/>
  <c r="B33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B27" i="1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U37" i="4"/>
  <c r="V37" i="4" s="1"/>
  <c r="U36" i="4"/>
  <c r="V36" i="4" s="1"/>
  <c r="U35" i="4"/>
  <c r="V35" i="4" s="1"/>
  <c r="U34" i="4"/>
  <c r="V34" i="4" s="1"/>
  <c r="U33" i="4"/>
  <c r="V33" i="4" s="1"/>
  <c r="U32" i="4"/>
  <c r="V32" i="4" s="1"/>
  <c r="U31" i="4"/>
  <c r="V31" i="4" s="1"/>
  <c r="U30" i="4"/>
  <c r="V30" i="4" s="1"/>
  <c r="U29" i="4"/>
  <c r="V29" i="4" s="1"/>
  <c r="U28" i="4"/>
  <c r="V28" i="4" s="1"/>
  <c r="U27" i="4"/>
  <c r="V27" i="4" s="1"/>
  <c r="U26" i="4"/>
  <c r="V26" i="4" s="1"/>
  <c r="U25" i="4"/>
  <c r="V25" i="4" s="1"/>
  <c r="U24" i="4"/>
  <c r="V24" i="4" s="1"/>
  <c r="U23" i="4"/>
  <c r="V23" i="4" s="1"/>
  <c r="U22" i="4"/>
  <c r="V22" i="4" s="1"/>
  <c r="U21" i="4"/>
  <c r="V21" i="4" s="1"/>
  <c r="U20" i="4"/>
  <c r="V20" i="4" s="1"/>
  <c r="U19" i="4"/>
  <c r="V19" i="4" s="1"/>
  <c r="U18" i="4"/>
  <c r="V18" i="4" s="1"/>
  <c r="U17" i="4"/>
  <c r="V17" i="4" s="1"/>
  <c r="U16" i="4"/>
  <c r="V16" i="4" s="1"/>
  <c r="U15" i="4"/>
  <c r="V15" i="4" s="1"/>
  <c r="P37" i="4"/>
  <c r="Q37" i="4" s="1"/>
  <c r="P36" i="4"/>
  <c r="Q36" i="4" s="1"/>
  <c r="P35" i="4"/>
  <c r="Q35" i="4" s="1"/>
  <c r="P34" i="4"/>
  <c r="Q34" i="4" s="1"/>
  <c r="P33" i="4"/>
  <c r="Q33" i="4" s="1"/>
  <c r="P32" i="4"/>
  <c r="Q32" i="4" s="1"/>
  <c r="P31" i="4"/>
  <c r="Q31" i="4" s="1"/>
  <c r="P30" i="4"/>
  <c r="Q30" i="4" s="1"/>
  <c r="P29" i="4"/>
  <c r="Q29" i="4" s="1"/>
  <c r="P28" i="4"/>
  <c r="Q28" i="4" s="1"/>
  <c r="P27" i="4"/>
  <c r="Q27" i="4" s="1"/>
  <c r="P26" i="4"/>
  <c r="Q26" i="4" s="1"/>
  <c r="P25" i="4"/>
  <c r="Q25" i="4" s="1"/>
  <c r="P24" i="4"/>
  <c r="Q24" i="4" s="1"/>
  <c r="P23" i="4"/>
  <c r="Q23" i="4" s="1"/>
  <c r="P22" i="4"/>
  <c r="Q22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E10" i="8" l="1"/>
  <c r="E54" i="8"/>
  <c r="E58" i="8"/>
  <c r="E82" i="8"/>
  <c r="E86" i="8"/>
  <c r="E102" i="8"/>
  <c r="E14" i="8"/>
  <c r="E17" i="8"/>
  <c r="E20" i="8"/>
  <c r="E24" i="8"/>
  <c r="E28" i="8"/>
  <c r="E32" i="8"/>
  <c r="E36" i="8"/>
  <c r="E40" i="8"/>
  <c r="E44" i="8"/>
  <c r="E48" i="8"/>
  <c r="E56" i="8"/>
  <c r="E64" i="8"/>
  <c r="E72" i="8"/>
  <c r="E80" i="8"/>
  <c r="E88" i="8"/>
  <c r="E96" i="8"/>
  <c r="E104" i="8"/>
  <c r="E50" i="8"/>
  <c r="E62" i="8"/>
  <c r="E66" i="8"/>
  <c r="E70" i="8"/>
  <c r="E74" i="8"/>
  <c r="E78" i="8"/>
  <c r="E90" i="8"/>
  <c r="E94" i="8"/>
  <c r="E98" i="8"/>
  <c r="E106" i="8"/>
  <c r="E22" i="8"/>
  <c r="E30" i="8"/>
  <c r="E38" i="8"/>
  <c r="E46" i="8"/>
  <c r="E47" i="8"/>
  <c r="E49" i="8"/>
  <c r="E51" i="8"/>
  <c r="E53" i="8"/>
  <c r="E55" i="8"/>
  <c r="E57" i="8"/>
  <c r="E59" i="8"/>
  <c r="E61" i="8"/>
  <c r="E63" i="8"/>
  <c r="E65" i="8"/>
  <c r="E67" i="8"/>
  <c r="E69" i="8"/>
  <c r="E71" i="8"/>
  <c r="E73" i="8"/>
  <c r="E75" i="8"/>
  <c r="E77" i="8"/>
  <c r="E79" i="8"/>
  <c r="E81" i="8"/>
  <c r="E83" i="8"/>
  <c r="E85" i="8"/>
  <c r="E87" i="8"/>
  <c r="E89" i="8"/>
  <c r="E91" i="8"/>
  <c r="E93" i="8"/>
  <c r="E95" i="8"/>
  <c r="E97" i="8"/>
  <c r="E99" i="8"/>
  <c r="E101" i="8"/>
  <c r="E103" i="8"/>
  <c r="E105" i="8"/>
  <c r="E107" i="8"/>
  <c r="E109" i="8"/>
  <c r="F15" i="7"/>
  <c r="F19" i="7"/>
  <c r="F23" i="7"/>
  <c r="F27" i="7"/>
  <c r="F31" i="7"/>
  <c r="F35" i="7"/>
  <c r="F39" i="7"/>
  <c r="F43" i="7"/>
  <c r="F47" i="7"/>
  <c r="F51" i="7"/>
  <c r="F55" i="7"/>
  <c r="F59" i="7"/>
  <c r="F63" i="7"/>
  <c r="F67" i="7"/>
  <c r="F71" i="7"/>
  <c r="F6" i="7"/>
  <c r="F10" i="7"/>
  <c r="F14" i="7"/>
  <c r="F18" i="7"/>
  <c r="F22" i="7"/>
  <c r="F26" i="7"/>
  <c r="F30" i="7"/>
  <c r="F34" i="7"/>
  <c r="F38" i="7"/>
  <c r="F42" i="7"/>
  <c r="F46" i="7"/>
  <c r="F50" i="7"/>
  <c r="F54" i="7"/>
  <c r="F58" i="7"/>
  <c r="F62" i="7"/>
  <c r="F66" i="7"/>
  <c r="F70" i="7"/>
  <c r="F74" i="7"/>
  <c r="F45" i="7"/>
  <c r="F75" i="7"/>
  <c r="F76" i="7"/>
  <c r="F79" i="7"/>
  <c r="F107" i="7"/>
  <c r="F78" i="7"/>
  <c r="F82" i="7"/>
  <c r="F86" i="7"/>
  <c r="F90" i="7"/>
  <c r="F94" i="7"/>
  <c r="F98" i="7"/>
  <c r="F102" i="7"/>
  <c r="F106" i="7"/>
  <c r="L9" i="4"/>
  <c r="M9" i="4" s="1"/>
  <c r="E18" i="8"/>
  <c r="E26" i="8"/>
  <c r="E34" i="8"/>
  <c r="E42" i="8"/>
  <c r="E52" i="8"/>
  <c r="E60" i="8"/>
  <c r="E68" i="8"/>
  <c r="E76" i="8"/>
  <c r="E84" i="8"/>
  <c r="E92" i="8"/>
  <c r="E100" i="8"/>
  <c r="E108" i="8"/>
  <c r="E4" i="8"/>
  <c r="E7" i="8"/>
  <c r="E8" i="8"/>
  <c r="E11" i="8"/>
  <c r="E12" i="8"/>
  <c r="E15" i="8"/>
  <c r="E16" i="8"/>
  <c r="F8" i="7"/>
  <c r="F20" i="7"/>
  <c r="F49" i="7"/>
  <c r="F53" i="7"/>
  <c r="F57" i="7"/>
  <c r="F61" i="7"/>
  <c r="F65" i="7"/>
  <c r="F69" i="7"/>
  <c r="F73" i="7"/>
  <c r="F77" i="7"/>
  <c r="F81" i="7"/>
  <c r="F85" i="7"/>
  <c r="F89" i="7"/>
  <c r="F93" i="7"/>
  <c r="F97" i="7"/>
  <c r="F101" i="7"/>
  <c r="F105" i="7"/>
  <c r="F109" i="7"/>
  <c r="F12" i="7"/>
  <c r="F28" i="7"/>
  <c r="F32" i="7"/>
  <c r="F44" i="7"/>
  <c r="F52" i="7"/>
  <c r="F60" i="7"/>
  <c r="F68" i="7"/>
  <c r="F84" i="7"/>
  <c r="F92" i="7"/>
  <c r="F100" i="7"/>
  <c r="F108" i="7"/>
  <c r="F5" i="7"/>
  <c r="F13" i="7"/>
  <c r="F17" i="7"/>
  <c r="F25" i="7"/>
  <c r="F33" i="7"/>
  <c r="F41" i="7"/>
  <c r="F4" i="7"/>
  <c r="F16" i="7"/>
  <c r="F24" i="7"/>
  <c r="F36" i="7"/>
  <c r="F40" i="7"/>
  <c r="F48" i="7"/>
  <c r="F56" i="7"/>
  <c r="F64" i="7"/>
  <c r="F72" i="7"/>
  <c r="F80" i="7"/>
  <c r="F88" i="7"/>
  <c r="F96" i="7"/>
  <c r="F104" i="7"/>
  <c r="F9" i="7"/>
  <c r="F21" i="7"/>
  <c r="F29" i="7"/>
  <c r="F37" i="7"/>
  <c r="F7" i="7"/>
  <c r="F11" i="7"/>
  <c r="F83" i="7"/>
  <c r="F87" i="7"/>
  <c r="F91" i="7"/>
  <c r="F95" i="7"/>
  <c r="F99" i="7"/>
  <c r="F103" i="7"/>
  <c r="F8" i="1"/>
  <c r="F9" i="1"/>
  <c r="F10" i="1"/>
  <c r="F11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E40" i="1"/>
  <c r="B3" i="6"/>
  <c r="B6" i="6"/>
  <c r="F8" i="6"/>
  <c r="F9" i="6"/>
  <c r="F10" i="6"/>
  <c r="F11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C21" i="6"/>
  <c r="D21" i="6"/>
  <c r="E21" i="6"/>
  <c r="F21" i="6"/>
  <c r="G21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B25" i="6"/>
  <c r="C25" i="6"/>
  <c r="D25" i="6"/>
  <c r="E25" i="6"/>
  <c r="F25" i="6"/>
  <c r="G25" i="6"/>
  <c r="C26" i="6"/>
  <c r="D26" i="6"/>
  <c r="E26" i="6"/>
  <c r="F26" i="6"/>
  <c r="G26" i="6"/>
  <c r="E42" i="6"/>
  <c r="F12" i="8" l="1"/>
  <c r="F4" i="8"/>
  <c r="F79" i="8"/>
  <c r="F40" i="8"/>
  <c r="F76" i="8"/>
  <c r="F67" i="8"/>
  <c r="F54" i="8"/>
  <c r="F33" i="8"/>
  <c r="F95" i="8"/>
  <c r="F37" i="8"/>
  <c r="F56" i="8"/>
  <c r="F101" i="8"/>
  <c r="F38" i="8"/>
  <c r="F27" i="8"/>
  <c r="F53" i="8"/>
  <c r="F103" i="8"/>
  <c r="F32" i="8"/>
  <c r="F107" i="8"/>
  <c r="F94" i="8"/>
  <c r="F52" i="8"/>
  <c r="F41" i="8"/>
  <c r="F28" i="8"/>
  <c r="F82" i="8"/>
  <c r="F21" i="8"/>
  <c r="F23" i="8"/>
  <c r="F65" i="8"/>
  <c r="F43" i="8"/>
  <c r="F9" i="8"/>
  <c r="F46" i="8"/>
  <c r="F16" i="8"/>
  <c r="F8" i="8"/>
  <c r="F90" i="8"/>
  <c r="F66" i="8"/>
  <c r="F29" i="8"/>
  <c r="F102" i="8"/>
  <c r="F92" i="8"/>
  <c r="F83" i="8"/>
  <c r="F70" i="8"/>
  <c r="F60" i="8"/>
  <c r="F51" i="8"/>
  <c r="F36" i="8"/>
  <c r="F26" i="8"/>
  <c r="F106" i="8"/>
  <c r="F71" i="8"/>
  <c r="F47" i="8"/>
  <c r="F104" i="8"/>
  <c r="F72" i="8"/>
  <c r="F17" i="8"/>
  <c r="F6" i="8"/>
  <c r="F85" i="8"/>
  <c r="F57" i="8"/>
  <c r="F19" i="8"/>
  <c r="F39" i="8"/>
  <c r="F105" i="8"/>
  <c r="F69" i="8"/>
  <c r="F30" i="8"/>
  <c r="F108" i="8"/>
  <c r="F99" i="8"/>
  <c r="F86" i="8"/>
  <c r="F42" i="8"/>
  <c r="F20" i="8"/>
  <c r="F55" i="8"/>
  <c r="F88" i="8"/>
  <c r="F31" i="8"/>
  <c r="F73" i="8"/>
  <c r="F10" i="8"/>
  <c r="F89" i="8"/>
  <c r="F11" i="8"/>
  <c r="F74" i="8"/>
  <c r="F84" i="8"/>
  <c r="F75" i="8"/>
  <c r="F62" i="8"/>
  <c r="F18" i="8"/>
  <c r="F50" i="8"/>
  <c r="F80" i="8"/>
  <c r="F48" i="8"/>
  <c r="F93" i="8"/>
  <c r="F22" i="8"/>
  <c r="F81" i="8"/>
  <c r="F15" i="8"/>
  <c r="F7" i="8"/>
  <c r="F87" i="8"/>
  <c r="F58" i="8"/>
  <c r="F24" i="8"/>
  <c r="F100" i="8"/>
  <c r="F91" i="8"/>
  <c r="F78" i="8"/>
  <c r="F68" i="8"/>
  <c r="F59" i="8"/>
  <c r="F44" i="8"/>
  <c r="F34" i="8"/>
  <c r="F25" i="8"/>
  <c r="F98" i="8"/>
  <c r="F63" i="8"/>
  <c r="F45" i="8"/>
  <c r="F96" i="8"/>
  <c r="F64" i="8"/>
  <c r="F14" i="8"/>
  <c r="F109" i="8"/>
  <c r="F77" i="8"/>
  <c r="F49" i="8"/>
  <c r="F13" i="8"/>
  <c r="F35" i="8"/>
  <c r="F97" i="8"/>
  <c r="F61" i="8"/>
  <c r="F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諭志</author>
  </authors>
  <commentList>
    <comment ref="P7" authorId="0" shapeId="0" xr:uid="{981560B3-6F9E-4F3A-A578-2890D8365E68}">
      <text>
        <r>
          <rPr>
            <b/>
            <sz val="14"/>
            <color indexed="81"/>
            <rFont val="MS P ゴシック"/>
            <family val="3"/>
            <charset val="128"/>
          </rPr>
          <t>この列にはデータから引っ張ってきたポイントがでてきます。
名前が間違ってるとでません。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7" authorId="0" shapeId="0" xr:uid="{D9AE8842-B479-4A63-9AD1-D8EA1F5C7D55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「シングルスポイント」に入力した値とデータの値が違うと×がでます。確認してください。
</t>
        </r>
      </text>
    </comment>
    <comment ref="R7" authorId="0" shapeId="0" xr:uid="{F73867F6-521F-431F-9A68-88706A592DEB}">
      <text>
        <r>
          <rPr>
            <b/>
            <sz val="14"/>
            <color indexed="81"/>
            <rFont val="MS P ゴシック"/>
            <family val="3"/>
            <charset val="128"/>
          </rPr>
          <t>全角５文字で入力していないと×になります。名前が４文字以下の場合は全角の空白を入れてください。６文字以上の名前の場合は×を無視してください。</t>
        </r>
      </text>
    </comment>
    <comment ref="S7" authorId="0" shapeId="0" xr:uid="{952091E5-F702-431D-9B33-709D27BD9CA3}">
      <text>
        <r>
          <rPr>
            <b/>
            <sz val="14"/>
            <color indexed="81"/>
            <rFont val="MS P ゴシック"/>
            <family val="3"/>
            <charset val="128"/>
          </rPr>
          <t>選手名から同意まですべて入力していないと×が出てきます</t>
        </r>
      </text>
    </comment>
    <comment ref="T7" authorId="0" shapeId="0" xr:uid="{EEBEDF37-2C05-4628-89C9-8C0B0BB6950D}">
      <text>
        <r>
          <rPr>
            <b/>
            <sz val="14"/>
            <color indexed="81"/>
            <rFont val="MS P ゴシック"/>
            <family val="3"/>
            <charset val="128"/>
          </rPr>
          <t>誕生日から計算した学年が違うと×が出てきます。入力が正しければ無視してください。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<sst xmlns="http://schemas.openxmlformats.org/spreadsheetml/2006/main" count="513" uniqueCount="319">
  <si>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</si>
  <si>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</si>
  <si>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備考</t>
    <rPh sb="0" eb="2">
      <t>ビコウ</t>
    </rPh>
    <phoneticPr fontId="2"/>
  </si>
  <si>
    <t>学校長</t>
    <rPh sb="0" eb="3">
      <t>ガッコウチョウ</t>
    </rPh>
    <phoneticPr fontId="2"/>
  </si>
  <si>
    <t>学校名</t>
    <rPh sb="0" eb="3">
      <t>ガッコウメイ</t>
    </rPh>
    <phoneticPr fontId="2"/>
  </si>
  <si>
    <t>高等学校</t>
    <rPh sb="0" eb="2">
      <t>コウトウ</t>
    </rPh>
    <rPh sb="2" eb="4">
      <t>ガッコウ</t>
    </rPh>
    <phoneticPr fontId="2"/>
  </si>
  <si>
    <t>印</t>
    <rPh sb="0" eb="1">
      <t>イン</t>
    </rPh>
    <phoneticPr fontId="2"/>
  </si>
  <si>
    <t>基本データ</t>
    <rPh sb="0" eb="2">
      <t>キホン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</si>
  <si>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</si>
  <si>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</si>
  <si>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例</t>
    <rPh sb="0" eb="1">
      <t>レイ</t>
    </rPh>
    <phoneticPr fontId="2"/>
  </si>
  <si>
    <r>
      <t xml:space="preserve">選手名
</t>
    </r>
    <r>
      <rPr>
        <b/>
        <i/>
        <sz val="11"/>
        <color indexed="10"/>
        <rFont val="HG丸ｺﾞｼｯｸM-PRO"/>
        <family val="3"/>
      </rPr>
      <t>全角５文字</t>
    </r>
    <rPh sb="0" eb="3">
      <t>センシュメイ</t>
    </rPh>
    <rPh sb="4" eb="6">
      <t>ゼンカク</t>
    </rPh>
    <rPh sb="7" eb="9">
      <t>モジ</t>
    </rPh>
    <phoneticPr fontId="2"/>
  </si>
  <si>
    <r>
      <t xml:space="preserve">生年月日
</t>
    </r>
    <r>
      <rPr>
        <b/>
        <i/>
        <sz val="11"/>
        <color indexed="10"/>
        <rFont val="HG丸ｺﾞｼｯｸM-PRO"/>
        <family val="3"/>
      </rPr>
      <t>半角</t>
    </r>
    <rPh sb="0" eb="2">
      <t>セイネン</t>
    </rPh>
    <rPh sb="2" eb="4">
      <t>ガッピ</t>
    </rPh>
    <rPh sb="5" eb="7">
      <t>ハンカク</t>
    </rPh>
    <phoneticPr fontId="2"/>
  </si>
  <si>
    <t>個人情報
等 同意</t>
    <rPh sb="0" eb="2">
      <t>コジン</t>
    </rPh>
    <rPh sb="2" eb="3">
      <t>ジョウ</t>
    </rPh>
    <rPh sb="3" eb="4">
      <t>ホウ</t>
    </rPh>
    <rPh sb="5" eb="6">
      <t>ナド</t>
    </rPh>
    <rPh sb="7" eb="9">
      <t>ドウイ</t>
    </rPh>
    <phoneticPr fontId="2"/>
  </si>
  <si>
    <t>同意を得
て ○↓</t>
    <rPh sb="0" eb="2">
      <t>ドウイ</t>
    </rPh>
    <rPh sb="3" eb="4">
      <t>エ</t>
    </rPh>
    <phoneticPr fontId="2"/>
  </si>
  <si>
    <t>○</t>
    <phoneticPr fontId="2"/>
  </si>
  <si>
    <t>個人情報
等　同意</t>
    <rPh sb="0" eb="2">
      <t>コジン</t>
    </rPh>
    <rPh sb="2" eb="4">
      <t>ジョウホウ</t>
    </rPh>
    <rPh sb="5" eb="6">
      <t>ナド</t>
    </rPh>
    <rPh sb="7" eb="9">
      <t>ドウイ</t>
    </rPh>
    <phoneticPr fontId="2"/>
  </si>
  <si>
    <t>顧問名</t>
    <rPh sb="0" eb="2">
      <t>コモン</t>
    </rPh>
    <rPh sb="2" eb="3">
      <t>メイ</t>
    </rPh>
    <phoneticPr fontId="2"/>
  </si>
  <si>
    <t>(申込責任者)</t>
    <rPh sb="1" eb="3">
      <t>モウシコミ</t>
    </rPh>
    <rPh sb="3" eb="6">
      <t>セキニンシャ</t>
    </rPh>
    <phoneticPr fontId="2"/>
  </si>
  <si>
    <t>男子責任者（顧問名）</t>
    <rPh sb="0" eb="2">
      <t>ダンシ</t>
    </rPh>
    <rPh sb="2" eb="5">
      <t>セキニンシャ</t>
    </rPh>
    <rPh sb="6" eb="8">
      <t>コモン</t>
    </rPh>
    <rPh sb="8" eb="9">
      <t>メイ</t>
    </rPh>
    <phoneticPr fontId="2"/>
  </si>
  <si>
    <t>女子責任者（顧問名）</t>
    <rPh sb="0" eb="2">
      <t>ジョシ</t>
    </rPh>
    <rPh sb="2" eb="5">
      <t>セキニンシャ</t>
    </rPh>
    <rPh sb="6" eb="8">
      <t>コモン</t>
    </rPh>
    <rPh sb="8" eb="9">
      <t>メイ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</si>
  <si>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</si>
  <si>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（テニス部顧問）</t>
    <rPh sb="4" eb="5">
      <t>ブ</t>
    </rPh>
    <rPh sb="5" eb="7">
      <t>コモン</t>
    </rPh>
    <phoneticPr fontId="2"/>
  </si>
  <si>
    <t>順位</t>
    <rPh sb="0" eb="2">
      <t>ジュンイ</t>
    </rPh>
    <phoneticPr fontId="2"/>
  </si>
  <si>
    <t>ｼﾝｸﾞﾙｽ
ﾎﾟｲﾝﾄ</t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</si>
  <si>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</si>
  <si>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</si>
  <si>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ｼﾝｸﾞﾙｽﾎﾟｲﾝﾄ</t>
    <phoneticPr fontId="2"/>
  </si>
  <si>
    <t>男Ｓ</t>
    <rPh sb="0" eb="1">
      <t>オトコ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</si>
  <si>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</si>
  <si>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 xml:space="preserve">  印</t>
    <rPh sb="2" eb="3">
      <t>イン</t>
    </rPh>
    <phoneticPr fontId="2"/>
  </si>
  <si>
    <t>ｼﾝｸﾞﾙｽﾎﾟｲﾝﾄ</t>
    <phoneticPr fontId="2"/>
  </si>
  <si>
    <t>女Ｓ</t>
    <rPh sb="0" eb="1">
      <t>オンナ</t>
    </rPh>
    <phoneticPr fontId="2"/>
  </si>
  <si>
    <t>入力がすべて終わったら、次のようにして申込書をプリントアウトしてください。
　　男子 ＝ 男子タブをクリック → 画面を確認 → 印刷（男子の申込書が印刷されます）
　　女子 ＝ 女子タブをクリック → 画面を確認 → 印刷（女子の申込書が印刷されます）</t>
    <rPh sb="40" eb="42">
      <t>ダンシ</t>
    </rPh>
    <rPh sb="45" eb="47">
      <t>ダンシ</t>
    </rPh>
    <rPh sb="68" eb="70">
      <t>ダンシ</t>
    </rPh>
    <rPh sb="85" eb="87">
      <t>ジョシ</t>
    </rPh>
    <rPh sb="90" eb="92">
      <t>ジョシ</t>
    </rPh>
    <rPh sb="113" eb="115">
      <t>ジョシ</t>
    </rPh>
    <phoneticPr fontId="2"/>
  </si>
  <si>
    <t>必ず最初に読んでください</t>
    <rPh sb="0" eb="1">
      <t>カナラ</t>
    </rPh>
    <rPh sb="2" eb="4">
      <t>サイショ</t>
    </rPh>
    <rPh sb="5" eb="6">
      <t>ヨ</t>
    </rPh>
    <phoneticPr fontId="2"/>
  </si>
  <si>
    <t>このページはすべて自動入力されますので、何も入力しないでください</t>
    <phoneticPr fontId="2"/>
  </si>
  <si>
    <t>岐阜県高等学校体育連盟テニス専門部</t>
    <rPh sb="0" eb="3">
      <t>ギフケン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6" eb="17">
      <t>ブ</t>
    </rPh>
    <phoneticPr fontId="2"/>
  </si>
  <si>
    <t>錦織　圭三</t>
    <rPh sb="0" eb="2">
      <t>ニシキオリ</t>
    </rPh>
    <rPh sb="3" eb="5">
      <t>ケイゾウ</t>
    </rPh>
    <phoneticPr fontId="2"/>
  </si>
  <si>
    <t>大坂なお子</t>
    <rPh sb="0" eb="2">
      <t>オオサカ</t>
    </rPh>
    <rPh sb="4" eb="5">
      <t>コ</t>
    </rPh>
    <phoneticPr fontId="2"/>
  </si>
  <si>
    <t>　　以下の者が標記練習会に参加することを認め、申し込み致します。</t>
    <rPh sb="2" eb="4">
      <t>イカ</t>
    </rPh>
    <rPh sb="5" eb="6">
      <t>モノ</t>
    </rPh>
    <rPh sb="7" eb="9">
      <t>ヒョウキ</t>
    </rPh>
    <rPh sb="9" eb="12">
      <t>レンシュウカイ</t>
    </rPh>
    <rPh sb="13" eb="15">
      <t>サンカ</t>
    </rPh>
    <rPh sb="20" eb="21">
      <t>ミト</t>
    </rPh>
    <rPh sb="23" eb="24">
      <t>モウ</t>
    </rPh>
    <rPh sb="25" eb="26">
      <t>コ</t>
    </rPh>
    <rPh sb="27" eb="28">
      <t>イタ</t>
    </rPh>
    <phoneticPr fontId="2"/>
  </si>
  <si>
    <t>Ｓポイント８位以内がいる場合のみ</t>
    <rPh sb="6" eb="7">
      <t>イ</t>
    </rPh>
    <rPh sb="7" eb="9">
      <t>イナイ</t>
    </rPh>
    <rPh sb="12" eb="14">
      <t>バアイ</t>
    </rPh>
    <phoneticPr fontId="2"/>
  </si>
  <si>
    <t>ポイント</t>
  </si>
  <si>
    <t>麗澤瑞浪</t>
  </si>
  <si>
    <t>白井幸太朗</t>
  </si>
  <si>
    <t>西山　大樹</t>
  </si>
  <si>
    <t>山田　稜真</t>
  </si>
  <si>
    <t>県岐阜商</t>
  </si>
  <si>
    <t>村田　佑太</t>
  </si>
  <si>
    <t>岐阜</t>
  </si>
  <si>
    <t>山口　雄大</t>
  </si>
  <si>
    <t>山本　悠生</t>
  </si>
  <si>
    <t>青山　拓矢</t>
  </si>
  <si>
    <t>山村　恵史</t>
  </si>
  <si>
    <t>橋詰　拡輝</t>
  </si>
  <si>
    <t>恵那</t>
  </si>
  <si>
    <t>小瀬喜代治</t>
  </si>
  <si>
    <t>ｽﾄｩｰﾗ ｱﾚｸｻﾝﾀﾞﾙ実</t>
  </si>
  <si>
    <t>大垣北</t>
  </si>
  <si>
    <t>岐阜北</t>
  </si>
  <si>
    <t>帝京大可児</t>
  </si>
  <si>
    <t>続木宏心朗</t>
  </si>
  <si>
    <t>青木　智志</t>
  </si>
  <si>
    <t>テニスラウンジ</t>
  </si>
  <si>
    <t>関</t>
  </si>
  <si>
    <t>浅野　　樹</t>
  </si>
  <si>
    <t>大畑絢之介</t>
  </si>
  <si>
    <t>百瀨隆之介</t>
  </si>
  <si>
    <t>可児</t>
  </si>
  <si>
    <t>関商工</t>
  </si>
  <si>
    <t>太田　蒼士</t>
  </si>
  <si>
    <t>郡上</t>
  </si>
  <si>
    <t>加納</t>
  </si>
  <si>
    <t>伊藤　　霞</t>
  </si>
  <si>
    <t>水野　　翔</t>
  </si>
  <si>
    <t>石井　佑弥</t>
  </si>
  <si>
    <t>田中　智稀</t>
  </si>
  <si>
    <t>多治見</t>
  </si>
  <si>
    <t>波多野一太</t>
  </si>
  <si>
    <t>大垣南</t>
  </si>
  <si>
    <t>武藤　三樹</t>
  </si>
  <si>
    <t>関スポーツ塾</t>
  </si>
  <si>
    <t>木山　　陸</t>
  </si>
  <si>
    <t>市岐阜商</t>
  </si>
  <si>
    <t>岐南工</t>
  </si>
  <si>
    <t>加茂</t>
  </si>
  <si>
    <t>各務原西</t>
  </si>
  <si>
    <t>Link TS</t>
  </si>
  <si>
    <t>木村　心優</t>
  </si>
  <si>
    <t>岐阜ITC</t>
  </si>
  <si>
    <t>伊藤布美香</t>
  </si>
  <si>
    <t>池俣　知佳</t>
  </si>
  <si>
    <t>多治見北</t>
  </si>
  <si>
    <t>古林　優衣</t>
  </si>
  <si>
    <t>下田　莉々</t>
  </si>
  <si>
    <t>山谷　莉子</t>
  </si>
  <si>
    <t>聖マリア</t>
  </si>
  <si>
    <t>岩田　侑芽</t>
  </si>
  <si>
    <t>園井　美月</t>
  </si>
  <si>
    <t>東濃実</t>
  </si>
  <si>
    <t>前田　彩羽</t>
  </si>
  <si>
    <t>丹羽　絢子</t>
  </si>
  <si>
    <t>荒川　絢音</t>
  </si>
  <si>
    <t>丹羽　絢香</t>
  </si>
  <si>
    <t>伊藤　由愛</t>
  </si>
  <si>
    <t>橋本　侑美</t>
  </si>
  <si>
    <t>福井　　優</t>
  </si>
  <si>
    <t>森　彩花里</t>
  </si>
  <si>
    <t>小野　陽由</t>
  </si>
  <si>
    <t>瑞浪</t>
  </si>
  <si>
    <t>男子</t>
    <rPh sb="0" eb="2">
      <t>ダンシ</t>
    </rPh>
    <phoneticPr fontId="31"/>
  </si>
  <si>
    <t>女子</t>
    <rPh sb="0" eb="2">
      <t>ジョシ</t>
    </rPh>
    <phoneticPr fontId="31"/>
  </si>
  <si>
    <t>ポイント
入力ミス</t>
    <rPh sb="5" eb="7">
      <t>ニュウリョク</t>
    </rPh>
    <phoneticPr fontId="31"/>
  </si>
  <si>
    <t>字数
5文字？</t>
    <rPh sb="0" eb="2">
      <t>ジスウ</t>
    </rPh>
    <rPh sb="4" eb="6">
      <t>モジ</t>
    </rPh>
    <phoneticPr fontId="31"/>
  </si>
  <si>
    <t>全部入力
した？</t>
    <rPh sb="0" eb="2">
      <t>ゼンブ</t>
    </rPh>
    <rPh sb="2" eb="4">
      <t>ニュウリョク</t>
    </rPh>
    <phoneticPr fontId="31"/>
  </si>
  <si>
    <t>×がでたら、注意点をみてください。男女同じです。</t>
  </si>
  <si>
    <t xml:space="preserve">ポイント
</t>
    <phoneticPr fontId="31"/>
  </si>
  <si>
    <t>注
意
点
↓</t>
    <rPh sb="0" eb="1">
      <t>チュウ</t>
    </rPh>
    <rPh sb="2" eb="3">
      <t>イ</t>
    </rPh>
    <rPh sb="4" eb="5">
      <t>テン</t>
    </rPh>
    <phoneticPr fontId="31"/>
  </si>
  <si>
    <t>×
の
理
由
↓</t>
    <rPh sb="4" eb="5">
      <t>オサム</t>
    </rPh>
    <rPh sb="6" eb="7">
      <t>ヨシ</t>
    </rPh>
    <phoneticPr fontId="31"/>
  </si>
  <si>
    <t>ここは、正しく入力されているかのチェックです。空白ならOK！</t>
    <rPh sb="4" eb="5">
      <t>タダ</t>
    </rPh>
    <rPh sb="7" eb="9">
      <t>ニュウリョク</t>
    </rPh>
    <rPh sb="23" eb="25">
      <t>クウハク</t>
    </rPh>
    <phoneticPr fontId="31"/>
  </si>
  <si>
    <t>　　　部長　　　　　川 地　晃 正　様</t>
    <rPh sb="3" eb="5">
      <t>ブチョウ</t>
    </rPh>
    <rPh sb="10" eb="11">
      <t>カワ</t>
    </rPh>
    <rPh sb="12" eb="13">
      <t>チ</t>
    </rPh>
    <rPh sb="14" eb="15">
      <t>アキラ</t>
    </rPh>
    <rPh sb="16" eb="17">
      <t>マサ</t>
    </rPh>
    <rPh sb="18" eb="19">
      <t>サマ</t>
    </rPh>
    <phoneticPr fontId="2"/>
  </si>
  <si>
    <t>学年
正しい？</t>
    <rPh sb="0" eb="2">
      <t>ガクネン</t>
    </rPh>
    <rPh sb="3" eb="4">
      <t>タダ</t>
    </rPh>
    <phoneticPr fontId="31"/>
  </si>
  <si>
    <t>学年対応表</t>
    <rPh sb="0" eb="2">
      <t>ガクネン</t>
    </rPh>
    <rPh sb="2" eb="4">
      <t>タイオウ</t>
    </rPh>
    <rPh sb="4" eb="5">
      <t>ヒョウ</t>
    </rPh>
    <phoneticPr fontId="45"/>
  </si>
  <si>
    <t>年齢</t>
    <rPh sb="0" eb="2">
      <t>ネンレイ</t>
    </rPh>
    <phoneticPr fontId="45"/>
  </si>
  <si>
    <t>学年</t>
    <rPh sb="0" eb="2">
      <t>ガクネン</t>
    </rPh>
    <phoneticPr fontId="45"/>
  </si>
  <si>
    <t>←ここに年度を入力</t>
    <rPh sb="4" eb="6">
      <t>ネンド</t>
    </rPh>
    <rPh sb="7" eb="9">
      <t>ニュウリョク</t>
    </rPh>
    <phoneticPr fontId="31"/>
  </si>
  <si>
    <t>通番</t>
    <rPh sb="0" eb="2">
      <t>ツウバン</t>
    </rPh>
    <phoneticPr fontId="31"/>
  </si>
  <si>
    <t>学校名</t>
    <rPh sb="0" eb="3">
      <t>ガッコウメイ</t>
    </rPh>
    <phoneticPr fontId="31"/>
  </si>
  <si>
    <t>岐阜</t>
    <rPh sb="0" eb="2">
      <t>ギフ</t>
    </rPh>
    <phoneticPr fontId="2"/>
  </si>
  <si>
    <t>岐阜北</t>
    <rPh sb="0" eb="2">
      <t>ギフ</t>
    </rPh>
    <rPh sb="2" eb="3">
      <t>キタ</t>
    </rPh>
    <phoneticPr fontId="2"/>
  </si>
  <si>
    <t>加納</t>
    <rPh sb="0" eb="2">
      <t>カノウ</t>
    </rPh>
    <phoneticPr fontId="2"/>
  </si>
  <si>
    <t>岐阜総合</t>
    <rPh sb="0" eb="2">
      <t>ギフ</t>
    </rPh>
    <rPh sb="2" eb="4">
      <t>ソウゴウ</t>
    </rPh>
    <phoneticPr fontId="2"/>
  </si>
  <si>
    <t>県岐阜商</t>
    <rPh sb="0" eb="1">
      <t>ケン</t>
    </rPh>
    <rPh sb="1" eb="3">
      <t>ギフ</t>
    </rPh>
    <rPh sb="3" eb="4">
      <t>ショウ</t>
    </rPh>
    <phoneticPr fontId="2"/>
  </si>
  <si>
    <t>岐南工</t>
    <rPh sb="0" eb="2">
      <t>ギナン</t>
    </rPh>
    <rPh sb="2" eb="3">
      <t>コウ</t>
    </rPh>
    <phoneticPr fontId="2"/>
  </si>
  <si>
    <t>岐阜城北</t>
    <rPh sb="0" eb="2">
      <t>ギフ</t>
    </rPh>
    <rPh sb="2" eb="4">
      <t>ジョウホク</t>
    </rPh>
    <phoneticPr fontId="2"/>
  </si>
  <si>
    <t>各務原</t>
    <rPh sb="0" eb="3">
      <t>カカミガハラ</t>
    </rPh>
    <phoneticPr fontId="2"/>
  </si>
  <si>
    <t>各務原西</t>
    <rPh sb="0" eb="3">
      <t>カカミガハラ</t>
    </rPh>
    <rPh sb="3" eb="4">
      <t>ニシ</t>
    </rPh>
    <phoneticPr fontId="2"/>
  </si>
  <si>
    <t>山県</t>
    <rPh sb="0" eb="2">
      <t>ヤマガタ</t>
    </rPh>
    <phoneticPr fontId="5"/>
  </si>
  <si>
    <t>岐阜工</t>
    <rPh sb="0" eb="2">
      <t>ギフ</t>
    </rPh>
    <rPh sb="2" eb="3">
      <t>コウ</t>
    </rPh>
    <phoneticPr fontId="2"/>
  </si>
  <si>
    <t>市岐阜商</t>
    <rPh sb="0" eb="1">
      <t>シ</t>
    </rPh>
    <rPh sb="1" eb="3">
      <t>ギフ</t>
    </rPh>
    <rPh sb="3" eb="4">
      <t>ショウ</t>
    </rPh>
    <phoneticPr fontId="2"/>
  </si>
  <si>
    <t>岐阜高専</t>
    <rPh sb="0" eb="2">
      <t>ギフ</t>
    </rPh>
    <rPh sb="2" eb="4">
      <t>コウセン</t>
    </rPh>
    <phoneticPr fontId="2"/>
  </si>
  <si>
    <t>済美</t>
    <rPh sb="0" eb="1">
      <t>サイ</t>
    </rPh>
    <rPh sb="1" eb="2">
      <t>ビ</t>
    </rPh>
    <phoneticPr fontId="2"/>
  </si>
  <si>
    <t>岐阜東</t>
    <rPh sb="0" eb="2">
      <t>ギフ</t>
    </rPh>
    <rPh sb="2" eb="3">
      <t>ヒガシ</t>
    </rPh>
    <phoneticPr fontId="2"/>
  </si>
  <si>
    <t>岐阜聖徳学園</t>
    <rPh sb="0" eb="2">
      <t>ギフ</t>
    </rPh>
    <rPh sb="2" eb="4">
      <t>ショウトク</t>
    </rPh>
    <rPh sb="4" eb="6">
      <t>ガクエン</t>
    </rPh>
    <phoneticPr fontId="2"/>
  </si>
  <si>
    <t>聖マリア</t>
    <rPh sb="0" eb="1">
      <t>セイ</t>
    </rPh>
    <phoneticPr fontId="2"/>
  </si>
  <si>
    <t>鹿島朝日</t>
    <rPh sb="0" eb="2">
      <t>カシマ</t>
    </rPh>
    <rPh sb="2" eb="4">
      <t>アサヒ</t>
    </rPh>
    <phoneticPr fontId="1"/>
  </si>
  <si>
    <t>池田</t>
    <rPh sb="0" eb="2">
      <t>イケダ</t>
    </rPh>
    <phoneticPr fontId="2"/>
  </si>
  <si>
    <t>大垣北</t>
    <rPh sb="0" eb="2">
      <t>オオガキ</t>
    </rPh>
    <rPh sb="2" eb="3">
      <t>キタ</t>
    </rPh>
    <phoneticPr fontId="2"/>
  </si>
  <si>
    <t>大垣南</t>
    <rPh sb="0" eb="2">
      <t>オオガキ</t>
    </rPh>
    <rPh sb="2" eb="3">
      <t>ミナミ</t>
    </rPh>
    <phoneticPr fontId="2"/>
  </si>
  <si>
    <t>大垣東</t>
    <rPh sb="0" eb="2">
      <t>オオガキ</t>
    </rPh>
    <rPh sb="2" eb="3">
      <t>ヒガシ</t>
    </rPh>
    <phoneticPr fontId="2"/>
  </si>
  <si>
    <t>大垣西</t>
    <rPh sb="0" eb="2">
      <t>オオガキ</t>
    </rPh>
    <rPh sb="2" eb="3">
      <t>ニシ</t>
    </rPh>
    <phoneticPr fontId="2"/>
  </si>
  <si>
    <t>郡上</t>
    <rPh sb="0" eb="2">
      <t>グジョウ</t>
    </rPh>
    <phoneticPr fontId="2"/>
  </si>
  <si>
    <t>武義</t>
    <rPh sb="0" eb="2">
      <t>タケヨシ</t>
    </rPh>
    <phoneticPr fontId="2"/>
  </si>
  <si>
    <t>関有知</t>
    <rPh sb="0" eb="1">
      <t>セキ</t>
    </rPh>
    <rPh sb="1" eb="2">
      <t>ユウ</t>
    </rPh>
    <rPh sb="2" eb="3">
      <t>チ</t>
    </rPh>
    <phoneticPr fontId="3"/>
  </si>
  <si>
    <t>関</t>
    <rPh sb="0" eb="1">
      <t>セキ</t>
    </rPh>
    <phoneticPr fontId="2"/>
  </si>
  <si>
    <t>関商工</t>
    <rPh sb="0" eb="1">
      <t>セキ</t>
    </rPh>
    <rPh sb="1" eb="2">
      <t>ショウ</t>
    </rPh>
    <rPh sb="2" eb="3">
      <t>コウ</t>
    </rPh>
    <phoneticPr fontId="4"/>
  </si>
  <si>
    <t>加茂</t>
    <rPh sb="0" eb="2">
      <t>カモ</t>
    </rPh>
    <phoneticPr fontId="2"/>
  </si>
  <si>
    <t>加茂農林</t>
    <rPh sb="0" eb="2">
      <t>カモ</t>
    </rPh>
    <rPh sb="2" eb="4">
      <t>ノウリン</t>
    </rPh>
    <phoneticPr fontId="2"/>
  </si>
  <si>
    <t>八百津</t>
    <rPh sb="0" eb="3">
      <t>ヤオツ</t>
    </rPh>
    <phoneticPr fontId="4"/>
  </si>
  <si>
    <t>東濃実</t>
    <rPh sb="0" eb="1">
      <t>トウ</t>
    </rPh>
    <rPh sb="1" eb="2">
      <t>ノウ</t>
    </rPh>
    <rPh sb="2" eb="3">
      <t>ジツ</t>
    </rPh>
    <phoneticPr fontId="2"/>
  </si>
  <si>
    <t>可児</t>
    <rPh sb="0" eb="2">
      <t>カニ</t>
    </rPh>
    <phoneticPr fontId="4"/>
  </si>
  <si>
    <t>可児工</t>
    <rPh sb="0" eb="2">
      <t>カニ</t>
    </rPh>
    <rPh sb="2" eb="3">
      <t>コウ</t>
    </rPh>
    <phoneticPr fontId="4"/>
  </si>
  <si>
    <t>帝京大可児</t>
    <rPh sb="0" eb="2">
      <t>テイキョウ</t>
    </rPh>
    <rPh sb="2" eb="3">
      <t>ダイ</t>
    </rPh>
    <rPh sb="3" eb="5">
      <t>カニ</t>
    </rPh>
    <phoneticPr fontId="4"/>
  </si>
  <si>
    <t>多治見</t>
    <rPh sb="0" eb="3">
      <t>タジミ</t>
    </rPh>
    <phoneticPr fontId="4"/>
  </si>
  <si>
    <t>多治見北</t>
    <rPh sb="0" eb="3">
      <t>タジミ</t>
    </rPh>
    <rPh sb="3" eb="4">
      <t>キタ</t>
    </rPh>
    <phoneticPr fontId="1"/>
  </si>
  <si>
    <t>瑞浪</t>
    <rPh sb="0" eb="2">
      <t>ミズナミ</t>
    </rPh>
    <phoneticPr fontId="4"/>
  </si>
  <si>
    <t>土岐紅陵</t>
    <rPh sb="0" eb="2">
      <t>トキ</t>
    </rPh>
    <rPh sb="2" eb="3">
      <t>クレナイ</t>
    </rPh>
    <rPh sb="3" eb="4">
      <t>リョウ</t>
    </rPh>
    <phoneticPr fontId="4"/>
  </si>
  <si>
    <t>恵那</t>
    <rPh sb="0" eb="2">
      <t>エナ</t>
    </rPh>
    <phoneticPr fontId="4"/>
  </si>
  <si>
    <t>恵那農</t>
    <rPh sb="0" eb="2">
      <t>エナ</t>
    </rPh>
    <rPh sb="2" eb="3">
      <t>ノウ</t>
    </rPh>
    <phoneticPr fontId="5"/>
  </si>
  <si>
    <t>中津</t>
    <rPh sb="0" eb="2">
      <t>ナカツ</t>
    </rPh>
    <phoneticPr fontId="4"/>
  </si>
  <si>
    <t>中津川工</t>
    <rPh sb="0" eb="3">
      <t>ナカツガワ</t>
    </rPh>
    <rPh sb="3" eb="4">
      <t>コウ</t>
    </rPh>
    <phoneticPr fontId="5"/>
  </si>
  <si>
    <t>麗澤瑞浪</t>
    <rPh sb="0" eb="1">
      <t>レイ</t>
    </rPh>
    <rPh sb="1" eb="2">
      <t>タク</t>
    </rPh>
    <rPh sb="2" eb="4">
      <t>ミズナミ</t>
    </rPh>
    <phoneticPr fontId="4"/>
  </si>
  <si>
    <t>志知　暖基</t>
  </si>
  <si>
    <t>前田　和輝</t>
  </si>
  <si>
    <t>橋詰　汐優</t>
  </si>
  <si>
    <t>松岡　功太</t>
  </si>
  <si>
    <t>小西　泰誠</t>
  </si>
  <si>
    <t>佐藤　颯亮</t>
  </si>
  <si>
    <t>市川　新太</t>
  </si>
  <si>
    <t>岡野　怜斗</t>
  </si>
  <si>
    <t>今尾　圭志</t>
  </si>
  <si>
    <t>千田こころ</t>
  </si>
  <si>
    <t>深尾　友里</t>
  </si>
  <si>
    <t>古林　由逢</t>
  </si>
  <si>
    <t>草田ひなた</t>
  </si>
  <si>
    <t>佐々木ひなた</t>
  </si>
  <si>
    <t>笠井　愛子</t>
  </si>
  <si>
    <t>小林クラブ</t>
  </si>
  <si>
    <t>安江　凛心</t>
  </si>
  <si>
    <t>渡邉明佳里</t>
  </si>
  <si>
    <t>令和７年度ポイントランキング表（男子シングルス）　R7/6/5　現在</t>
    <phoneticPr fontId="51"/>
  </si>
  <si>
    <t>No</t>
    <phoneticPr fontId="31"/>
  </si>
  <si>
    <t>氏名</t>
    <rPh sb="0" eb="2">
      <t>シメイ</t>
    </rPh>
    <phoneticPr fontId="31"/>
  </si>
  <si>
    <t>学年</t>
    <rPh sb="0" eb="2">
      <t>ガクネン</t>
    </rPh>
    <phoneticPr fontId="31"/>
  </si>
  <si>
    <t>学校名</t>
    <rPh sb="0" eb="2">
      <t>ガッコウ</t>
    </rPh>
    <rPh sb="2" eb="3">
      <t>メイ</t>
    </rPh>
    <phoneticPr fontId="31"/>
  </si>
  <si>
    <t>令和７年度総合ポイント</t>
    <rPh sb="5" eb="7">
      <t>ソウゴウ</t>
    </rPh>
    <phoneticPr fontId="31"/>
  </si>
  <si>
    <t>令和７年度最新順位</t>
    <rPh sb="5" eb="7">
      <t>サイシン</t>
    </rPh>
    <rPh sb="7" eb="9">
      <t>ジュンイ</t>
    </rPh>
    <phoneticPr fontId="31"/>
  </si>
  <si>
    <t>令和６年度新ポイント
（１／２）</t>
    <rPh sb="3" eb="5">
      <t>ネンド</t>
    </rPh>
    <rPh sb="4" eb="5">
      <t>ガンネン</t>
    </rPh>
    <rPh sb="5" eb="6">
      <t>シン</t>
    </rPh>
    <phoneticPr fontId="31"/>
  </si>
  <si>
    <t>令和７年度ＩＨ予選</t>
    <rPh sb="7" eb="9">
      <t>ヨセン</t>
    </rPh>
    <phoneticPr fontId="31"/>
  </si>
  <si>
    <t>令和７年度強化練習会</t>
    <rPh sb="5" eb="7">
      <t>キョウカ</t>
    </rPh>
    <rPh sb="7" eb="9">
      <t>レンシュウ</t>
    </rPh>
    <rPh sb="9" eb="10">
      <t>カイ</t>
    </rPh>
    <phoneticPr fontId="31"/>
  </si>
  <si>
    <t>令和７年度新人大会</t>
    <rPh sb="5" eb="7">
      <t>シンジン</t>
    </rPh>
    <rPh sb="7" eb="9">
      <t>タイカイ</t>
    </rPh>
    <phoneticPr fontId="31"/>
  </si>
  <si>
    <t>令和７年度全日本JrU18</t>
    <rPh sb="5" eb="8">
      <t>ゼンニホン</t>
    </rPh>
    <phoneticPr fontId="31"/>
  </si>
  <si>
    <t>令和７年度全日本JrU16</t>
    <rPh sb="5" eb="8">
      <t>ゼンニホン</t>
    </rPh>
    <phoneticPr fontId="31"/>
  </si>
  <si>
    <t>令和７年度全日本JrU14</t>
    <rPh sb="5" eb="8">
      <t>ゼンニホン</t>
    </rPh>
    <phoneticPr fontId="31"/>
  </si>
  <si>
    <t>ポイント</t>
    <phoneticPr fontId="51"/>
  </si>
  <si>
    <t>令和７年度岐阜県中学</t>
    <rPh sb="5" eb="8">
      <t>ギフケン</t>
    </rPh>
    <rPh sb="8" eb="10">
      <t>チュウガク</t>
    </rPh>
    <phoneticPr fontId="31"/>
  </si>
  <si>
    <t>令和７年度選抜室内Ｊ</t>
  </si>
  <si>
    <t>令和７年度東海毎日U18</t>
    <rPh sb="5" eb="7">
      <t>トウカイ</t>
    </rPh>
    <rPh sb="7" eb="9">
      <t>マイニチ</t>
    </rPh>
    <phoneticPr fontId="31"/>
  </si>
  <si>
    <t>令和７年度東海毎日U16</t>
    <rPh sb="5" eb="7">
      <t>トウカイ</t>
    </rPh>
    <rPh sb="7" eb="9">
      <t>マイニチ</t>
    </rPh>
    <phoneticPr fontId="31"/>
  </si>
  <si>
    <t>令和７年度MUFGJU16</t>
  </si>
  <si>
    <t>菅　優詩</t>
    <rPh sb="0" eb="1">
      <t>スガ</t>
    </rPh>
    <rPh sb="2" eb="3">
      <t>ユウ</t>
    </rPh>
    <rPh sb="3" eb="4">
      <t>ウタ</t>
    </rPh>
    <phoneticPr fontId="51"/>
  </si>
  <si>
    <t>山下　悠大</t>
    <rPh sb="0" eb="2">
      <t>ヤマシタ</t>
    </rPh>
    <rPh sb="3" eb="4">
      <t>ユウ</t>
    </rPh>
    <rPh sb="4" eb="5">
      <t>オオ</t>
    </rPh>
    <phoneticPr fontId="51"/>
  </si>
  <si>
    <t>神谷　駿</t>
    <rPh sb="0" eb="2">
      <t>カミヤ</t>
    </rPh>
    <rPh sb="3" eb="4">
      <t>シュン</t>
    </rPh>
    <phoneticPr fontId="51"/>
  </si>
  <si>
    <t>阿部　凜太朗</t>
    <rPh sb="0" eb="2">
      <t>アベ</t>
    </rPh>
    <rPh sb="3" eb="4">
      <t>リン</t>
    </rPh>
    <rPh sb="4" eb="5">
      <t>タ</t>
    </rPh>
    <rPh sb="5" eb="6">
      <t>ロウ</t>
    </rPh>
    <phoneticPr fontId="51"/>
  </si>
  <si>
    <t>石井　源</t>
    <rPh sb="3" eb="4">
      <t>ゲン</t>
    </rPh>
    <phoneticPr fontId="51"/>
  </si>
  <si>
    <t>チェリーTC岐阜</t>
    <rPh sb="6" eb="8">
      <t>ギフ</t>
    </rPh>
    <phoneticPr fontId="51"/>
  </si>
  <si>
    <t>山下　航大</t>
    <rPh sb="0" eb="2">
      <t>ヤマシタ</t>
    </rPh>
    <rPh sb="3" eb="5">
      <t>コウダイ</t>
    </rPh>
    <phoneticPr fontId="51"/>
  </si>
  <si>
    <t>岐阜</t>
    <rPh sb="0" eb="2">
      <t>ギフ</t>
    </rPh>
    <phoneticPr fontId="51"/>
  </si>
  <si>
    <t>池俣　善規</t>
    <rPh sb="0" eb="1">
      <t>イケ</t>
    </rPh>
    <rPh sb="1" eb="2">
      <t>マタ</t>
    </rPh>
    <rPh sb="3" eb="4">
      <t>ゼン</t>
    </rPh>
    <rPh sb="4" eb="5">
      <t>キ</t>
    </rPh>
    <phoneticPr fontId="51"/>
  </si>
  <si>
    <t>HIDE TA</t>
    <phoneticPr fontId="51"/>
  </si>
  <si>
    <t>川名部睦仁</t>
    <rPh sb="0" eb="3">
      <t>カワナベ</t>
    </rPh>
    <rPh sb="3" eb="4">
      <t>ムツミ</t>
    </rPh>
    <rPh sb="4" eb="5">
      <t>ジン</t>
    </rPh>
    <phoneticPr fontId="51"/>
  </si>
  <si>
    <t>テニスラウンジ</t>
    <phoneticPr fontId="51"/>
  </si>
  <si>
    <t>藤代　健心</t>
    <rPh sb="0" eb="2">
      <t>フジシロ</t>
    </rPh>
    <rPh sb="3" eb="4">
      <t>ケン</t>
    </rPh>
    <rPh sb="4" eb="5">
      <t>ココロ</t>
    </rPh>
    <phoneticPr fontId="51"/>
  </si>
  <si>
    <t>TEAM YONEZAWA岐阜</t>
    <rPh sb="13" eb="15">
      <t>ギフ</t>
    </rPh>
    <phoneticPr fontId="51"/>
  </si>
  <si>
    <t>渡辺　聖七</t>
  </si>
  <si>
    <t>永田　　怜</t>
  </si>
  <si>
    <t>當仲　凛己</t>
  </si>
  <si>
    <t>横井　寿希</t>
  </si>
  <si>
    <t>谷田　陽琉</t>
  </si>
  <si>
    <t>佐藤　佑哉</t>
  </si>
  <si>
    <t>小久保汰一</t>
    <rPh sb="0" eb="3">
      <t>コクボ</t>
    </rPh>
    <rPh sb="3" eb="5">
      <t>タイチ</t>
    </rPh>
    <phoneticPr fontId="51"/>
  </si>
  <si>
    <t>WiM岐阜</t>
    <rPh sb="3" eb="5">
      <t>ギフ</t>
    </rPh>
    <phoneticPr fontId="51"/>
  </si>
  <si>
    <t>塚本望來斗</t>
    <rPh sb="0" eb="2">
      <t>ツカモト</t>
    </rPh>
    <rPh sb="2" eb="3">
      <t>ノゾム</t>
    </rPh>
    <rPh sb="3" eb="4">
      <t>ライ</t>
    </rPh>
    <rPh sb="4" eb="5">
      <t>ト</t>
    </rPh>
    <phoneticPr fontId="51"/>
  </si>
  <si>
    <t>岐阜西TC</t>
    <rPh sb="0" eb="2">
      <t>ギフ</t>
    </rPh>
    <rPh sb="2" eb="3">
      <t>ニシ</t>
    </rPh>
    <phoneticPr fontId="51"/>
  </si>
  <si>
    <t>中本　大翔</t>
  </si>
  <si>
    <t>太田　悠登</t>
  </si>
  <si>
    <t>深見　遙宏</t>
  </si>
  <si>
    <t>武井　琉翔</t>
  </si>
  <si>
    <t>永井　穂隆</t>
  </si>
  <si>
    <t>竹市　和司</t>
  </si>
  <si>
    <t>高瀨　蓮也</t>
  </si>
  <si>
    <t>三谷ｴﾏﾆｭｴﾙ唯心</t>
    <rPh sb="0" eb="1">
      <t>サン</t>
    </rPh>
    <rPh sb="1" eb="2">
      <t>タニ</t>
    </rPh>
    <rPh sb="8" eb="10">
      <t>ユイシン</t>
    </rPh>
    <phoneticPr fontId="51"/>
  </si>
  <si>
    <t>All in tennis club</t>
    <phoneticPr fontId="51"/>
  </si>
  <si>
    <t>脇方　蓮斗</t>
  </si>
  <si>
    <t>Link TS</t>
    <phoneticPr fontId="51"/>
  </si>
  <si>
    <t>西村　太一</t>
    <rPh sb="0" eb="2">
      <t>ニシムラ</t>
    </rPh>
    <rPh sb="3" eb="5">
      <t>タイチ</t>
    </rPh>
    <phoneticPr fontId="51"/>
  </si>
  <si>
    <t>佐々木春輔</t>
    <rPh sb="0" eb="3">
      <t>ササキ</t>
    </rPh>
    <rPh sb="3" eb="4">
      <t>ハル</t>
    </rPh>
    <rPh sb="4" eb="5">
      <t>スケ</t>
    </rPh>
    <phoneticPr fontId="51"/>
  </si>
  <si>
    <t>山崎　駿悟</t>
  </si>
  <si>
    <t>大垣西</t>
  </si>
  <si>
    <t>木俣　侑己</t>
  </si>
  <si>
    <t>櫻本　琉聖</t>
  </si>
  <si>
    <t>松原　昊希</t>
    <phoneticPr fontId="51"/>
  </si>
  <si>
    <t>松岡　蒼天</t>
  </si>
  <si>
    <t>大野　旭陽</t>
  </si>
  <si>
    <t>福田　侑大</t>
  </si>
  <si>
    <t>浅野琥太郎</t>
  </si>
  <si>
    <t>村田琉宇音</t>
  </si>
  <si>
    <t>中平　颯斗</t>
  </si>
  <si>
    <t>菅原　永多</t>
  </si>
  <si>
    <t>高橋　功成</t>
  </si>
  <si>
    <t>上田　健太</t>
  </si>
  <si>
    <t>中京</t>
    <rPh sb="0" eb="2">
      <t>チュウキョウ</t>
    </rPh>
    <phoneticPr fontId="51"/>
  </si>
  <si>
    <t>松岡　昂佑</t>
  </si>
  <si>
    <t>岐阜北</t>
    <rPh sb="0" eb="2">
      <t>ギフ</t>
    </rPh>
    <rPh sb="2" eb="3">
      <t>キタ</t>
    </rPh>
    <phoneticPr fontId="51"/>
  </si>
  <si>
    <t>酒向　琉人</t>
  </si>
  <si>
    <t>ポイント</t>
    <phoneticPr fontId="31"/>
  </si>
  <si>
    <t>令和７年度ポイントランキング表（女子シングルス）　R7/6/5　現在</t>
    <phoneticPr fontId="51"/>
  </si>
  <si>
    <t>高橋　杏佳</t>
    <rPh sb="0" eb="2">
      <t>タカハシ</t>
    </rPh>
    <rPh sb="3" eb="4">
      <t>アン</t>
    </rPh>
    <rPh sb="4" eb="5">
      <t>カ</t>
    </rPh>
    <phoneticPr fontId="51"/>
  </si>
  <si>
    <t>山口　和奏</t>
  </si>
  <si>
    <t/>
  </si>
  <si>
    <t>深川　栞那</t>
    <rPh sb="0" eb="2">
      <t>フカガワ</t>
    </rPh>
    <rPh sb="3" eb="4">
      <t>シオリ</t>
    </rPh>
    <rPh sb="4" eb="5">
      <t>ナ</t>
    </rPh>
    <phoneticPr fontId="51"/>
  </si>
  <si>
    <t>関スポーツ塾T</t>
    <rPh sb="5" eb="6">
      <t>ジュク</t>
    </rPh>
    <phoneticPr fontId="51"/>
  </si>
  <si>
    <t>吉田　　楓</t>
  </si>
  <si>
    <t>阿部　望</t>
    <rPh sb="0" eb="2">
      <t>アベ</t>
    </rPh>
    <rPh sb="3" eb="4">
      <t>ノゾ</t>
    </rPh>
    <phoneticPr fontId="51"/>
  </si>
  <si>
    <t>加納</t>
    <phoneticPr fontId="51"/>
  </si>
  <si>
    <t>江﨑　叶恵</t>
  </si>
  <si>
    <t>村上カンナ</t>
    <rPh sb="0" eb="2">
      <t>ムラカミ</t>
    </rPh>
    <phoneticPr fontId="51"/>
  </si>
  <si>
    <t>続木　理心</t>
    <rPh sb="0" eb="1">
      <t>ツヅ</t>
    </rPh>
    <rPh sb="1" eb="2">
      <t>キ</t>
    </rPh>
    <rPh sb="3" eb="4">
      <t>リ</t>
    </rPh>
    <rPh sb="4" eb="5">
      <t>ココロ</t>
    </rPh>
    <phoneticPr fontId="51"/>
  </si>
  <si>
    <t>常田　知里</t>
  </si>
  <si>
    <t>尾下　咲愛</t>
  </si>
  <si>
    <t>岡部　悠華</t>
  </si>
  <si>
    <t>堀井　れいら</t>
  </si>
  <si>
    <t>中2</t>
    <rPh sb="0" eb="1">
      <t>チュウ</t>
    </rPh>
    <phoneticPr fontId="51"/>
  </si>
  <si>
    <t>中田茉梨愛</t>
  </si>
  <si>
    <t>中1</t>
    <rPh sb="0" eb="1">
      <t>チュウ</t>
    </rPh>
    <phoneticPr fontId="51"/>
  </si>
  <si>
    <t>岐阜インターナショナルTC</t>
    <rPh sb="0" eb="2">
      <t>ギフ</t>
    </rPh>
    <phoneticPr fontId="51"/>
  </si>
  <si>
    <t>水口　愛彩</t>
  </si>
  <si>
    <t>堀江　悠月</t>
  </si>
  <si>
    <t>田村　心侑</t>
  </si>
  <si>
    <t>堀畑　奈由</t>
  </si>
  <si>
    <t>山﨑　悠加</t>
  </si>
  <si>
    <t>中島　心優</t>
  </si>
  <si>
    <t>飯島　佳澄</t>
    <rPh sb="0" eb="2">
      <t>イイジマ</t>
    </rPh>
    <rPh sb="3" eb="5">
      <t>カスミ</t>
    </rPh>
    <phoneticPr fontId="51"/>
  </si>
  <si>
    <t>中田　乃愛</t>
    <rPh sb="3" eb="5">
      <t>ノア</t>
    </rPh>
    <phoneticPr fontId="51"/>
  </si>
  <si>
    <t>岐阜北</t>
    <rPh sb="0" eb="3">
      <t>ギフキタ</t>
    </rPh>
    <phoneticPr fontId="51"/>
  </si>
  <si>
    <t>酒井　陽毬</t>
    <rPh sb="0" eb="2">
      <t>サカイ</t>
    </rPh>
    <rPh sb="3" eb="4">
      <t>ヨウ</t>
    </rPh>
    <rPh sb="4" eb="5">
      <t>マリ</t>
    </rPh>
    <phoneticPr fontId="51"/>
  </si>
  <si>
    <t>伊藤　心那</t>
    <rPh sb="0" eb="2">
      <t>イトウ</t>
    </rPh>
    <rPh sb="3" eb="4">
      <t>ココロ</t>
    </rPh>
    <rPh sb="4" eb="5">
      <t>ナ</t>
    </rPh>
    <phoneticPr fontId="51"/>
  </si>
  <si>
    <t>宮崎　真弥</t>
  </si>
  <si>
    <t>加門　琉花</t>
  </si>
  <si>
    <t>渡邉　侑奈</t>
  </si>
  <si>
    <t>杉浦ひなた</t>
  </si>
  <si>
    <t>竹中　彩</t>
    <rPh sb="0" eb="2">
      <t>タケナカ</t>
    </rPh>
    <rPh sb="3" eb="4">
      <t>アヤ</t>
    </rPh>
    <phoneticPr fontId="51"/>
  </si>
  <si>
    <t>坂本ちとせ</t>
    <rPh sb="0" eb="2">
      <t>サカモト</t>
    </rPh>
    <phoneticPr fontId="51"/>
  </si>
  <si>
    <t>山川　花純</t>
  </si>
  <si>
    <t>小栗　愛奈</t>
  </si>
  <si>
    <t>水野　心菜</t>
  </si>
  <si>
    <t>木村　茉莉</t>
  </si>
  <si>
    <t>岩田妃良莉</t>
  </si>
  <si>
    <t>岐阜聖徳</t>
  </si>
  <si>
    <t>佐藤　仁胡</t>
  </si>
  <si>
    <t>三佐川優奈</t>
  </si>
  <si>
    <t>第29回高体連テニス部強化合同練習会（シングルス）
参　加　申　込　書</t>
    <rPh sb="0" eb="1">
      <t>ダイ</t>
    </rPh>
    <rPh sb="3" eb="4">
      <t>カイ</t>
    </rPh>
    <rPh sb="4" eb="7">
      <t>コウタイレン</t>
    </rPh>
    <rPh sb="10" eb="11">
      <t>ブ</t>
    </rPh>
    <rPh sb="11" eb="13">
      <t>キョウカ</t>
    </rPh>
    <rPh sb="13" eb="15">
      <t>ゴウドウ</t>
    </rPh>
    <rPh sb="15" eb="18">
      <t>レンシュウカイ</t>
    </rPh>
    <rPh sb="26" eb="27">
      <t>サン</t>
    </rPh>
    <rPh sb="28" eb="29">
      <t>カ</t>
    </rPh>
    <rPh sb="30" eb="31">
      <t>サル</t>
    </rPh>
    <rPh sb="32" eb="33">
      <t>コミ</t>
    </rPh>
    <rPh sb="34" eb="35">
      <t>ショ</t>
    </rPh>
    <phoneticPr fontId="2"/>
  </si>
  <si>
    <r>
      <t>① データはこのページにすべて入力してください。
② 原則として</t>
    </r>
    <r>
      <rPr>
        <b/>
        <sz val="16"/>
        <color indexed="10"/>
        <rFont val="HG丸ｺﾞｼｯｸM-PRO"/>
        <family val="3"/>
      </rPr>
      <t>選手名は全角５文字</t>
    </r>
    <r>
      <rPr>
        <b/>
        <sz val="12"/>
        <rFont val="HG丸ｺﾞｼｯｸM-PRO"/>
        <family val="3"/>
      </rPr>
      <t>で、</t>
    </r>
    <r>
      <rPr>
        <b/>
        <sz val="16"/>
        <color indexed="10"/>
        <rFont val="HG丸ｺﾞｼｯｸM-PRO"/>
        <family val="3"/>
      </rPr>
      <t>生年月日は半角</t>
    </r>
    <r>
      <rPr>
        <b/>
        <sz val="12"/>
        <rFont val="HG丸ｺﾞｼｯｸM-PRO"/>
        <family val="3"/>
      </rPr>
      <t>で入力してください。
　（平成18年＝H18）
③ 記入例を参考にして、</t>
    </r>
    <r>
      <rPr>
        <b/>
        <sz val="16"/>
        <color indexed="39"/>
        <rFont val="HG丸ｺﾞｼｯｸM-PRO"/>
        <family val="3"/>
      </rPr>
      <t>青い欄のみ入力</t>
    </r>
    <r>
      <rPr>
        <b/>
        <sz val="12"/>
        <rFont val="HG丸ｺﾞｼｯｸM-PRO"/>
        <family val="3"/>
      </rPr>
      <t>してください。
④ 参加登録できる人数は、「男子基本枠1６名＋シングルスポイント８位以内の人数」
　　　　　　　　　　　　 「女子は人数制限なし」です。
⑤ シングルスポイントは、</t>
    </r>
    <r>
      <rPr>
        <b/>
        <sz val="12"/>
        <color indexed="10"/>
        <rFont val="HG丸ｺﾞｼｯｸM-PRO"/>
        <family val="3"/>
      </rPr>
      <t xml:space="preserve">県高体連テニス部HP（http://gifu-tennis.sakura.ne.jp/）のランキング表
</t>
    </r>
    <r>
      <rPr>
        <b/>
        <sz val="12"/>
        <color indexed="12"/>
        <rFont val="HG丸ｺﾞｼｯｸM-PRO"/>
        <family val="3"/>
      </rPr>
      <t>（テニス協会のGOP Jrポイントとは異なります</t>
    </r>
    <r>
      <rPr>
        <b/>
        <sz val="12"/>
        <color indexed="12"/>
        <rFont val="ＭＳ Ｐ明朝"/>
        <family val="1"/>
      </rPr>
      <t>）</t>
    </r>
    <r>
      <rPr>
        <b/>
        <sz val="12"/>
        <rFont val="HG丸ｺﾞｼｯｸM-PRO"/>
        <family val="3"/>
      </rPr>
      <t>で確認してください。</t>
    </r>
    <r>
      <rPr>
        <b/>
        <sz val="12"/>
        <color indexed="10"/>
        <rFont val="HG丸ｺﾞｼｯｸM-PRO"/>
        <family val="3"/>
      </rPr>
      <t>（6/5付ランキング表を使用）</t>
    </r>
    <r>
      <rPr>
        <b/>
        <sz val="12"/>
        <rFont val="HG丸ｺﾞｼｯｸM-PRO"/>
        <family val="3"/>
      </rPr>
      <t xml:space="preserve">
⑥ 順位は、</t>
    </r>
    <r>
      <rPr>
        <b/>
        <sz val="12"/>
        <color indexed="10"/>
        <rFont val="HG丸ｺﾞｼｯｸM-PRO"/>
        <family val="3"/>
      </rPr>
      <t>シングルスポイントがある選手がポイント順に優先</t>
    </r>
    <r>
      <rPr>
        <b/>
        <sz val="12"/>
        <rFont val="HG丸ｺﾞｼｯｸM-PRO"/>
        <family val="3"/>
      </rPr>
      <t>し、次いでポイントのない選手が校内順位順に並びます。</t>
    </r>
    <rPh sb="15" eb="17">
      <t>ニュウリョク</t>
    </rPh>
    <rPh sb="27" eb="29">
      <t>ゲンソク</t>
    </rPh>
    <rPh sb="32" eb="35">
      <t>センシュメイ</t>
    </rPh>
    <rPh sb="36" eb="38">
      <t>ゼンカク</t>
    </rPh>
    <rPh sb="39" eb="41">
      <t>モジ</t>
    </rPh>
    <rPh sb="43" eb="45">
      <t>セイネン</t>
    </rPh>
    <rPh sb="45" eb="47">
      <t>ガッピ</t>
    </rPh>
    <rPh sb="48" eb="50">
      <t>ハンカク</t>
    </rPh>
    <rPh sb="51" eb="53">
      <t>ニュウリョク</t>
    </rPh>
    <rPh sb="63" eb="65">
      <t>ヘイセイ</t>
    </rPh>
    <rPh sb="76" eb="78">
      <t>キニュウ</t>
    </rPh>
    <rPh sb="78" eb="79">
      <t>レイ</t>
    </rPh>
    <rPh sb="80" eb="82">
      <t>サンコウ</t>
    </rPh>
    <rPh sb="86" eb="87">
      <t>アオイ</t>
    </rPh>
    <rPh sb="88" eb="89">
      <t>ラン</t>
    </rPh>
    <rPh sb="91" eb="93">
      <t>ニュウリョク</t>
    </rPh>
    <rPh sb="103" eb="105">
      <t>サンカ</t>
    </rPh>
    <rPh sb="105" eb="107">
      <t>トウロク</t>
    </rPh>
    <rPh sb="110" eb="112">
      <t>ニンズウ</t>
    </rPh>
    <rPh sb="115" eb="117">
      <t>ダンシ</t>
    </rPh>
    <rPh sb="117" eb="120">
      <t>キホンワク</t>
    </rPh>
    <rPh sb="122" eb="123">
      <t>メイ</t>
    </rPh>
    <rPh sb="156" eb="158">
      <t>ジョシ</t>
    </rPh>
    <rPh sb="159" eb="163">
      <t>ニンズウセイゲン</t>
    </rPh>
    <rPh sb="183" eb="184">
      <t>ケン</t>
    </rPh>
    <rPh sb="184" eb="187">
      <t>コウタイレン</t>
    </rPh>
    <rPh sb="190" eb="191">
      <t>ブ</t>
    </rPh>
    <rPh sb="233" eb="234">
      <t>ヒョウ</t>
    </rPh>
    <rPh sb="239" eb="241">
      <t>キョウカイ</t>
    </rPh>
    <rPh sb="254" eb="255">
      <t>コト</t>
    </rPh>
    <rPh sb="261" eb="263">
      <t>カクニン</t>
    </rPh>
    <rPh sb="274" eb="275">
      <t>ヅ</t>
    </rPh>
    <rPh sb="280" eb="281">
      <t>ヒョウ</t>
    </rPh>
    <rPh sb="282" eb="284">
      <t>シヨウ</t>
    </rPh>
    <rPh sb="288" eb="290">
      <t>ジュンイ</t>
    </rPh>
    <rPh sb="304" eb="306">
      <t>センシュ</t>
    </rPh>
    <rPh sb="311" eb="312">
      <t>ジュン</t>
    </rPh>
    <rPh sb="313" eb="315">
      <t>ユウセン</t>
    </rPh>
    <rPh sb="317" eb="318">
      <t>ツ</t>
    </rPh>
    <rPh sb="327" eb="329">
      <t>センシュ</t>
    </rPh>
    <rPh sb="330" eb="332">
      <t>コウナイ</t>
    </rPh>
    <rPh sb="332" eb="334">
      <t>ジュンイ</t>
    </rPh>
    <rPh sb="334" eb="335">
      <t>ジュン</t>
    </rPh>
    <rPh sb="336" eb="337">
      <t>ナラ</t>
    </rPh>
    <phoneticPr fontId="2"/>
  </si>
  <si>
    <r>
      <t>印刷できたら、</t>
    </r>
    <r>
      <rPr>
        <b/>
        <sz val="16"/>
        <color indexed="10"/>
        <rFont val="HG丸ｺﾞｼｯｸM-PRO"/>
        <family val="3"/>
      </rPr>
      <t>校長印・顧問印（２カ所）を捺印</t>
    </r>
    <r>
      <rPr>
        <b/>
        <sz val="12"/>
        <rFont val="HG丸ｺﾞｼｯｸM-PRO"/>
        <family val="3"/>
      </rPr>
      <t>し、</t>
    </r>
    <r>
      <rPr>
        <b/>
        <sz val="16"/>
        <color indexed="39"/>
        <rFont val="HG丸ｺﾞｼｯｸM-PRO"/>
        <family val="3"/>
      </rPr>
      <t>７月１1日(金)必着</t>
    </r>
    <r>
      <rPr>
        <b/>
        <sz val="12"/>
        <rFont val="HG丸ｺﾞｼｯｸM-PRO"/>
        <family val="3"/>
      </rPr>
      <t>で
　　</t>
    </r>
    <r>
      <rPr>
        <b/>
        <sz val="12"/>
        <color rgb="FF0000FF"/>
        <rFont val="HG丸ｺﾞｼｯｸM-PRO"/>
        <family val="3"/>
        <charset val="128"/>
      </rPr>
      <t>　</t>
    </r>
    <r>
      <rPr>
        <b/>
        <sz val="16"/>
        <color rgb="FF0000FF"/>
        <rFont val="HG丸ｺﾞｼｯｸM-PRO"/>
        <family val="3"/>
        <charset val="128"/>
      </rPr>
      <t>PDFデータをメール送信(原本は手元保管)</t>
    </r>
    <r>
      <rPr>
        <b/>
        <sz val="12"/>
        <rFont val="HG丸ｺﾞｼｯｸM-PRO"/>
        <family val="3"/>
      </rPr>
      <t>してください。
      送信先アドレス → 県岐阜商業高校 村井独歩先生  (p54675●gifu-net.ed.jp)
さらに、入力済みの</t>
    </r>
    <r>
      <rPr>
        <b/>
        <sz val="16"/>
        <color indexed="12"/>
        <rFont val="HG丸ｺﾞｼｯｸM-PRO"/>
        <family val="3"/>
      </rPr>
      <t>このファイルをメール添付で送信</t>
    </r>
    <r>
      <rPr>
        <b/>
        <sz val="12"/>
        <rFont val="HG丸ｺﾞｼｯｸM-PRO"/>
        <family val="3"/>
      </rPr>
      <t>してください。
　　</t>
    </r>
    <r>
      <rPr>
        <b/>
        <sz val="16"/>
        <color rgb="FF0000FF"/>
        <rFont val="HG丸ｺﾞｼｯｸM-PRO"/>
        <family val="3"/>
        <charset val="128"/>
      </rPr>
      <t>（７月１1日(金)17:00までに）</t>
    </r>
    <r>
      <rPr>
        <b/>
        <sz val="12"/>
        <rFont val="HG丸ｺﾞｼｯｸM-PRO"/>
        <family val="3"/>
      </rPr>
      <t xml:space="preserve">
　　</t>
    </r>
    <r>
      <rPr>
        <b/>
        <sz val="16"/>
        <color indexed="10"/>
        <rFont val="HG丸ｺﾞｼｯｸM-PRO"/>
        <family val="3"/>
      </rPr>
      <t>生年月日データを削除してから送信</t>
    </r>
    <r>
      <rPr>
        <b/>
        <sz val="12"/>
        <rFont val="HG丸ｺﾞｼｯｸM-PRO"/>
        <family val="3"/>
      </rPr>
      <t>してください。（男女一緒に）
　　ファイル名は「</t>
    </r>
    <r>
      <rPr>
        <b/>
        <sz val="12"/>
        <color rgb="FFFF0000"/>
        <rFont val="HG丸ｺﾞｼｯｸM-PRO"/>
        <family val="3"/>
        <charset val="128"/>
      </rPr>
      <t>（通番）_学校名_（男女、男子のみ、女子のみ）</t>
    </r>
    <r>
      <rPr>
        <b/>
        <sz val="12"/>
        <rFont val="HG丸ｺﾞｼｯｸM-PRO"/>
        <family val="3"/>
      </rPr>
      <t>」としてください。
　　※（通番）は”学校一覧”のシートを参照してください。
　　例「28_関商工_男女」、「28_関商工_男子のみ」、「28_関商工_女子のみ」
　　送信先アドレス → 関商工 古川和央先生（p55854●gifu-net.ed.jp）　●は@にしてください。</t>
    </r>
    <rPh sb="0" eb="2">
      <t>インサツ</t>
    </rPh>
    <rPh sb="7" eb="9">
      <t>コウチョウ</t>
    </rPh>
    <rPh sb="9" eb="10">
      <t>イン</t>
    </rPh>
    <rPh sb="11" eb="13">
      <t>コモン</t>
    </rPh>
    <rPh sb="13" eb="14">
      <t>イン</t>
    </rPh>
    <rPh sb="17" eb="18">
      <t>ショ</t>
    </rPh>
    <rPh sb="20" eb="22">
      <t>ナツイン</t>
    </rPh>
    <rPh sb="25" eb="26">
      <t>ガツ</t>
    </rPh>
    <rPh sb="28" eb="29">
      <t>ニチ</t>
    </rPh>
    <rPh sb="30" eb="31">
      <t>キン</t>
    </rPh>
    <rPh sb="32" eb="34">
      <t>ヒッチャク</t>
    </rPh>
    <rPh sb="129" eb="131">
      <t>ニュウリョク</t>
    </rPh>
    <rPh sb="131" eb="132">
      <t>ズ</t>
    </rPh>
    <rPh sb="144" eb="146">
      <t>テンプ</t>
    </rPh>
    <rPh sb="147" eb="149">
      <t>ソウシン</t>
    </rPh>
    <rPh sb="161" eb="162">
      <t>ガツ</t>
    </rPh>
    <rPh sb="164" eb="165">
      <t>ニチ</t>
    </rPh>
    <rPh sb="166" eb="167">
      <t>キン</t>
    </rPh>
    <rPh sb="180" eb="184">
      <t>セイネンガッピ</t>
    </rPh>
    <rPh sb="188" eb="190">
      <t>サクジョ</t>
    </rPh>
    <rPh sb="194" eb="196">
      <t>ソウシン</t>
    </rPh>
    <rPh sb="204" eb="206">
      <t>ダンジョ</t>
    </rPh>
    <rPh sb="206" eb="208">
      <t>イッショ</t>
    </rPh>
    <rPh sb="221" eb="223">
      <t>ツウバン</t>
    </rPh>
    <rPh sb="225" eb="228">
      <t>ガッコウメイ</t>
    </rPh>
    <rPh sb="230" eb="232">
      <t>ダンジョ</t>
    </rPh>
    <rPh sb="257" eb="259">
      <t>ツウバン</t>
    </rPh>
    <rPh sb="262" eb="264">
      <t>ガッコウ</t>
    </rPh>
    <rPh sb="264" eb="266">
      <t>イチラン</t>
    </rPh>
    <rPh sb="272" eb="274">
      <t>サンショウ</t>
    </rPh>
    <rPh sb="284" eb="285">
      <t>レイ</t>
    </rPh>
    <rPh sb="289" eb="290">
      <t>セキ</t>
    </rPh>
    <rPh sb="290" eb="292">
      <t>ショウコウ</t>
    </rPh>
    <rPh sb="293" eb="295">
      <t>ダンジョ</t>
    </rPh>
    <rPh sb="306" eb="307">
      <t>シ</t>
    </rPh>
    <rPh sb="319" eb="320">
      <t>オンナ</t>
    </rPh>
    <rPh sb="363" eb="366">
      <t>ソウシンサキ</t>
    </rPh>
    <rPh sb="373" eb="376">
      <t>セキショウコウ</t>
    </rPh>
    <rPh sb="377" eb="379">
      <t>フルカワセンセイ</t>
    </rPh>
    <phoneticPr fontId="2"/>
  </si>
  <si>
    <t>ボール代</t>
    <rPh sb="3" eb="4">
      <t>ダイ</t>
    </rPh>
    <phoneticPr fontId="31"/>
  </si>
  <si>
    <t>男女合計</t>
    <rPh sb="0" eb="2">
      <t>ダンジョ</t>
    </rPh>
    <rPh sb="2" eb="4">
      <t>ゴウケイ</t>
    </rPh>
    <phoneticPr fontId="31"/>
  </si>
  <si>
    <t>↑振込期限7/30</t>
    <rPh sb="1" eb="3">
      <t>フリコミ</t>
    </rPh>
    <rPh sb="3" eb="5">
      <t>キゲン</t>
    </rPh>
    <phoneticPr fontId="31"/>
  </si>
  <si>
    <t>男子</t>
    <rPh sb="0" eb="2">
      <t>ダンシ</t>
    </rPh>
    <phoneticPr fontId="31"/>
  </si>
  <si>
    <t>女子</t>
    <rPh sb="0" eb="2">
      <t>ジョシ</t>
    </rPh>
    <phoneticPr fontId="31"/>
  </si>
  <si>
    <t>申込
人数</t>
    <rPh sb="0" eb="2">
      <t>モウシコミ</t>
    </rPh>
    <rPh sb="3" eb="5">
      <t>ニンズウ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</si>
</sst>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$-411]ge\.m\.d;@"/>
    <numFmt numFmtId="178" formatCode="0.000_);[Red]\(0.000\)"/>
    <numFmt numFmtId="179" formatCode="0.0_ "/>
    <numFmt numFmtId="180" formatCode="0.000_ "/>
    <numFmt numFmtId="181" formatCode="0_);[Red]\(0\)"/>
    <numFmt numFmtId="182" formatCode="0.0_);[Red]\(0.0\)"/>
    <numFmt numFmtId="183" formatCode="0.00_);[Red]\(0.00\)"/>
    <numFmt numFmtId="187" formatCode="#,##0&quot;円&quot;"/>
  </numFmts>
  <fonts count="52">
    <font>
      <sz val="11"/>
      <name val="HG丸ｺﾞｼｯｸM-PRO"/>
      <family val="3"/>
    </font>
    <font>
      <sz val="11"/>
      <name val="ＭＳ Ｐ明朝"/>
      <family val="1"/>
    </font>
    <font>
      <sz val="6"/>
      <name val="HG丸ｺﾞｼｯｸM-PRO"/>
      <family val="3"/>
    </font>
    <font>
      <b/>
      <sz val="14"/>
      <name val="ＭＳ Ｐ明朝"/>
      <family val="1"/>
    </font>
    <font>
      <sz val="14"/>
      <name val="ＭＳ Ｐ明朝"/>
      <family val="1"/>
    </font>
    <font>
      <sz val="12"/>
      <name val="ＭＳ Ｐ明朝"/>
      <family val="1"/>
    </font>
    <font>
      <sz val="14"/>
      <name val="ＭＳ 明朝"/>
      <family val="1"/>
    </font>
    <font>
      <b/>
      <sz val="12"/>
      <color indexed="10"/>
      <name val="HG丸ｺﾞｼｯｸM-PRO"/>
      <family val="3"/>
    </font>
    <font>
      <b/>
      <sz val="12"/>
      <name val="HG丸ｺﾞｼｯｸM-PRO"/>
      <family val="3"/>
    </font>
    <font>
      <b/>
      <sz val="20"/>
      <name val="HG丸ｺﾞｼｯｸM-PRO"/>
      <family val="3"/>
    </font>
    <font>
      <b/>
      <sz val="16"/>
      <name val="HG丸ｺﾞｼｯｸM-PRO"/>
      <family val="3"/>
    </font>
    <font>
      <b/>
      <sz val="28"/>
      <color indexed="10"/>
      <name val="ＤＦ特太ゴシック体"/>
      <family val="3"/>
    </font>
    <font>
      <b/>
      <sz val="26"/>
      <color indexed="10"/>
      <name val="ＤＦ特太ゴシック体"/>
      <family val="3"/>
    </font>
    <font>
      <sz val="26"/>
      <name val="HG丸ｺﾞｼｯｸM-PRO"/>
      <family val="3"/>
    </font>
    <font>
      <b/>
      <sz val="16"/>
      <color indexed="10"/>
      <name val="HG丸ｺﾞｼｯｸM-PRO"/>
      <family val="3"/>
    </font>
    <font>
      <b/>
      <sz val="16"/>
      <color indexed="39"/>
      <name val="HG丸ｺﾞｼｯｸM-PRO"/>
      <family val="3"/>
    </font>
    <font>
      <b/>
      <i/>
      <sz val="11"/>
      <color indexed="10"/>
      <name val="HG丸ｺﾞｼｯｸM-PRO"/>
      <family val="3"/>
    </font>
    <font>
      <b/>
      <sz val="16"/>
      <color indexed="12"/>
      <name val="HG丸ｺﾞｼｯｸM-PRO"/>
      <family val="3"/>
    </font>
    <font>
      <b/>
      <sz val="11"/>
      <color indexed="10"/>
      <name val="HG丸ｺﾞｼｯｸM-PRO"/>
      <family val="3"/>
    </font>
    <font>
      <sz val="8"/>
      <name val="ＭＳ Ｐ明朝"/>
      <family val="1"/>
    </font>
    <font>
      <b/>
      <sz val="14"/>
      <name val="ＭＳ Ｐゴシック"/>
      <family val="3"/>
    </font>
    <font>
      <sz val="11"/>
      <name val="ＭＳ 明朝"/>
      <family val="1"/>
    </font>
    <font>
      <u/>
      <sz val="9.15"/>
      <color indexed="12"/>
      <name val="HG丸ｺﾞｼｯｸM-PRO"/>
      <family val="3"/>
    </font>
    <font>
      <sz val="12"/>
      <name val="HG丸ｺﾞｼｯｸM-PRO"/>
      <family val="3"/>
    </font>
    <font>
      <sz val="12"/>
      <name val="ＭＳ 明朝"/>
      <family val="1"/>
    </font>
    <font>
      <b/>
      <sz val="12"/>
      <color indexed="12"/>
      <name val="HG丸ｺﾞｼｯｸM-PRO"/>
      <family val="3"/>
    </font>
    <font>
      <b/>
      <sz val="12"/>
      <color indexed="12"/>
      <name val="ＭＳ Ｐ明朝"/>
      <family val="1"/>
    </font>
    <font>
      <b/>
      <sz val="11"/>
      <name val="HG丸ｺﾞｼｯｸM-PRO"/>
      <family val="3"/>
    </font>
    <font>
      <sz val="14"/>
      <name val="HG丸ｺﾞｼｯｸM-PRO"/>
      <family val="3"/>
    </font>
    <font>
      <b/>
      <sz val="11"/>
      <color indexed="10"/>
      <name val="HG丸ｺﾞｼｯｸM-PRO"/>
      <family val="3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8"/>
      <name val="HG丸ｺﾞｼｯｸM-PRO"/>
      <family val="3"/>
    </font>
    <font>
      <sz val="8"/>
      <name val="HG丸ｺﾞｼｯｸM-PRO"/>
      <family val="3"/>
      <charset val="128"/>
    </font>
    <font>
      <sz val="16"/>
      <name val="HG丸ｺﾞｼｯｸM-PRO"/>
      <family val="3"/>
    </font>
    <font>
      <sz val="16"/>
      <name val="HG丸ｺﾞｼｯｸM-PRO"/>
      <family val="3"/>
      <charset val="128"/>
    </font>
    <font>
      <sz val="10"/>
      <name val="HG丸ｺﾞｼｯｸM-PRO"/>
      <family val="3"/>
    </font>
    <font>
      <sz val="10"/>
      <name val="HG丸ｺﾞｼｯｸM-PRO"/>
      <family val="3"/>
      <charset val="128"/>
    </font>
    <font>
      <sz val="6"/>
      <name val="メイリオ"/>
      <family val="2"/>
      <charset val="128"/>
    </font>
    <font>
      <b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0000FF"/>
      <name val="HG丸ｺﾞｼｯｸM-PRO"/>
      <family val="3"/>
      <charset val="128"/>
    </font>
    <font>
      <b/>
      <sz val="16"/>
      <color rgb="FF0000FF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38" fontId="30" fillId="0" borderId="0" applyFont="0" applyFill="0" applyBorder="0" applyAlignment="0" applyProtection="0">
      <alignment vertical="center"/>
    </xf>
    <xf numFmtId="0" fontId="33" fillId="0" borderId="0"/>
  </cellStyleXfs>
  <cellXfs count="2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7" fontId="0" fillId="5" borderId="9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4" borderId="0" xfId="0" applyFont="1" applyFill="1" applyAlignment="1">
      <alignment horizontal="right" vertical="top"/>
    </xf>
    <xf numFmtId="0" fontId="21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77" fontId="4" fillId="4" borderId="16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76" fontId="0" fillId="5" borderId="16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5" borderId="16" xfId="0" applyNumberFormat="1" applyFill="1" applyBorder="1" applyAlignment="1">
      <alignment horizontal="center" vertical="center"/>
    </xf>
    <xf numFmtId="177" fontId="0" fillId="5" borderId="17" xfId="0" applyNumberForma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33" fillId="0" borderId="29" xfId="0" applyFont="1" applyBorder="1" applyAlignment="1">
      <alignment horizontal="center" vertical="center" textRotation="255"/>
    </xf>
    <xf numFmtId="0" fontId="33" fillId="0" borderId="30" xfId="0" applyFont="1" applyBorder="1" applyAlignment="1">
      <alignment horizontal="center" vertical="center" textRotation="255"/>
    </xf>
    <xf numFmtId="0" fontId="33" fillId="0" borderId="31" xfId="0" applyFont="1" applyBorder="1" applyAlignment="1">
      <alignment horizontal="center" vertical="center" textRotation="255"/>
    </xf>
    <xf numFmtId="40" fontId="0" fillId="6" borderId="32" xfId="2" applyNumberFormat="1" applyFont="1" applyFill="1" applyBorder="1" applyAlignment="1">
      <alignment horizontal="center" vertical="center" textRotation="255" shrinkToFit="1"/>
    </xf>
    <xf numFmtId="40" fontId="0" fillId="6" borderId="32" xfId="2" applyNumberFormat="1" applyFont="1" applyFill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 wrapText="1"/>
    </xf>
    <xf numFmtId="0" fontId="0" fillId="0" borderId="33" xfId="0" applyBorder="1" applyAlignment="1">
      <alignment horizontal="center" vertical="center" textRotation="255"/>
    </xf>
    <xf numFmtId="0" fontId="33" fillId="0" borderId="34" xfId="0" applyFont="1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 shrinkToFit="1"/>
    </xf>
    <xf numFmtId="0" fontId="0" fillId="0" borderId="29" xfId="3" applyFont="1" applyBorder="1" applyAlignment="1">
      <alignment horizontal="center" vertical="center" textRotation="255" shrinkToFit="1"/>
    </xf>
    <xf numFmtId="0" fontId="33" fillId="0" borderId="34" xfId="3" applyBorder="1" applyAlignment="1">
      <alignment horizontal="center" vertical="center" textRotation="255" shrinkToFit="1"/>
    </xf>
    <xf numFmtId="0" fontId="33" fillId="0" borderId="35" xfId="0" applyFont="1" applyBorder="1" applyAlignment="1">
      <alignment horizontal="center" vertical="center" textRotation="255"/>
    </xf>
    <xf numFmtId="0" fontId="0" fillId="0" borderId="0" xfId="0" applyAlignment="1">
      <alignment vertical="center" textRotation="255"/>
    </xf>
    <xf numFmtId="0" fontId="0" fillId="0" borderId="14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176" fontId="0" fillId="6" borderId="36" xfId="0" applyNumberFormat="1" applyFill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0" fontId="33" fillId="0" borderId="13" xfId="0" applyFont="1" applyBorder="1" applyAlignment="1">
      <alignment horizontal="center" vertical="center"/>
    </xf>
    <xf numFmtId="179" fontId="33" fillId="0" borderId="15" xfId="3" applyNumberFormat="1" applyBorder="1" applyAlignment="1">
      <alignment horizontal="center" vertical="center"/>
    </xf>
    <xf numFmtId="176" fontId="33" fillId="0" borderId="4" xfId="0" applyNumberFormat="1" applyFont="1" applyBorder="1">
      <alignment vertical="center"/>
    </xf>
    <xf numFmtId="0" fontId="34" fillId="0" borderId="1" xfId="0" applyFont="1" applyBorder="1">
      <alignment vertical="center"/>
    </xf>
    <xf numFmtId="0" fontId="0" fillId="0" borderId="9" xfId="0" applyBorder="1" applyAlignment="1">
      <alignment vertical="center" shrinkToFit="1"/>
    </xf>
    <xf numFmtId="178" fontId="0" fillId="6" borderId="37" xfId="0" applyNumberFormat="1" applyFill="1" applyBorder="1" applyAlignment="1">
      <alignment horizontal="right" vertical="center"/>
    </xf>
    <xf numFmtId="176" fontId="0" fillId="6" borderId="37" xfId="0" applyNumberFormat="1" applyFill="1" applyBorder="1" applyAlignment="1">
      <alignment horizontal="right" vertical="center"/>
    </xf>
    <xf numFmtId="178" fontId="0" fillId="0" borderId="38" xfId="0" applyNumberFormat="1" applyBorder="1" applyAlignment="1">
      <alignment horizontal="right" vertical="center"/>
    </xf>
    <xf numFmtId="0" fontId="33" fillId="0" borderId="4" xfId="0" applyFont="1" applyBorder="1" applyAlignment="1">
      <alignment horizontal="center" vertical="center"/>
    </xf>
    <xf numFmtId="179" fontId="33" fillId="0" borderId="9" xfId="3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33" fillId="0" borderId="39" xfId="0" applyNumberFormat="1" applyFont="1" applyBorder="1">
      <alignment vertical="center"/>
    </xf>
    <xf numFmtId="0" fontId="34" fillId="0" borderId="1" xfId="0" applyFont="1" applyBorder="1" applyAlignment="1">
      <alignment vertical="center" shrinkToFit="1"/>
    </xf>
    <xf numFmtId="0" fontId="33" fillId="0" borderId="1" xfId="3" applyBorder="1" applyAlignment="1">
      <alignment horizontal="center" vertical="center"/>
    </xf>
    <xf numFmtId="0" fontId="34" fillId="0" borderId="40" xfId="0" applyFont="1" applyBorder="1" applyAlignment="1">
      <alignment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 shrinkToFit="1"/>
    </xf>
    <xf numFmtId="178" fontId="0" fillId="6" borderId="42" xfId="0" applyNumberFormat="1" applyFill="1" applyBorder="1" applyAlignment="1">
      <alignment horizontal="right" vertical="center"/>
    </xf>
    <xf numFmtId="176" fontId="0" fillId="6" borderId="42" xfId="0" applyNumberFormat="1" applyFill="1" applyBorder="1" applyAlignment="1">
      <alignment horizontal="right" vertical="center"/>
    </xf>
    <xf numFmtId="178" fontId="0" fillId="0" borderId="43" xfId="0" applyNumberFormat="1" applyBorder="1" applyAlignment="1">
      <alignment horizontal="right" vertical="center"/>
    </xf>
    <xf numFmtId="0" fontId="33" fillId="0" borderId="39" xfId="0" applyFont="1" applyBorder="1" applyAlignment="1">
      <alignment horizontal="center" vertical="center"/>
    </xf>
    <xf numFmtId="179" fontId="33" fillId="0" borderId="41" xfId="3" applyNumberFormat="1" applyBorder="1" applyAlignment="1">
      <alignment horizontal="center" vertical="center"/>
    </xf>
    <xf numFmtId="0" fontId="34" fillId="0" borderId="40" xfId="0" applyFont="1" applyBorder="1">
      <alignment vertical="center"/>
    </xf>
    <xf numFmtId="0" fontId="33" fillId="0" borderId="40" xfId="3" applyBorder="1" applyAlignment="1">
      <alignment horizontal="center" vertical="center"/>
    </xf>
    <xf numFmtId="0" fontId="34" fillId="0" borderId="41" xfId="3" applyFont="1" applyBorder="1" applyAlignment="1">
      <alignment vertical="center" shrinkToFit="1"/>
    </xf>
    <xf numFmtId="0" fontId="34" fillId="0" borderId="9" xfId="3" applyFont="1" applyBorder="1" applyAlignment="1">
      <alignment vertical="center" shrinkToFit="1"/>
    </xf>
    <xf numFmtId="176" fontId="33" fillId="0" borderId="0" xfId="0" applyNumberFormat="1" applyFont="1">
      <alignment vertical="center"/>
    </xf>
    <xf numFmtId="0" fontId="34" fillId="0" borderId="0" xfId="0" applyFont="1">
      <alignment vertical="center"/>
    </xf>
    <xf numFmtId="0" fontId="0" fillId="0" borderId="0" xfId="0" applyAlignment="1">
      <alignment vertical="center" shrinkToFit="1"/>
    </xf>
    <xf numFmtId="178" fontId="0" fillId="6" borderId="0" xfId="0" applyNumberFormat="1" applyFill="1" applyAlignment="1">
      <alignment horizontal="right" vertical="center"/>
    </xf>
    <xf numFmtId="176" fontId="0" fillId="6" borderId="0" xfId="0" applyNumberFormat="1" applyFill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33" fillId="0" borderId="0" xfId="0" applyFont="1" applyAlignment="1">
      <alignment horizontal="center" vertical="center"/>
    </xf>
    <xf numFmtId="179" fontId="33" fillId="0" borderId="0" xfId="3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right" vertical="center"/>
    </xf>
    <xf numFmtId="179" fontId="33" fillId="0" borderId="0" xfId="3" applyNumberFormat="1" applyAlignment="1">
      <alignment horizontal="right" vertical="center"/>
    </xf>
    <xf numFmtId="0" fontId="33" fillId="0" borderId="0" xfId="0" applyFont="1" applyAlignment="1">
      <alignment horizontal="right" vertical="center"/>
    </xf>
    <xf numFmtId="181" fontId="33" fillId="0" borderId="0" xfId="3" applyNumberFormat="1" applyAlignment="1">
      <alignment horizontal="center" vertical="center"/>
    </xf>
    <xf numFmtId="0" fontId="33" fillId="0" borderId="29" xfId="0" applyFont="1" applyBorder="1" applyAlignment="1">
      <alignment horizontal="center" vertical="center" textRotation="255" wrapText="1"/>
    </xf>
    <xf numFmtId="0" fontId="33" fillId="0" borderId="34" xfId="0" applyFont="1" applyBorder="1" applyAlignment="1">
      <alignment horizontal="center" vertical="center" textRotation="255" wrapText="1"/>
    </xf>
    <xf numFmtId="0" fontId="35" fillId="0" borderId="29" xfId="0" applyFont="1" applyBorder="1" applyAlignment="1">
      <alignment horizontal="center" vertical="center" textRotation="255" wrapText="1"/>
    </xf>
    <xf numFmtId="0" fontId="0" fillId="0" borderId="39" xfId="0" applyBorder="1" applyAlignment="1">
      <alignment horizontal="center" vertical="center"/>
    </xf>
    <xf numFmtId="182" fontId="33" fillId="0" borderId="41" xfId="2" applyNumberFormat="1" applyFont="1" applyFill="1" applyBorder="1" applyAlignment="1"/>
    <xf numFmtId="0" fontId="0" fillId="0" borderId="39" xfId="0" applyBorder="1">
      <alignment vertical="center"/>
    </xf>
    <xf numFmtId="182" fontId="33" fillId="0" borderId="44" xfId="2" applyNumberFormat="1" applyFont="1" applyFill="1" applyBorder="1" applyAlignment="1"/>
    <xf numFmtId="0" fontId="0" fillId="0" borderId="39" xfId="0" applyBorder="1" applyAlignment="1"/>
    <xf numFmtId="0" fontId="0" fillId="0" borderId="45" xfId="0" applyBorder="1" applyAlignment="1">
      <alignment horizontal="center" vertical="center"/>
    </xf>
    <xf numFmtId="182" fontId="0" fillId="0" borderId="9" xfId="0" applyNumberFormat="1" applyBorder="1">
      <alignment vertical="center"/>
    </xf>
    <xf numFmtId="0" fontId="0" fillId="0" borderId="4" xfId="0" applyBorder="1">
      <alignment vertical="center"/>
    </xf>
    <xf numFmtId="182" fontId="0" fillId="0" borderId="6" xfId="0" applyNumberFormat="1" applyBorder="1">
      <alignment vertical="center"/>
    </xf>
    <xf numFmtId="0" fontId="0" fillId="0" borderId="4" xfId="0" applyBorder="1" applyAlignment="1"/>
    <xf numFmtId="182" fontId="0" fillId="0" borderId="9" xfId="0" applyNumberFormat="1" applyBorder="1" applyAlignment="1"/>
    <xf numFmtId="0" fontId="0" fillId="0" borderId="11" xfId="0" applyBorder="1" applyAlignment="1">
      <alignment horizontal="center" vertical="center"/>
    </xf>
    <xf numFmtId="182" fontId="0" fillId="0" borderId="41" xfId="0" applyNumberFormat="1" applyBorder="1" applyAlignment="1"/>
    <xf numFmtId="182" fontId="0" fillId="0" borderId="41" xfId="0" applyNumberFormat="1" applyBorder="1">
      <alignment vertical="center"/>
    </xf>
    <xf numFmtId="182" fontId="0" fillId="0" borderId="46" xfId="0" applyNumberFormat="1" applyBorder="1">
      <alignment vertical="center"/>
    </xf>
    <xf numFmtId="182" fontId="0" fillId="0" borderId="46" xfId="0" applyNumberFormat="1" applyBorder="1" applyAlignment="1"/>
    <xf numFmtId="183" fontId="0" fillId="0" borderId="9" xfId="0" applyNumberFormat="1" applyBorder="1">
      <alignment vertical="center"/>
    </xf>
    <xf numFmtId="183" fontId="0" fillId="0" borderId="6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182" fontId="0" fillId="0" borderId="47" xfId="0" applyNumberFormat="1" applyBorder="1">
      <alignment vertical="center"/>
    </xf>
    <xf numFmtId="0" fontId="0" fillId="0" borderId="12" xfId="0" applyBorder="1" applyAlignment="1"/>
    <xf numFmtId="182" fontId="0" fillId="0" borderId="47" xfId="0" applyNumberFormat="1" applyBorder="1" applyAlignment="1"/>
    <xf numFmtId="0" fontId="0" fillId="0" borderId="18" xfId="0" applyBorder="1" applyAlignment="1">
      <alignment horizontal="center" vertical="center"/>
    </xf>
    <xf numFmtId="182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182" fontId="0" fillId="0" borderId="48" xfId="0" applyNumberFormat="1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/>
    <xf numFmtId="182" fontId="0" fillId="0" borderId="51" xfId="0" applyNumberFormat="1" applyBorder="1" applyAlignment="1"/>
    <xf numFmtId="0" fontId="0" fillId="0" borderId="50" xfId="0" applyBorder="1" applyAlignment="1">
      <alignment horizontal="center" vertical="center"/>
    </xf>
    <xf numFmtId="182" fontId="0" fillId="0" borderId="51" xfId="0" applyNumberFormat="1" applyBorder="1">
      <alignment vertical="center"/>
    </xf>
    <xf numFmtId="0" fontId="0" fillId="0" borderId="18" xfId="0" applyBorder="1" applyAlignment="1"/>
    <xf numFmtId="182" fontId="0" fillId="0" borderId="17" xfId="0" applyNumberFormat="1" applyBorder="1" applyAlignment="1"/>
    <xf numFmtId="182" fontId="0" fillId="0" borderId="0" xfId="0" applyNumberFormat="1" applyAlignment="1">
      <alignment horizontal="center" vertical="center"/>
    </xf>
    <xf numFmtId="182" fontId="0" fillId="0" borderId="0" xfId="0" applyNumberFormat="1">
      <alignment vertical="center"/>
    </xf>
    <xf numFmtId="0" fontId="3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6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23" fillId="0" borderId="0" xfId="0" applyFont="1">
      <alignment vertical="center"/>
    </xf>
    <xf numFmtId="0" fontId="28" fillId="0" borderId="0" xfId="1" applyFont="1" applyFill="1" applyBorder="1" applyAlignment="1" applyProtection="1">
      <alignment horizontal="center" vertical="center"/>
    </xf>
    <xf numFmtId="176" fontId="33" fillId="0" borderId="18" xfId="0" applyNumberFormat="1" applyFont="1" applyBorder="1">
      <alignment vertical="center"/>
    </xf>
    <xf numFmtId="0" fontId="34" fillId="0" borderId="55" xfId="0" applyFont="1" applyBorder="1" applyAlignment="1">
      <alignment vertical="center" shrinkToFit="1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vertical="center" shrinkToFit="1"/>
    </xf>
    <xf numFmtId="178" fontId="0" fillId="6" borderId="56" xfId="0" applyNumberFormat="1" applyFill="1" applyBorder="1" applyAlignment="1">
      <alignment horizontal="right" vertical="center"/>
    </xf>
    <xf numFmtId="176" fontId="0" fillId="6" borderId="56" xfId="0" applyNumberFormat="1" applyFill="1" applyBorder="1" applyAlignment="1">
      <alignment horizontal="right" vertical="center"/>
    </xf>
    <xf numFmtId="178" fontId="0" fillId="0" borderId="57" xfId="0" applyNumberFormat="1" applyBorder="1" applyAlignment="1">
      <alignment horizontal="right" vertical="center"/>
    </xf>
    <xf numFmtId="0" fontId="33" fillId="0" borderId="50" xfId="0" applyFont="1" applyBorder="1" applyAlignment="1">
      <alignment horizontal="center" vertical="center"/>
    </xf>
    <xf numFmtId="179" fontId="33" fillId="0" borderId="51" xfId="3" applyNumberFormat="1" applyBorder="1" applyAlignment="1">
      <alignment horizontal="center" vertical="center"/>
    </xf>
    <xf numFmtId="176" fontId="33" fillId="0" borderId="40" xfId="0" applyNumberFormat="1" applyFont="1" applyBorder="1">
      <alignment vertical="center"/>
    </xf>
    <xf numFmtId="176" fontId="33" fillId="0" borderId="1" xfId="0" applyNumberFormat="1" applyFont="1" applyBorder="1">
      <alignment vertical="center"/>
    </xf>
    <xf numFmtId="176" fontId="33" fillId="0" borderId="50" xfId="0" applyNumberFormat="1" applyFont="1" applyBorder="1">
      <alignment vertical="center"/>
    </xf>
    <xf numFmtId="0" fontId="34" fillId="0" borderId="16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178" fontId="0" fillId="6" borderId="58" xfId="0" applyNumberFormat="1" applyFill="1" applyBorder="1" applyAlignment="1">
      <alignment horizontal="right" vertical="center"/>
    </xf>
    <xf numFmtId="176" fontId="0" fillId="6" borderId="58" xfId="0" applyNumberFormat="1" applyFill="1" applyBorder="1" applyAlignment="1">
      <alignment horizontal="right" vertical="center"/>
    </xf>
    <xf numFmtId="178" fontId="0" fillId="0" borderId="59" xfId="0" applyNumberFormat="1" applyBorder="1" applyAlignment="1">
      <alignment horizontal="right" vertical="center"/>
    </xf>
    <xf numFmtId="0" fontId="33" fillId="0" borderId="18" xfId="0" applyFont="1" applyBorder="1" applyAlignment="1">
      <alignment horizontal="center" vertical="center"/>
    </xf>
    <xf numFmtId="179" fontId="33" fillId="0" borderId="17" xfId="3" applyNumberForma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177" fontId="4" fillId="4" borderId="40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39" fillId="0" borderId="47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 wrapText="1" shrinkToFit="1"/>
    </xf>
    <xf numFmtId="0" fontId="42" fillId="7" borderId="1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 shrinkToFit="1"/>
    </xf>
    <xf numFmtId="0" fontId="0" fillId="0" borderId="5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 textRotation="255"/>
    </xf>
    <xf numFmtId="0" fontId="29" fillId="3" borderId="23" xfId="0" applyFont="1" applyFill="1" applyBorder="1" applyAlignment="1">
      <alignment horizontal="center" vertical="center" textRotation="255"/>
    </xf>
    <xf numFmtId="0" fontId="18" fillId="3" borderId="20" xfId="0" applyFont="1" applyFill="1" applyBorder="1" applyAlignment="1">
      <alignment horizontal="center" vertical="center" textRotation="255" wrapText="1"/>
    </xf>
    <xf numFmtId="0" fontId="29" fillId="3" borderId="20" xfId="0" applyFont="1" applyFill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7" borderId="53" xfId="0" applyFont="1" applyFill="1" applyBorder="1" applyAlignment="1">
      <alignment horizontal="center" vertical="center" wrapText="1"/>
    </xf>
    <xf numFmtId="0" fontId="7" fillId="7" borderId="54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left" vertical="top" wrapText="1"/>
    </xf>
    <xf numFmtId="0" fontId="27" fillId="0" borderId="22" xfId="0" applyFont="1" applyBorder="1" applyAlignment="1">
      <alignment vertical="top" wrapText="1"/>
    </xf>
    <xf numFmtId="0" fontId="8" fillId="10" borderId="21" xfId="0" applyFont="1" applyFill="1" applyBorder="1" applyAlignment="1">
      <alignment horizontal="left" vertical="center" wrapText="1"/>
    </xf>
    <xf numFmtId="0" fontId="0" fillId="10" borderId="21" xfId="0" applyFill="1" applyBorder="1" applyAlignment="1">
      <alignment horizontal="left" vertical="center" wrapText="1"/>
    </xf>
    <xf numFmtId="0" fontId="0" fillId="10" borderId="22" xfId="0" applyFill="1" applyBorder="1" applyAlignment="1">
      <alignment vertical="center" wrapText="1"/>
    </xf>
    <xf numFmtId="0" fontId="8" fillId="9" borderId="21" xfId="0" applyFont="1" applyFill="1" applyBorder="1" applyAlignment="1">
      <alignment horizontal="left" vertical="top" wrapText="1"/>
    </xf>
    <xf numFmtId="0" fontId="0" fillId="9" borderId="22" xfId="0" applyFill="1" applyBorder="1" applyAlignment="1">
      <alignment vertical="top" wrapText="1"/>
    </xf>
    <xf numFmtId="0" fontId="23" fillId="5" borderId="11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left" vertical="center" wrapText="1"/>
    </xf>
    <xf numFmtId="0" fontId="0" fillId="0" borderId="0" xfId="0">
      <alignment vertical="center"/>
    </xf>
    <xf numFmtId="0" fontId="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87" fontId="0" fillId="0" borderId="1" xfId="2" applyNumberFormat="1" applyFont="1" applyBorder="1" applyAlignment="1">
      <alignment horizontal="center" vertical="center" wrapText="1"/>
    </xf>
    <xf numFmtId="187" fontId="0" fillId="7" borderId="1" xfId="2" applyNumberFormat="1" applyFont="1" applyFill="1" applyBorder="1" applyAlignment="1">
      <alignment horizontal="center" vertical="center" wrapText="1"/>
    </xf>
    <xf numFmtId="0" fontId="23" fillId="10" borderId="0" xfId="0" applyFont="1" applyFill="1">
      <alignment vertical="center"/>
    </xf>
  </cellXfs>
  <cellStyles count="4">
    <cellStyle name="ハイパーリンク" xfId="1" builtinId="8"/>
    <cellStyle name="桁区切り" xfId="2" builtinId="6"/>
    <cellStyle name="標準" xfId="0" builtinId="0"/>
    <cellStyle name="標準_Sheet1" xfId="3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FF6699"/>
      <color rgb="FFFFFF99"/>
      <color rgb="FFFFFF66"/>
      <color rgb="FFFFFF00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486;&#12491;&#12473;\&#9679;&#30476;&#12489;&#12525;&#12540;&#12487;&#12540;&#12479;&#65288;&#27096;&#24335;&#65289;\R6&#21512;&#21516;&#12471;&#12531;&#12464;&#12523;&#12473;&#30003;&#36796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男子"/>
      <sheetName val="女子"/>
      <sheetName val="学校一覧"/>
      <sheetName val="rank男子S"/>
      <sheetName val="rank女子S"/>
    </sheetNames>
    <sheetDataSet>
      <sheetData sheetId="0"/>
      <sheetData sheetId="1"/>
      <sheetData sheetId="2"/>
      <sheetData sheetId="3"/>
      <sheetData sheetId="4">
        <row r="4">
          <cell r="B4" t="str">
            <v>矢内　大祐</v>
          </cell>
          <cell r="C4">
            <v>3</v>
          </cell>
          <cell r="D4" t="str">
            <v>麗澤瑞浪</v>
          </cell>
          <cell r="E4">
            <v>91.375</v>
          </cell>
        </row>
        <row r="5">
          <cell r="B5" t="str">
            <v>白井幸太朗</v>
          </cell>
          <cell r="C5">
            <v>2</v>
          </cell>
          <cell r="D5" t="str">
            <v>麗澤瑞浪</v>
          </cell>
          <cell r="E5">
            <v>66</v>
          </cell>
        </row>
        <row r="6">
          <cell r="B6" t="str">
            <v>西山　大樹</v>
          </cell>
          <cell r="C6">
            <v>2</v>
          </cell>
          <cell r="D6" t="str">
            <v>麗澤瑞浪</v>
          </cell>
          <cell r="E6">
            <v>48</v>
          </cell>
        </row>
        <row r="7">
          <cell r="B7" t="str">
            <v>加藤　佑真</v>
          </cell>
          <cell r="C7">
            <v>3</v>
          </cell>
          <cell r="D7" t="str">
            <v>麗澤瑞浪</v>
          </cell>
          <cell r="E7">
            <v>46.875</v>
          </cell>
        </row>
        <row r="8">
          <cell r="B8" t="str">
            <v>長田虎汰郎</v>
          </cell>
          <cell r="C8">
            <v>3</v>
          </cell>
          <cell r="D8" t="str">
            <v>麗澤瑞浪</v>
          </cell>
          <cell r="E8">
            <v>39.5</v>
          </cell>
        </row>
        <row r="9">
          <cell r="B9" t="str">
            <v>志知　暖基</v>
          </cell>
          <cell r="C9">
            <v>1</v>
          </cell>
          <cell r="D9" t="str">
            <v>麗澤瑞浪</v>
          </cell>
          <cell r="E9">
            <v>33</v>
          </cell>
        </row>
        <row r="10">
          <cell r="B10" t="str">
            <v>山田　稜真</v>
          </cell>
          <cell r="C10">
            <v>2</v>
          </cell>
          <cell r="D10" t="str">
            <v>県岐阜商</v>
          </cell>
          <cell r="E10">
            <v>27.75</v>
          </cell>
        </row>
        <row r="11">
          <cell r="B11" t="str">
            <v>加藤　樹真</v>
          </cell>
          <cell r="C11">
            <v>3</v>
          </cell>
          <cell r="D11" t="str">
            <v>麗澤瑞浪</v>
          </cell>
          <cell r="E11">
            <v>24.125</v>
          </cell>
        </row>
        <row r="12">
          <cell r="B12" t="str">
            <v>村田　佑太</v>
          </cell>
          <cell r="C12">
            <v>2</v>
          </cell>
          <cell r="D12" t="str">
            <v>岐阜</v>
          </cell>
          <cell r="E12">
            <v>24</v>
          </cell>
        </row>
        <row r="13">
          <cell r="B13" t="str">
            <v>清野　皓貴</v>
          </cell>
          <cell r="C13">
            <v>3</v>
          </cell>
          <cell r="D13" t="str">
            <v>県岐阜商</v>
          </cell>
          <cell r="E13">
            <v>23.125</v>
          </cell>
        </row>
        <row r="14">
          <cell r="B14" t="str">
            <v>前田　和輝</v>
          </cell>
          <cell r="C14">
            <v>1</v>
          </cell>
          <cell r="D14" t="str">
            <v>麗澤瑞浪</v>
          </cell>
          <cell r="E14">
            <v>21</v>
          </cell>
        </row>
        <row r="15">
          <cell r="B15" t="str">
            <v>塩崎　一護</v>
          </cell>
          <cell r="C15">
            <v>3</v>
          </cell>
          <cell r="D15" t="str">
            <v>麗澤瑞浪</v>
          </cell>
          <cell r="E15">
            <v>20.5</v>
          </cell>
        </row>
        <row r="16">
          <cell r="B16" t="str">
            <v>安田　大剛</v>
          </cell>
          <cell r="C16">
            <v>3</v>
          </cell>
          <cell r="D16" t="str">
            <v>県岐阜商</v>
          </cell>
          <cell r="E16">
            <v>15.5</v>
          </cell>
        </row>
        <row r="17">
          <cell r="B17" t="str">
            <v>山口　雄大</v>
          </cell>
          <cell r="C17">
            <v>2</v>
          </cell>
          <cell r="D17" t="str">
            <v>県岐阜商</v>
          </cell>
          <cell r="E17">
            <v>14.5</v>
          </cell>
        </row>
        <row r="18">
          <cell r="B18" t="str">
            <v>山本　悠生</v>
          </cell>
          <cell r="C18">
            <v>2</v>
          </cell>
          <cell r="D18" t="str">
            <v>麗澤瑞浪</v>
          </cell>
          <cell r="E18">
            <v>11.25</v>
          </cell>
        </row>
        <row r="19">
          <cell r="B19" t="str">
            <v>青山　拓矢</v>
          </cell>
          <cell r="C19">
            <v>2</v>
          </cell>
          <cell r="D19" t="str">
            <v>県岐阜商</v>
          </cell>
          <cell r="E19">
            <v>10</v>
          </cell>
        </row>
        <row r="20">
          <cell r="B20" t="str">
            <v>深尾　風月</v>
          </cell>
          <cell r="C20">
            <v>3</v>
          </cell>
          <cell r="D20" t="str">
            <v>県岐阜商</v>
          </cell>
          <cell r="E20">
            <v>9.875</v>
          </cell>
        </row>
        <row r="21">
          <cell r="B21" t="str">
            <v>松岡　功太</v>
          </cell>
          <cell r="C21">
            <v>1</v>
          </cell>
          <cell r="D21" t="str">
            <v>県岐阜商</v>
          </cell>
          <cell r="E21">
            <v>8</v>
          </cell>
        </row>
        <row r="22">
          <cell r="B22" t="str">
            <v>山村　恵史</v>
          </cell>
          <cell r="C22">
            <v>2</v>
          </cell>
          <cell r="D22" t="str">
            <v>県岐阜商</v>
          </cell>
          <cell r="E22">
            <v>7.25</v>
          </cell>
        </row>
        <row r="23">
          <cell r="B23" t="str">
            <v>橋詰　拡輝</v>
          </cell>
          <cell r="C23">
            <v>2</v>
          </cell>
          <cell r="D23" t="str">
            <v>恵那</v>
          </cell>
          <cell r="E23">
            <v>7</v>
          </cell>
        </row>
        <row r="24">
          <cell r="B24" t="str">
            <v>小瀬喜代治</v>
          </cell>
          <cell r="C24">
            <v>2</v>
          </cell>
          <cell r="D24" t="str">
            <v>県岐阜商</v>
          </cell>
          <cell r="E24">
            <v>6.75</v>
          </cell>
        </row>
        <row r="25">
          <cell r="B25" t="str">
            <v>ｽﾄｩｰﾗ ｱﾚｸｻﾝﾀﾞﾙ実</v>
          </cell>
          <cell r="C25">
            <v>1</v>
          </cell>
          <cell r="D25" t="str">
            <v>県岐阜商</v>
          </cell>
          <cell r="E25">
            <v>5.5</v>
          </cell>
        </row>
        <row r="26">
          <cell r="B26" t="str">
            <v>笠井　祐樹</v>
          </cell>
          <cell r="C26">
            <v>3</v>
          </cell>
          <cell r="D26" t="str">
            <v>大垣北</v>
          </cell>
          <cell r="E26">
            <v>5.5</v>
          </cell>
        </row>
        <row r="27">
          <cell r="B27" t="str">
            <v>山崎正二朗</v>
          </cell>
          <cell r="C27">
            <v>3</v>
          </cell>
          <cell r="D27" t="str">
            <v>麗澤瑞浪</v>
          </cell>
          <cell r="E27">
            <v>4.75</v>
          </cell>
        </row>
        <row r="28">
          <cell r="B28" t="str">
            <v>杉田　健心</v>
          </cell>
          <cell r="C28">
            <v>3</v>
          </cell>
          <cell r="D28" t="str">
            <v>岐阜北</v>
          </cell>
          <cell r="E28">
            <v>4.5</v>
          </cell>
        </row>
        <row r="29">
          <cell r="B29" t="str">
            <v>柳　　忠慶</v>
          </cell>
          <cell r="C29">
            <v>3</v>
          </cell>
          <cell r="D29" t="str">
            <v>鹿島朝日・岐阜キャンパス</v>
          </cell>
          <cell r="E29">
            <v>4.25</v>
          </cell>
        </row>
        <row r="30">
          <cell r="B30" t="str">
            <v>小杉　修蔵</v>
          </cell>
          <cell r="C30">
            <v>3</v>
          </cell>
          <cell r="D30" t="str">
            <v>帝京大可児</v>
          </cell>
          <cell r="E30">
            <v>4.25</v>
          </cell>
        </row>
        <row r="31">
          <cell r="B31" t="str">
            <v>続木宏心朗</v>
          </cell>
          <cell r="C31">
            <v>1</v>
          </cell>
          <cell r="D31" t="str">
            <v>多治見北</v>
          </cell>
          <cell r="E31">
            <v>4</v>
          </cell>
        </row>
        <row r="32">
          <cell r="B32" t="str">
            <v>青木　智志</v>
          </cell>
          <cell r="C32">
            <v>2</v>
          </cell>
          <cell r="D32" t="str">
            <v>テニスラウンジ</v>
          </cell>
          <cell r="E32">
            <v>3.5</v>
          </cell>
        </row>
        <row r="33">
          <cell r="B33" t="str">
            <v>尾関日乃佑</v>
          </cell>
          <cell r="C33">
            <v>3</v>
          </cell>
          <cell r="D33" t="str">
            <v>関</v>
          </cell>
          <cell r="E33">
            <v>3.5</v>
          </cell>
        </row>
        <row r="34">
          <cell r="B34" t="str">
            <v>三品　遥輝</v>
          </cell>
          <cell r="C34">
            <v>3</v>
          </cell>
          <cell r="D34" t="str">
            <v>関</v>
          </cell>
          <cell r="E34">
            <v>3.5</v>
          </cell>
        </row>
        <row r="35">
          <cell r="B35" t="str">
            <v>浅野　　樹</v>
          </cell>
          <cell r="C35">
            <v>1</v>
          </cell>
          <cell r="D35" t="str">
            <v>県岐阜商</v>
          </cell>
          <cell r="E35">
            <v>3</v>
          </cell>
        </row>
        <row r="36">
          <cell r="B36" t="str">
            <v>大畑絢之介</v>
          </cell>
          <cell r="C36">
            <v>1</v>
          </cell>
          <cell r="D36" t="str">
            <v>郡上</v>
          </cell>
          <cell r="E36">
            <v>2.5</v>
          </cell>
        </row>
        <row r="37">
          <cell r="B37" t="str">
            <v>江川　尚希</v>
          </cell>
          <cell r="C37">
            <v>3</v>
          </cell>
          <cell r="D37" t="str">
            <v>関有知</v>
          </cell>
          <cell r="E37">
            <v>2.25</v>
          </cell>
        </row>
        <row r="38">
          <cell r="B38" t="str">
            <v>百瀨隆之介</v>
          </cell>
          <cell r="C38">
            <v>1</v>
          </cell>
          <cell r="D38" t="str">
            <v>県岐阜商</v>
          </cell>
          <cell r="E38">
            <v>2</v>
          </cell>
        </row>
        <row r="39">
          <cell r="B39" t="str">
            <v>浜崎　侑弥</v>
          </cell>
          <cell r="C39">
            <v>3</v>
          </cell>
          <cell r="D39" t="str">
            <v>県岐阜商</v>
          </cell>
          <cell r="E39">
            <v>1.75</v>
          </cell>
        </row>
        <row r="40">
          <cell r="B40" t="str">
            <v>伊佐治遥人</v>
          </cell>
          <cell r="C40">
            <v>3</v>
          </cell>
          <cell r="D40" t="str">
            <v>可児</v>
          </cell>
          <cell r="E40">
            <v>1.5</v>
          </cell>
        </row>
        <row r="41">
          <cell r="B41" t="str">
            <v>大野　昊大</v>
          </cell>
          <cell r="C41">
            <v>3</v>
          </cell>
          <cell r="D41" t="str">
            <v>関商工</v>
          </cell>
          <cell r="E41">
            <v>1.5</v>
          </cell>
        </row>
        <row r="42">
          <cell r="B42" t="str">
            <v>太田　蒼士</v>
          </cell>
          <cell r="C42">
            <v>1</v>
          </cell>
          <cell r="D42" t="str">
            <v>郡上</v>
          </cell>
          <cell r="E42">
            <v>1.5</v>
          </cell>
        </row>
        <row r="43">
          <cell r="B43" t="str">
            <v>横山　崇史</v>
          </cell>
          <cell r="C43">
            <v>3</v>
          </cell>
          <cell r="D43" t="str">
            <v>大垣北</v>
          </cell>
          <cell r="E43">
            <v>1.5</v>
          </cell>
        </row>
        <row r="44">
          <cell r="B44" t="str">
            <v>北野　旦佳</v>
          </cell>
          <cell r="C44">
            <v>3</v>
          </cell>
          <cell r="D44" t="str">
            <v>大垣北</v>
          </cell>
          <cell r="E44">
            <v>1.5</v>
          </cell>
        </row>
        <row r="45">
          <cell r="B45" t="str">
            <v>大西　崚央</v>
          </cell>
          <cell r="C45">
            <v>3</v>
          </cell>
          <cell r="D45" t="str">
            <v>岐阜東</v>
          </cell>
          <cell r="E45">
            <v>1.25</v>
          </cell>
        </row>
        <row r="46">
          <cell r="B46" t="str">
            <v>北島　颯人</v>
          </cell>
          <cell r="C46">
            <v>3</v>
          </cell>
          <cell r="D46" t="str">
            <v>加納</v>
          </cell>
          <cell r="E46">
            <v>1.25</v>
          </cell>
        </row>
        <row r="47">
          <cell r="B47" t="str">
            <v>伊藤　　霞</v>
          </cell>
          <cell r="C47">
            <v>1</v>
          </cell>
          <cell r="D47" t="str">
            <v>岐阜</v>
          </cell>
          <cell r="E47">
            <v>1</v>
          </cell>
        </row>
        <row r="48">
          <cell r="B48" t="str">
            <v>水野　　翔</v>
          </cell>
          <cell r="C48">
            <v>1</v>
          </cell>
          <cell r="D48" t="str">
            <v>関</v>
          </cell>
          <cell r="E48">
            <v>1</v>
          </cell>
        </row>
        <row r="49">
          <cell r="B49" t="str">
            <v>石井　佑弥</v>
          </cell>
          <cell r="C49">
            <v>1</v>
          </cell>
          <cell r="D49" t="str">
            <v>県岐阜商</v>
          </cell>
          <cell r="E49">
            <v>1</v>
          </cell>
        </row>
        <row r="50">
          <cell r="B50" t="str">
            <v>田中　智稀</v>
          </cell>
          <cell r="C50">
            <v>2</v>
          </cell>
          <cell r="D50" t="str">
            <v>麗澤瑞浪</v>
          </cell>
          <cell r="E50">
            <v>1</v>
          </cell>
        </row>
        <row r="51">
          <cell r="B51" t="str">
            <v>木股　綜希</v>
          </cell>
          <cell r="C51">
            <v>3</v>
          </cell>
          <cell r="D51" t="str">
            <v>多治見</v>
          </cell>
          <cell r="E51">
            <v>1</v>
          </cell>
        </row>
        <row r="52">
          <cell r="B52" t="str">
            <v>片桐　佳祐</v>
          </cell>
          <cell r="C52">
            <v>3</v>
          </cell>
          <cell r="D52" t="str">
            <v>岐阜北</v>
          </cell>
          <cell r="E52">
            <v>1</v>
          </cell>
        </row>
        <row r="53">
          <cell r="B53" t="str">
            <v>波多野一太</v>
          </cell>
          <cell r="C53">
            <v>2</v>
          </cell>
          <cell r="D53" t="str">
            <v>帝京大可児</v>
          </cell>
          <cell r="E53">
            <v>0.75</v>
          </cell>
        </row>
        <row r="54">
          <cell r="B54" t="str">
            <v>塩谷　怜大</v>
          </cell>
          <cell r="C54">
            <v>3</v>
          </cell>
          <cell r="D54" t="str">
            <v>各務原</v>
          </cell>
          <cell r="E54">
            <v>0.75</v>
          </cell>
        </row>
        <row r="55">
          <cell r="B55" t="str">
            <v>佐藤　櫂舟</v>
          </cell>
          <cell r="C55">
            <v>3</v>
          </cell>
          <cell r="D55" t="str">
            <v>帝京大可児</v>
          </cell>
          <cell r="E55">
            <v>0.75</v>
          </cell>
        </row>
        <row r="56">
          <cell r="B56" t="str">
            <v>中村　洸翔</v>
          </cell>
          <cell r="C56">
            <v>3</v>
          </cell>
          <cell r="D56" t="str">
            <v>大垣南</v>
          </cell>
          <cell r="E56">
            <v>0.75</v>
          </cell>
        </row>
        <row r="57">
          <cell r="B57" t="str">
            <v>佐藤　　漣</v>
          </cell>
          <cell r="C57">
            <v>3</v>
          </cell>
          <cell r="D57" t="str">
            <v>大垣東</v>
          </cell>
          <cell r="E57">
            <v>0.75</v>
          </cell>
        </row>
        <row r="58">
          <cell r="B58" t="str">
            <v>武藤　三樹</v>
          </cell>
          <cell r="C58">
            <v>2</v>
          </cell>
          <cell r="D58" t="str">
            <v>関スポーツ塾</v>
          </cell>
          <cell r="E58">
            <v>0.5</v>
          </cell>
        </row>
        <row r="59">
          <cell r="B59" t="str">
            <v>木山　　陸</v>
          </cell>
          <cell r="C59">
            <v>2</v>
          </cell>
          <cell r="D59" t="str">
            <v>岐阜北</v>
          </cell>
          <cell r="E59">
            <v>0.5</v>
          </cell>
        </row>
        <row r="60">
          <cell r="B60" t="str">
            <v>棚橋　大和</v>
          </cell>
          <cell r="C60">
            <v>3</v>
          </cell>
          <cell r="D60" t="str">
            <v>市岐阜商</v>
          </cell>
          <cell r="E60">
            <v>0.5</v>
          </cell>
        </row>
        <row r="61">
          <cell r="B61" t="str">
            <v>山田優海音</v>
          </cell>
          <cell r="C61">
            <v>3</v>
          </cell>
          <cell r="D61" t="str">
            <v>市岐阜商</v>
          </cell>
          <cell r="E61">
            <v>0.5</v>
          </cell>
        </row>
        <row r="62">
          <cell r="B62" t="str">
            <v>友広　陽斗</v>
          </cell>
          <cell r="C62">
            <v>3</v>
          </cell>
          <cell r="D62" t="str">
            <v>岐阜工</v>
          </cell>
          <cell r="E62">
            <v>0.5</v>
          </cell>
        </row>
        <row r="63">
          <cell r="B63" t="str">
            <v>山下銀之丞</v>
          </cell>
          <cell r="C63">
            <v>3</v>
          </cell>
          <cell r="D63" t="str">
            <v>岐阜北</v>
          </cell>
          <cell r="E63">
            <v>0.5</v>
          </cell>
        </row>
        <row r="64">
          <cell r="B64" t="str">
            <v>伏屋　慶一</v>
          </cell>
          <cell r="C64">
            <v>3</v>
          </cell>
          <cell r="D64" t="str">
            <v>岐阜</v>
          </cell>
          <cell r="E64">
            <v>0.5</v>
          </cell>
        </row>
        <row r="65">
          <cell r="B65" t="str">
            <v>片山　将吾</v>
          </cell>
          <cell r="C65">
            <v>3</v>
          </cell>
          <cell r="D65" t="str">
            <v>岐南工</v>
          </cell>
          <cell r="E65">
            <v>0.5</v>
          </cell>
        </row>
        <row r="66">
          <cell r="B66" t="str">
            <v>舩橋　一期</v>
          </cell>
          <cell r="C66">
            <v>3</v>
          </cell>
          <cell r="D66" t="str">
            <v>加茂</v>
          </cell>
          <cell r="E66">
            <v>0.5</v>
          </cell>
        </row>
        <row r="67">
          <cell r="B67" t="str">
            <v>瀬古　暁崇</v>
          </cell>
          <cell r="C67">
            <v>3</v>
          </cell>
          <cell r="D67" t="str">
            <v>加納</v>
          </cell>
          <cell r="E67">
            <v>0.5</v>
          </cell>
        </row>
        <row r="68">
          <cell r="B68" t="str">
            <v>河村　　蓮</v>
          </cell>
          <cell r="C68">
            <v>3</v>
          </cell>
          <cell r="D68" t="str">
            <v>加納</v>
          </cell>
          <cell r="E68">
            <v>0.5</v>
          </cell>
        </row>
        <row r="69">
          <cell r="B69" t="str">
            <v>今井　柊吾</v>
          </cell>
          <cell r="C69">
            <v>3</v>
          </cell>
          <cell r="D69" t="str">
            <v>可児工</v>
          </cell>
          <cell r="E69">
            <v>0.5</v>
          </cell>
        </row>
        <row r="70">
          <cell r="B70" t="str">
            <v>横井　亨哉</v>
          </cell>
          <cell r="C70">
            <v>3</v>
          </cell>
          <cell r="D70" t="str">
            <v>各務原西</v>
          </cell>
          <cell r="E70">
            <v>0.5</v>
          </cell>
        </row>
        <row r="71">
          <cell r="B71" t="str">
            <v>鈴木　啓太</v>
          </cell>
          <cell r="C71">
            <v>3</v>
          </cell>
          <cell r="D71" t="str">
            <v>岐阜北</v>
          </cell>
          <cell r="E71">
            <v>0.25</v>
          </cell>
        </row>
        <row r="72">
          <cell r="B72" t="str">
            <v>市川　新太</v>
          </cell>
          <cell r="C72" t="str">
            <v>中2</v>
          </cell>
          <cell r="D72" t="str">
            <v>岐阜西TC</v>
          </cell>
          <cell r="E72">
            <v>0</v>
          </cell>
        </row>
        <row r="73">
          <cell r="B73" t="str">
            <v>橋詰　汐優</v>
          </cell>
          <cell r="C73" t="str">
            <v>中3</v>
          </cell>
          <cell r="D73" t="str">
            <v>TEAM YONEZAWA 岐阜</v>
          </cell>
          <cell r="E73">
            <v>0</v>
          </cell>
        </row>
        <row r="74">
          <cell r="B74" t="str">
            <v>渡辺　脩太</v>
          </cell>
          <cell r="C74" t="str">
            <v>中3</v>
          </cell>
          <cell r="D74" t="str">
            <v>HIDE TA</v>
          </cell>
          <cell r="E74">
            <v>0</v>
          </cell>
        </row>
        <row r="75">
          <cell r="B75" t="str">
            <v>小西　泰誠</v>
          </cell>
          <cell r="C75" t="str">
            <v>中3</v>
          </cell>
          <cell r="D75" t="str">
            <v>HIDE TA</v>
          </cell>
          <cell r="E75">
            <v>0</v>
          </cell>
        </row>
        <row r="76">
          <cell r="B76" t="str">
            <v>岡野　怜斗</v>
          </cell>
          <cell r="C76" t="str">
            <v>中3</v>
          </cell>
          <cell r="D76" t="str">
            <v>Link TS</v>
          </cell>
          <cell r="E76">
            <v>0</v>
          </cell>
        </row>
        <row r="77">
          <cell r="B77" t="str">
            <v>石川　泰三</v>
          </cell>
          <cell r="C77" t="str">
            <v>中3</v>
          </cell>
          <cell r="D77" t="str">
            <v>Nick's Tennis Team</v>
          </cell>
          <cell r="E77">
            <v>0</v>
          </cell>
        </row>
        <row r="78">
          <cell r="B78" t="str">
            <v>今尾　圭志</v>
          </cell>
          <cell r="C78" t="str">
            <v>中3</v>
          </cell>
          <cell r="D78" t="str">
            <v>WiM岐阜</v>
          </cell>
          <cell r="E78">
            <v>0</v>
          </cell>
        </row>
        <row r="79">
          <cell r="B79" t="str">
            <v>杉山　翔悟</v>
          </cell>
          <cell r="C79">
            <v>1</v>
          </cell>
          <cell r="E79">
            <v>0</v>
          </cell>
        </row>
        <row r="80">
          <cell r="B80" t="str">
            <v>石井　　開</v>
          </cell>
          <cell r="C80">
            <v>1</v>
          </cell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</sheetData>
      <sheetData sheetId="5">
        <row r="4">
          <cell r="B4" t="str">
            <v>向山　莉央</v>
          </cell>
          <cell r="C4">
            <v>3</v>
          </cell>
          <cell r="D4" t="str">
            <v>県岐阜商</v>
          </cell>
          <cell r="E4">
            <v>100.25</v>
          </cell>
        </row>
        <row r="5">
          <cell r="B5" t="str">
            <v>木村　心優</v>
          </cell>
          <cell r="C5">
            <v>1</v>
          </cell>
          <cell r="D5" t="str">
            <v>県岐阜商</v>
          </cell>
          <cell r="E5">
            <v>89</v>
          </cell>
        </row>
        <row r="6">
          <cell r="B6" t="str">
            <v>白橋　乃詠</v>
          </cell>
          <cell r="C6">
            <v>3</v>
          </cell>
          <cell r="D6" t="str">
            <v>加納</v>
          </cell>
          <cell r="E6">
            <v>72.75</v>
          </cell>
        </row>
        <row r="7">
          <cell r="B7" t="str">
            <v>大野　　暖</v>
          </cell>
          <cell r="C7">
            <v>3</v>
          </cell>
          <cell r="D7" t="str">
            <v>県岐阜商</v>
          </cell>
          <cell r="E7">
            <v>56.125</v>
          </cell>
        </row>
        <row r="8">
          <cell r="B8" t="str">
            <v>池戸　来望</v>
          </cell>
          <cell r="C8">
            <v>3</v>
          </cell>
          <cell r="D8" t="str">
            <v>岐阜ITC</v>
          </cell>
          <cell r="E8">
            <v>45</v>
          </cell>
        </row>
        <row r="9">
          <cell r="B9" t="str">
            <v>酒井　菜帆</v>
          </cell>
          <cell r="C9">
            <v>3</v>
          </cell>
          <cell r="D9" t="str">
            <v>県岐阜商</v>
          </cell>
          <cell r="E9">
            <v>43.75</v>
          </cell>
        </row>
        <row r="10">
          <cell r="B10" t="str">
            <v>佐野　愛鈴</v>
          </cell>
          <cell r="C10">
            <v>3</v>
          </cell>
          <cell r="D10" t="str">
            <v>県岐阜商</v>
          </cell>
          <cell r="E10">
            <v>41</v>
          </cell>
        </row>
        <row r="11">
          <cell r="B11" t="str">
            <v>木股　弥子</v>
          </cell>
          <cell r="C11">
            <v>3</v>
          </cell>
          <cell r="D11" t="str">
            <v>加納</v>
          </cell>
          <cell r="E11">
            <v>33.5</v>
          </cell>
        </row>
        <row r="12">
          <cell r="B12" t="str">
            <v>伊藤布美香</v>
          </cell>
          <cell r="C12">
            <v>1</v>
          </cell>
          <cell r="D12" t="str">
            <v>県岐阜商</v>
          </cell>
          <cell r="E12">
            <v>21</v>
          </cell>
        </row>
        <row r="13">
          <cell r="B13" t="str">
            <v>池俣　知佳</v>
          </cell>
          <cell r="C13">
            <v>2</v>
          </cell>
          <cell r="D13" t="str">
            <v>多治見北</v>
          </cell>
          <cell r="E13">
            <v>17.75</v>
          </cell>
        </row>
        <row r="14">
          <cell r="B14" t="str">
            <v>古林　優衣</v>
          </cell>
          <cell r="C14">
            <v>2</v>
          </cell>
          <cell r="D14" t="str">
            <v>麗澤瑞浪</v>
          </cell>
          <cell r="E14">
            <v>17.75</v>
          </cell>
        </row>
        <row r="15">
          <cell r="B15" t="str">
            <v>片岡　心菜</v>
          </cell>
          <cell r="C15">
            <v>3</v>
          </cell>
          <cell r="D15" t="str">
            <v>関商工</v>
          </cell>
          <cell r="E15">
            <v>17</v>
          </cell>
        </row>
        <row r="16">
          <cell r="B16" t="str">
            <v>亀山　紗希</v>
          </cell>
          <cell r="C16">
            <v>3</v>
          </cell>
          <cell r="D16" t="str">
            <v>加納</v>
          </cell>
          <cell r="E16">
            <v>16.25</v>
          </cell>
        </row>
        <row r="17">
          <cell r="B17" t="str">
            <v>下田　莉々</v>
          </cell>
          <cell r="C17">
            <v>2</v>
          </cell>
          <cell r="D17" t="str">
            <v>県岐阜商</v>
          </cell>
          <cell r="E17">
            <v>8</v>
          </cell>
        </row>
        <row r="18">
          <cell r="B18" t="str">
            <v>堀　　みう</v>
          </cell>
          <cell r="C18">
            <v>3</v>
          </cell>
          <cell r="D18" t="str">
            <v>大垣北</v>
          </cell>
          <cell r="E18">
            <v>6.75</v>
          </cell>
        </row>
        <row r="19">
          <cell r="B19" t="str">
            <v>山谷　莉子</v>
          </cell>
          <cell r="C19">
            <v>2</v>
          </cell>
          <cell r="D19" t="str">
            <v>聖マリア</v>
          </cell>
          <cell r="E19">
            <v>6.5</v>
          </cell>
        </row>
        <row r="20">
          <cell r="B20" t="str">
            <v>岩田　侑芽</v>
          </cell>
          <cell r="C20">
            <v>2</v>
          </cell>
          <cell r="D20" t="str">
            <v>県岐阜商</v>
          </cell>
          <cell r="E20">
            <v>6.25</v>
          </cell>
        </row>
        <row r="21">
          <cell r="B21" t="str">
            <v>上原　綺里</v>
          </cell>
          <cell r="C21">
            <v>3</v>
          </cell>
          <cell r="D21" t="str">
            <v>岐阜</v>
          </cell>
          <cell r="E21">
            <v>6.125</v>
          </cell>
        </row>
        <row r="22">
          <cell r="B22" t="str">
            <v>平光　更彩</v>
          </cell>
          <cell r="C22">
            <v>3</v>
          </cell>
          <cell r="D22" t="str">
            <v>岐阜北</v>
          </cell>
          <cell r="E22">
            <v>5.375</v>
          </cell>
        </row>
        <row r="23">
          <cell r="B23" t="str">
            <v>園井　美月</v>
          </cell>
          <cell r="C23">
            <v>2</v>
          </cell>
          <cell r="D23" t="str">
            <v>聖マリア</v>
          </cell>
          <cell r="E23">
            <v>4.25</v>
          </cell>
        </row>
        <row r="24">
          <cell r="B24" t="str">
            <v>松永　珠莉</v>
          </cell>
          <cell r="C24">
            <v>3</v>
          </cell>
          <cell r="D24" t="str">
            <v>東濃実</v>
          </cell>
          <cell r="E24">
            <v>4</v>
          </cell>
        </row>
        <row r="25">
          <cell r="B25" t="str">
            <v>前田　彩羽</v>
          </cell>
          <cell r="C25">
            <v>2</v>
          </cell>
          <cell r="D25" t="str">
            <v>帝京大可児</v>
          </cell>
          <cell r="E25">
            <v>3.75</v>
          </cell>
        </row>
        <row r="26">
          <cell r="B26" t="str">
            <v>田牧　里渉</v>
          </cell>
          <cell r="C26">
            <v>3</v>
          </cell>
          <cell r="D26" t="str">
            <v>多治見北</v>
          </cell>
          <cell r="E26">
            <v>3.375</v>
          </cell>
        </row>
        <row r="27">
          <cell r="B27" t="str">
            <v>丹羽　絢子</v>
          </cell>
          <cell r="C27">
            <v>2</v>
          </cell>
          <cell r="D27" t="str">
            <v>岐阜</v>
          </cell>
          <cell r="E27">
            <v>3.25</v>
          </cell>
        </row>
        <row r="28">
          <cell r="B28" t="str">
            <v>田口　心優</v>
          </cell>
          <cell r="C28">
            <v>3</v>
          </cell>
          <cell r="D28" t="str">
            <v>関</v>
          </cell>
          <cell r="E28">
            <v>3.125</v>
          </cell>
        </row>
        <row r="29">
          <cell r="B29" t="str">
            <v>吉村　知優</v>
          </cell>
          <cell r="C29">
            <v>3</v>
          </cell>
          <cell r="D29" t="str">
            <v>可児</v>
          </cell>
          <cell r="E29">
            <v>3.125</v>
          </cell>
        </row>
        <row r="30">
          <cell r="B30" t="str">
            <v>工藤　朱音</v>
          </cell>
          <cell r="C30">
            <v>3</v>
          </cell>
          <cell r="D30" t="str">
            <v>麗澤瑞浪</v>
          </cell>
          <cell r="E30">
            <v>3</v>
          </cell>
        </row>
        <row r="31">
          <cell r="B31" t="str">
            <v>伊藤　榛花</v>
          </cell>
          <cell r="C31">
            <v>3</v>
          </cell>
          <cell r="D31" t="str">
            <v>大垣南</v>
          </cell>
          <cell r="E31">
            <v>3</v>
          </cell>
        </row>
        <row r="32">
          <cell r="B32" t="str">
            <v>荒川　絢音</v>
          </cell>
          <cell r="C32">
            <v>1</v>
          </cell>
          <cell r="D32" t="str">
            <v>各務原西</v>
          </cell>
          <cell r="E32">
            <v>3</v>
          </cell>
        </row>
        <row r="33">
          <cell r="B33" t="str">
            <v>丹羽　絢香</v>
          </cell>
          <cell r="C33">
            <v>2</v>
          </cell>
          <cell r="D33" t="str">
            <v>岐阜</v>
          </cell>
          <cell r="E33">
            <v>2.75</v>
          </cell>
        </row>
        <row r="34">
          <cell r="B34" t="str">
            <v>髙木純愛梨</v>
          </cell>
          <cell r="C34">
            <v>3</v>
          </cell>
          <cell r="D34" t="str">
            <v>東濃実</v>
          </cell>
          <cell r="E34">
            <v>2.75</v>
          </cell>
        </row>
        <row r="35">
          <cell r="B35" t="str">
            <v>澤﨑　奈実</v>
          </cell>
          <cell r="C35">
            <v>3</v>
          </cell>
          <cell r="D35" t="str">
            <v>各務原西</v>
          </cell>
          <cell r="E35">
            <v>2.75</v>
          </cell>
        </row>
        <row r="36">
          <cell r="B36" t="str">
            <v>寺戸　結菜</v>
          </cell>
          <cell r="C36">
            <v>3</v>
          </cell>
          <cell r="D36" t="str">
            <v>大垣南</v>
          </cell>
          <cell r="E36">
            <v>2.5</v>
          </cell>
        </row>
        <row r="37">
          <cell r="B37" t="str">
            <v>日置　心音</v>
          </cell>
          <cell r="C37">
            <v>3</v>
          </cell>
          <cell r="D37" t="str">
            <v>関商工</v>
          </cell>
          <cell r="E37">
            <v>2.25</v>
          </cell>
        </row>
        <row r="38">
          <cell r="B38" t="str">
            <v>伊藤　由愛</v>
          </cell>
          <cell r="C38">
            <v>1</v>
          </cell>
          <cell r="D38" t="str">
            <v>可児</v>
          </cell>
          <cell r="E38">
            <v>2</v>
          </cell>
        </row>
        <row r="39">
          <cell r="B39" t="str">
            <v>後藤　累伽</v>
          </cell>
          <cell r="C39">
            <v>3</v>
          </cell>
          <cell r="D39" t="str">
            <v>東濃実</v>
          </cell>
          <cell r="E39">
            <v>2</v>
          </cell>
        </row>
        <row r="40">
          <cell r="B40" t="str">
            <v>橋本　侑美</v>
          </cell>
          <cell r="C40">
            <v>2</v>
          </cell>
          <cell r="D40" t="str">
            <v>加茂</v>
          </cell>
          <cell r="E40">
            <v>2</v>
          </cell>
        </row>
        <row r="41">
          <cell r="B41" t="str">
            <v>岩川　由奈</v>
          </cell>
          <cell r="C41">
            <v>3</v>
          </cell>
          <cell r="D41" t="str">
            <v>大垣南</v>
          </cell>
          <cell r="E41">
            <v>1.5</v>
          </cell>
        </row>
        <row r="42">
          <cell r="B42" t="str">
            <v>藤田　夏遙</v>
          </cell>
          <cell r="C42">
            <v>3</v>
          </cell>
          <cell r="D42" t="str">
            <v>郡上</v>
          </cell>
          <cell r="E42">
            <v>1.375</v>
          </cell>
        </row>
        <row r="43">
          <cell r="B43" t="str">
            <v>服部市桜里</v>
          </cell>
          <cell r="C43">
            <v>3</v>
          </cell>
          <cell r="D43" t="str">
            <v>大垣北</v>
          </cell>
          <cell r="E43">
            <v>1.25</v>
          </cell>
        </row>
        <row r="44">
          <cell r="B44" t="str">
            <v>福井　　優</v>
          </cell>
          <cell r="C44">
            <v>2</v>
          </cell>
          <cell r="D44" t="str">
            <v>岐阜</v>
          </cell>
          <cell r="E44">
            <v>0.75</v>
          </cell>
        </row>
        <row r="45">
          <cell r="B45" t="str">
            <v>平野　和奏</v>
          </cell>
          <cell r="C45">
            <v>3</v>
          </cell>
          <cell r="D45" t="str">
            <v>大垣北</v>
          </cell>
          <cell r="E45">
            <v>0.75</v>
          </cell>
        </row>
        <row r="46">
          <cell r="B46" t="str">
            <v>塩谷　友菜</v>
          </cell>
          <cell r="C46">
            <v>3</v>
          </cell>
          <cell r="D46" t="str">
            <v>大垣東</v>
          </cell>
          <cell r="E46">
            <v>0.75</v>
          </cell>
        </row>
        <row r="47">
          <cell r="B47" t="str">
            <v>𠮷村　咲乃</v>
          </cell>
          <cell r="C47">
            <v>3</v>
          </cell>
          <cell r="D47" t="str">
            <v>岐阜北</v>
          </cell>
          <cell r="E47">
            <v>0.75</v>
          </cell>
        </row>
        <row r="48">
          <cell r="B48" t="str">
            <v>山下　恵麻</v>
          </cell>
          <cell r="C48">
            <v>2</v>
          </cell>
          <cell r="E48">
            <v>0.5</v>
          </cell>
        </row>
        <row r="49">
          <cell r="B49" t="str">
            <v>森　彩花里</v>
          </cell>
          <cell r="C49">
            <v>2</v>
          </cell>
          <cell r="D49" t="str">
            <v>麗澤瑞浪</v>
          </cell>
          <cell r="E49">
            <v>0.5</v>
          </cell>
        </row>
        <row r="50">
          <cell r="B50" t="str">
            <v>小野　陽由</v>
          </cell>
          <cell r="C50">
            <v>2</v>
          </cell>
          <cell r="D50" t="str">
            <v>瑞浪</v>
          </cell>
          <cell r="E50">
            <v>0.5</v>
          </cell>
        </row>
        <row r="51">
          <cell r="B51" t="str">
            <v>花井　由弥</v>
          </cell>
          <cell r="C51">
            <v>3</v>
          </cell>
          <cell r="D51" t="str">
            <v>関</v>
          </cell>
          <cell r="E51">
            <v>0.5</v>
          </cell>
        </row>
        <row r="52">
          <cell r="B52" t="str">
            <v>続木　理心</v>
          </cell>
          <cell r="C52" t="str">
            <v>中２</v>
          </cell>
          <cell r="D52" t="str">
            <v>小泉中</v>
          </cell>
          <cell r="E52">
            <v>0</v>
          </cell>
        </row>
        <row r="53">
          <cell r="B53" t="str">
            <v>竹山　楓恋</v>
          </cell>
          <cell r="C53" t="str">
            <v>中２</v>
          </cell>
          <cell r="D53" t="str">
            <v>岐阜ITC</v>
          </cell>
          <cell r="E53">
            <v>0</v>
          </cell>
        </row>
        <row r="54">
          <cell r="B54" t="str">
            <v>千田こころ</v>
          </cell>
          <cell r="C54" t="str">
            <v>中３</v>
          </cell>
          <cell r="D54" t="str">
            <v>テニスラウンジ</v>
          </cell>
          <cell r="E54">
            <v>0</v>
          </cell>
        </row>
        <row r="55">
          <cell r="B55" t="str">
            <v>深尾　友里</v>
          </cell>
          <cell r="C55" t="str">
            <v>中３</v>
          </cell>
          <cell r="D55" t="str">
            <v>WiM岐阜</v>
          </cell>
          <cell r="E55">
            <v>0</v>
          </cell>
        </row>
        <row r="56">
          <cell r="B56" t="str">
            <v>草田ひなた</v>
          </cell>
          <cell r="C56" t="str">
            <v>中３</v>
          </cell>
          <cell r="D56" t="str">
            <v>レイクTA</v>
          </cell>
          <cell r="E56">
            <v>0</v>
          </cell>
        </row>
        <row r="57">
          <cell r="B57" t="str">
            <v>古林　由逢</v>
          </cell>
          <cell r="C57" t="str">
            <v>中３</v>
          </cell>
          <cell r="D57" t="str">
            <v>麗澤瑞浪中</v>
          </cell>
          <cell r="E57">
            <v>0</v>
          </cell>
        </row>
        <row r="58">
          <cell r="B58" t="str">
            <v>渡邉明佳里</v>
          </cell>
          <cell r="C58" t="str">
            <v>中３</v>
          </cell>
          <cell r="D58" t="str">
            <v>ウイルTA</v>
          </cell>
          <cell r="E58">
            <v>0</v>
          </cell>
        </row>
        <row r="59">
          <cell r="B59" t="str">
            <v>笠井　愛子</v>
          </cell>
          <cell r="C59" t="str">
            <v>中３</v>
          </cell>
          <cell r="D59" t="str">
            <v>小林クラブ</v>
          </cell>
          <cell r="E59">
            <v>0</v>
          </cell>
        </row>
        <row r="60">
          <cell r="B60" t="str">
            <v>和田　日香</v>
          </cell>
          <cell r="C60" t="str">
            <v>中３</v>
          </cell>
          <cell r="D60" t="str">
            <v>八幡中</v>
          </cell>
          <cell r="E60">
            <v>0</v>
          </cell>
        </row>
        <row r="61">
          <cell r="B61" t="str">
            <v>荒川　絢音</v>
          </cell>
          <cell r="C61">
            <v>1</v>
          </cell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AG37"/>
  <sheetViews>
    <sheetView tabSelected="1" zoomScaleNormal="100" workbookViewId="0">
      <selection activeCell="T4" sqref="T4"/>
    </sheetView>
  </sheetViews>
  <sheetFormatPr defaultColWidth="8.69140625" defaultRowHeight="13.2"/>
  <cols>
    <col min="1" max="1" width="2.61328125" style="2" customWidth="1"/>
    <col min="2" max="2" width="3.61328125" style="2" customWidth="1"/>
    <col min="3" max="3" width="6.61328125" style="2" customWidth="1"/>
    <col min="4" max="4" width="9.61328125" style="2" customWidth="1"/>
    <col min="5" max="5" width="3.61328125" style="2" customWidth="1"/>
    <col min="6" max="6" width="8.61328125" style="2" customWidth="1"/>
    <col min="7" max="7" width="6.61328125" style="2" customWidth="1"/>
    <col min="8" max="8" width="1.61328125" style="2" customWidth="1"/>
    <col min="9" max="9" width="3.61328125" style="2" customWidth="1"/>
    <col min="10" max="10" width="6.61328125" style="2" customWidth="1"/>
    <col min="11" max="11" width="9.61328125" style="2" customWidth="1"/>
    <col min="12" max="12" width="3.61328125" style="2" customWidth="1"/>
    <col min="13" max="13" width="8.61328125" style="2" customWidth="1"/>
    <col min="14" max="14" width="6.61328125" style="2" customWidth="1"/>
    <col min="15" max="15" width="2.61328125" style="2" customWidth="1"/>
    <col min="16" max="16" width="4.69140625" style="2" customWidth="1"/>
    <col min="17" max="20" width="4.53515625" style="2" customWidth="1"/>
    <col min="21" max="21" width="4.69140625" style="2" customWidth="1"/>
    <col min="22" max="25" width="4.53515625" style="2" customWidth="1"/>
    <col min="26" max="26" width="8.69140625" style="2"/>
    <col min="27" max="30" width="4.15234375" style="2" customWidth="1"/>
    <col min="31" max="16384" width="8.69140625" style="2"/>
  </cols>
  <sheetData>
    <row r="1" spans="1:33" ht="9.9" customHeight="1" thickBot="1"/>
    <row r="2" spans="1:33" ht="162" customHeight="1" thickTop="1" thickBot="1">
      <c r="A2" s="224" t="s">
        <v>34</v>
      </c>
      <c r="B2" s="227" t="s">
        <v>311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</row>
    <row r="3" spans="1:33" ht="50.1" customHeight="1" thickTop="1" thickBot="1">
      <c r="A3" s="225"/>
      <c r="B3" s="229" t="s">
        <v>33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1"/>
    </row>
    <row r="4" spans="1:33" ht="188.4" customHeight="1" thickTop="1" thickBot="1">
      <c r="A4" s="226"/>
      <c r="B4" s="232" t="s">
        <v>312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3"/>
    </row>
    <row r="5" spans="1:33" ht="9.9" customHeight="1" thickTop="1"/>
    <row r="6" spans="1:33" ht="30" customHeight="1">
      <c r="B6" s="215" t="s">
        <v>7</v>
      </c>
      <c r="C6" s="215"/>
      <c r="D6" s="215"/>
      <c r="E6" s="215"/>
      <c r="F6" s="215"/>
      <c r="G6" s="11"/>
      <c r="H6" s="154"/>
      <c r="I6" s="154"/>
      <c r="J6" s="154"/>
      <c r="K6" s="154"/>
      <c r="L6" s="154" t="s">
        <v>318</v>
      </c>
      <c r="M6" s="154" t="s">
        <v>313</v>
      </c>
      <c r="N6" s="154"/>
      <c r="P6" s="204" t="s">
        <v>118</v>
      </c>
      <c r="Q6" s="205"/>
      <c r="R6" s="205"/>
      <c r="S6" s="205"/>
      <c r="T6" s="205"/>
      <c r="U6" s="205"/>
      <c r="V6" s="205"/>
      <c r="W6" s="205"/>
      <c r="X6" s="205"/>
    </row>
    <row r="7" spans="1:33" ht="30" customHeight="1">
      <c r="B7" s="216" t="s">
        <v>8</v>
      </c>
      <c r="C7" s="217"/>
      <c r="D7" s="213"/>
      <c r="E7" s="214"/>
      <c r="F7" s="22" t="s">
        <v>5</v>
      </c>
      <c r="H7" s="154"/>
      <c r="I7" s="154"/>
      <c r="J7" s="154"/>
      <c r="K7" s="5" t="s">
        <v>316</v>
      </c>
      <c r="L7" s="5">
        <f>COUNT(D15:D37)</f>
        <v>0</v>
      </c>
      <c r="M7" s="257">
        <f>L7*900</f>
        <v>0</v>
      </c>
      <c r="N7" s="154"/>
      <c r="P7" s="210" t="s">
        <v>116</v>
      </c>
      <c r="Q7" s="202" t="s">
        <v>117</v>
      </c>
      <c r="R7" s="202" t="s">
        <v>117</v>
      </c>
      <c r="S7" s="202" t="s">
        <v>117</v>
      </c>
      <c r="T7" s="202" t="s">
        <v>117</v>
      </c>
      <c r="U7" s="211" t="s">
        <v>114</v>
      </c>
      <c r="V7" s="212"/>
      <c r="W7" s="212"/>
      <c r="X7" s="212"/>
    </row>
    <row r="8" spans="1:33" ht="30" customHeight="1">
      <c r="B8" s="216" t="s">
        <v>9</v>
      </c>
      <c r="C8" s="217"/>
      <c r="D8" s="213"/>
      <c r="E8" s="234"/>
      <c r="F8" s="4"/>
      <c r="H8" s="154"/>
      <c r="I8" s="154"/>
      <c r="J8" s="154"/>
      <c r="K8" s="5" t="s">
        <v>317</v>
      </c>
      <c r="L8" s="5">
        <f>COUNT(K15:K37)</f>
        <v>0</v>
      </c>
      <c r="M8" s="257">
        <f>L8*900</f>
        <v>0</v>
      </c>
      <c r="N8" s="154"/>
      <c r="P8" s="203"/>
      <c r="Q8" s="203"/>
      <c r="R8" s="203"/>
      <c r="S8" s="203"/>
      <c r="T8" s="203"/>
      <c r="U8" s="211"/>
      <c r="V8" s="212"/>
      <c r="W8" s="212"/>
      <c r="X8" s="212"/>
    </row>
    <row r="9" spans="1:33" ht="30" customHeight="1">
      <c r="B9" s="235" t="s">
        <v>19</v>
      </c>
      <c r="C9" s="236"/>
      <c r="D9" s="213"/>
      <c r="E9" s="234"/>
      <c r="G9" s="170"/>
      <c r="H9" s="170"/>
      <c r="I9" s="170"/>
      <c r="J9" s="170"/>
      <c r="K9" s="3" t="s">
        <v>314</v>
      </c>
      <c r="L9" s="3">
        <f>L7+L8</f>
        <v>0</v>
      </c>
      <c r="M9" s="258">
        <f>L9*900</f>
        <v>0</v>
      </c>
      <c r="P9" s="203"/>
      <c r="Q9" s="203"/>
      <c r="R9" s="203"/>
      <c r="S9" s="203"/>
      <c r="T9" s="203"/>
    </row>
    <row r="10" spans="1:33" ht="30" customHeight="1">
      <c r="B10" s="235" t="s">
        <v>20</v>
      </c>
      <c r="C10" s="236"/>
      <c r="D10" s="213"/>
      <c r="E10" s="234"/>
      <c r="G10" s="168"/>
      <c r="H10" s="168"/>
      <c r="I10" s="168"/>
      <c r="J10" s="168"/>
      <c r="K10" s="169"/>
      <c r="L10" s="169"/>
      <c r="M10" s="259" t="s">
        <v>315</v>
      </c>
      <c r="N10" s="259"/>
      <c r="P10" s="203"/>
      <c r="Q10" s="203"/>
      <c r="R10" s="203"/>
      <c r="S10" s="203"/>
      <c r="T10" s="203"/>
    </row>
    <row r="11" spans="1:33" ht="9.9" customHeight="1" thickBot="1"/>
    <row r="12" spans="1:33" ht="30" customHeight="1">
      <c r="B12" s="222" t="s">
        <v>25</v>
      </c>
      <c r="C12" s="223"/>
      <c r="D12" s="223"/>
      <c r="E12" s="223"/>
      <c r="F12" s="223"/>
      <c r="G12" s="13" t="s">
        <v>14</v>
      </c>
      <c r="I12" s="222" t="s">
        <v>26</v>
      </c>
      <c r="J12" s="223"/>
      <c r="K12" s="223"/>
      <c r="L12" s="223"/>
      <c r="M12" s="223"/>
      <c r="N12" s="15" t="s">
        <v>14</v>
      </c>
      <c r="P12" s="199" t="s">
        <v>109</v>
      </c>
      <c r="Q12" s="200"/>
      <c r="R12" s="200"/>
      <c r="S12" s="200"/>
      <c r="T12" s="201"/>
      <c r="U12" s="199" t="s">
        <v>110</v>
      </c>
      <c r="V12" s="200"/>
      <c r="W12" s="200"/>
      <c r="X12" s="200"/>
      <c r="Y12" s="201"/>
      <c r="AE12" t="s">
        <v>121</v>
      </c>
      <c r="AF12" s="157">
        <v>2025</v>
      </c>
      <c r="AG12" s="158" t="s">
        <v>124</v>
      </c>
    </row>
    <row r="13" spans="1:33" ht="30" customHeight="1">
      <c r="B13" s="8" t="s">
        <v>23</v>
      </c>
      <c r="C13" s="5" t="s">
        <v>24</v>
      </c>
      <c r="D13" s="5" t="s">
        <v>11</v>
      </c>
      <c r="E13" s="3" t="s">
        <v>0</v>
      </c>
      <c r="F13" s="10" t="s">
        <v>12</v>
      </c>
      <c r="G13" s="14" t="s">
        <v>13</v>
      </c>
      <c r="I13" s="8" t="s">
        <v>23</v>
      </c>
      <c r="J13" s="5" t="s">
        <v>24</v>
      </c>
      <c r="K13" s="5" t="s">
        <v>11</v>
      </c>
      <c r="L13" s="3" t="s">
        <v>0</v>
      </c>
      <c r="M13" s="10" t="s">
        <v>12</v>
      </c>
      <c r="N13" s="14" t="s">
        <v>13</v>
      </c>
      <c r="P13" s="208" t="s">
        <v>115</v>
      </c>
      <c r="Q13" s="206" t="s">
        <v>111</v>
      </c>
      <c r="R13" s="206" t="s">
        <v>112</v>
      </c>
      <c r="S13" s="206" t="s">
        <v>113</v>
      </c>
      <c r="T13" s="197" t="s">
        <v>120</v>
      </c>
      <c r="U13" s="208" t="s">
        <v>115</v>
      </c>
      <c r="V13" s="206" t="s">
        <v>111</v>
      </c>
      <c r="W13" s="206" t="s">
        <v>112</v>
      </c>
      <c r="X13" s="206" t="s">
        <v>113</v>
      </c>
      <c r="Y13" s="197" t="s">
        <v>120</v>
      </c>
      <c r="AE13" s="155" t="s">
        <v>122</v>
      </c>
      <c r="AF13" s="155" t="s">
        <v>123</v>
      </c>
    </row>
    <row r="14" spans="1:33" ht="30" customHeight="1">
      <c r="B14" s="23" t="s">
        <v>10</v>
      </c>
      <c r="C14" s="6">
        <v>1.5</v>
      </c>
      <c r="D14" s="6" t="s">
        <v>37</v>
      </c>
      <c r="E14" s="7">
        <v>2</v>
      </c>
      <c r="F14" s="12">
        <v>39378</v>
      </c>
      <c r="G14" s="9" t="s">
        <v>15</v>
      </c>
      <c r="I14" s="23" t="s">
        <v>10</v>
      </c>
      <c r="J14" s="6">
        <v>3.5</v>
      </c>
      <c r="K14" s="6" t="s">
        <v>38</v>
      </c>
      <c r="L14" s="7">
        <v>2</v>
      </c>
      <c r="M14" s="12">
        <v>39225</v>
      </c>
      <c r="N14" s="9" t="s">
        <v>15</v>
      </c>
      <c r="P14" s="209"/>
      <c r="Q14" s="207"/>
      <c r="R14" s="207"/>
      <c r="S14" s="207"/>
      <c r="T14" s="198"/>
      <c r="U14" s="209"/>
      <c r="V14" s="207"/>
      <c r="W14" s="207"/>
      <c r="X14" s="207"/>
      <c r="Y14" s="198"/>
      <c r="AE14" s="156">
        <v>15</v>
      </c>
      <c r="AF14" s="3">
        <v>1</v>
      </c>
    </row>
    <row r="15" spans="1:33" ht="30" customHeight="1">
      <c r="B15" s="24">
        <v>1</v>
      </c>
      <c r="C15" s="166"/>
      <c r="D15" s="25"/>
      <c r="E15" s="26"/>
      <c r="F15" s="48"/>
      <c r="G15" s="27"/>
      <c r="I15" s="24">
        <v>1</v>
      </c>
      <c r="J15" s="166"/>
      <c r="K15" s="25"/>
      <c r="L15" s="26"/>
      <c r="M15" s="48"/>
      <c r="N15" s="27"/>
      <c r="P15" s="160">
        <f t="shared" ref="P15:P37" si="0">IFERROR(VLOOKUP(D15,RMS,4,FALSE),0)</f>
        <v>0</v>
      </c>
      <c r="Q15" s="153" t="str">
        <f>IF(C15=P15,"","×")</f>
        <v/>
      </c>
      <c r="R15" s="153" t="str">
        <f>IF(D15="","",IF(LENB(D15)=10,"","×"))</f>
        <v/>
      </c>
      <c r="S15" s="153" t="str">
        <f>IF(D15="","",IF(COUNTA(D15:G15)=4,"","×"))</f>
        <v/>
      </c>
      <c r="T15" s="161" t="str">
        <f>IF(D15="","",IF(E15-AB15=0,"","×"))</f>
        <v/>
      </c>
      <c r="U15" s="160">
        <f t="shared" ref="U15:U37" si="1">IFERROR(VLOOKUP(K15,RWS,4,FALSE),0)</f>
        <v>0</v>
      </c>
      <c r="V15" s="153" t="str">
        <f>IF(J15=U15,"","×")</f>
        <v/>
      </c>
      <c r="W15" s="153" t="str">
        <f>IF(K15="","",IF(LENB(K15)=10,"","×"))</f>
        <v/>
      </c>
      <c r="X15" s="153" t="str">
        <f>IF(K15="","",IF(COUNTA(K15:N15)=4,"","×"))</f>
        <v/>
      </c>
      <c r="Y15" s="161" t="str">
        <f>IF(M15="","",IF(L15-AD15=0,"","×"))</f>
        <v/>
      </c>
      <c r="AA15" s="2">
        <f>DATEDIF(F15,DATE($AF$12,4,1),"Y")</f>
        <v>125</v>
      </c>
      <c r="AB15" s="2">
        <f>VLOOKUP(AA15,$AE$14:$AF$17,2,TRUE)</f>
        <v>4</v>
      </c>
      <c r="AC15" s="2">
        <f>DATEDIF(M15,DATE($AF$12,4,1),"Y")</f>
        <v>125</v>
      </c>
      <c r="AD15" s="2">
        <f>VLOOKUP(AC15,$AE$14:$AF$17,2,TRUE)</f>
        <v>4</v>
      </c>
      <c r="AE15" s="156">
        <v>16</v>
      </c>
      <c r="AF15" s="3">
        <v>2</v>
      </c>
    </row>
    <row r="16" spans="1:33" ht="30" customHeight="1">
      <c r="B16" s="24">
        <v>2</v>
      </c>
      <c r="C16" s="166"/>
      <c r="D16" s="25"/>
      <c r="E16" s="26"/>
      <c r="F16" s="48"/>
      <c r="G16" s="27"/>
      <c r="I16" s="24">
        <v>2</v>
      </c>
      <c r="J16" s="166"/>
      <c r="K16" s="25"/>
      <c r="L16" s="26"/>
      <c r="M16" s="48"/>
      <c r="N16" s="27"/>
      <c r="P16" s="160">
        <f t="shared" si="0"/>
        <v>0</v>
      </c>
      <c r="Q16" s="153" t="str">
        <f t="shared" ref="Q16:Q37" si="2">IF(C16=P16,"","×")</f>
        <v/>
      </c>
      <c r="R16" s="153" t="str">
        <f t="shared" ref="R16:R37" si="3">IF(D16="","",IF(LENB(D16)=10,"","×"))</f>
        <v/>
      </c>
      <c r="S16" s="153" t="str">
        <f t="shared" ref="S16:S37" si="4">IF(D16="","",IF(COUNTA(D16:G16)=4,"","×"))</f>
        <v/>
      </c>
      <c r="T16" s="161" t="str">
        <f t="shared" ref="T16:T37" si="5">IF(D16="","",IF(E16-AB16=0,"","×"))</f>
        <v/>
      </c>
      <c r="U16" s="160">
        <f t="shared" si="1"/>
        <v>0</v>
      </c>
      <c r="V16" s="153" t="str">
        <f t="shared" ref="V16:V37" si="6">IF(J16=U16,"","×")</f>
        <v/>
      </c>
      <c r="W16" s="153" t="str">
        <f t="shared" ref="W16:W37" si="7">IF(K16="","",IF(LENB(K16)=10,"","×"))</f>
        <v/>
      </c>
      <c r="X16" s="153" t="str">
        <f t="shared" ref="X16:X37" si="8">IF(K16="","",IF(COUNTA(K16:N16)=4,"","×"))</f>
        <v/>
      </c>
      <c r="Y16" s="161" t="str">
        <f t="shared" ref="Y16:Y37" si="9">IF(M16="","",IF(L16-AD16=0,"","×"))</f>
        <v/>
      </c>
      <c r="AA16" s="2">
        <f t="shared" ref="AA16:AA37" si="10">DATEDIF(F16,DATE($AF$12,4,1),"Y")</f>
        <v>125</v>
      </c>
      <c r="AB16" s="2">
        <f t="shared" ref="AB16:AB37" si="11">VLOOKUP(AA16,$AE$14:$AF$17,2,TRUE)</f>
        <v>4</v>
      </c>
      <c r="AC16" s="2">
        <f t="shared" ref="AC16:AC37" si="12">DATEDIF(M16,DATE($AF$12,4,1),"Y")</f>
        <v>125</v>
      </c>
      <c r="AD16" s="2">
        <f t="shared" ref="AD16:AD37" si="13">VLOOKUP(AC16,$AE$14:$AF$17,2,TRUE)</f>
        <v>4</v>
      </c>
      <c r="AE16" s="156">
        <v>17</v>
      </c>
      <c r="AF16" s="3">
        <v>3</v>
      </c>
    </row>
    <row r="17" spans="1:32" ht="30" customHeight="1">
      <c r="B17" s="24">
        <v>3</v>
      </c>
      <c r="C17" s="166"/>
      <c r="D17" s="25"/>
      <c r="E17" s="26"/>
      <c r="F17" s="48"/>
      <c r="G17" s="27"/>
      <c r="I17" s="24">
        <v>3</v>
      </c>
      <c r="J17" s="166"/>
      <c r="K17" s="25"/>
      <c r="L17" s="26"/>
      <c r="M17" s="48"/>
      <c r="N17" s="27"/>
      <c r="P17" s="160">
        <f t="shared" si="0"/>
        <v>0</v>
      </c>
      <c r="Q17" s="153" t="str">
        <f t="shared" si="2"/>
        <v/>
      </c>
      <c r="R17" s="153" t="str">
        <f t="shared" si="3"/>
        <v/>
      </c>
      <c r="S17" s="153" t="str">
        <f t="shared" si="4"/>
        <v/>
      </c>
      <c r="T17" s="161" t="str">
        <f t="shared" si="5"/>
        <v/>
      </c>
      <c r="U17" s="160">
        <f t="shared" si="1"/>
        <v>0</v>
      </c>
      <c r="V17" s="153" t="str">
        <f t="shared" si="6"/>
        <v/>
      </c>
      <c r="W17" s="153" t="str">
        <f t="shared" si="7"/>
        <v/>
      </c>
      <c r="X17" s="153" t="str">
        <f t="shared" si="8"/>
        <v/>
      </c>
      <c r="Y17" s="161" t="str">
        <f t="shared" si="9"/>
        <v/>
      </c>
      <c r="AA17" s="2">
        <f t="shared" si="10"/>
        <v>125</v>
      </c>
      <c r="AB17" s="2">
        <f t="shared" si="11"/>
        <v>4</v>
      </c>
      <c r="AC17" s="2">
        <f t="shared" si="12"/>
        <v>125</v>
      </c>
      <c r="AD17" s="2">
        <f t="shared" si="13"/>
        <v>4</v>
      </c>
      <c r="AE17" s="156">
        <v>18</v>
      </c>
      <c r="AF17" s="3">
        <v>4</v>
      </c>
    </row>
    <row r="18" spans="1:32" ht="30" customHeight="1">
      <c r="B18" s="24">
        <v>4</v>
      </c>
      <c r="C18" s="166"/>
      <c r="D18" s="25"/>
      <c r="E18" s="26"/>
      <c r="F18" s="48"/>
      <c r="G18" s="27"/>
      <c r="I18" s="24">
        <v>4</v>
      </c>
      <c r="J18" s="166"/>
      <c r="K18" s="25"/>
      <c r="L18" s="26"/>
      <c r="M18" s="48"/>
      <c r="N18" s="27"/>
      <c r="P18" s="160">
        <f t="shared" si="0"/>
        <v>0</v>
      </c>
      <c r="Q18" s="153" t="str">
        <f t="shared" si="2"/>
        <v/>
      </c>
      <c r="R18" s="153" t="str">
        <f t="shared" si="3"/>
        <v/>
      </c>
      <c r="S18" s="153" t="str">
        <f t="shared" si="4"/>
        <v/>
      </c>
      <c r="T18" s="161" t="str">
        <f t="shared" si="5"/>
        <v/>
      </c>
      <c r="U18" s="160">
        <f t="shared" si="1"/>
        <v>0</v>
      </c>
      <c r="V18" s="153" t="str">
        <f t="shared" si="6"/>
        <v/>
      </c>
      <c r="W18" s="153" t="str">
        <f t="shared" si="7"/>
        <v/>
      </c>
      <c r="X18" s="153" t="str">
        <f t="shared" si="8"/>
        <v/>
      </c>
      <c r="Y18" s="161" t="str">
        <f t="shared" si="9"/>
        <v/>
      </c>
      <c r="AA18" s="2">
        <f t="shared" si="10"/>
        <v>125</v>
      </c>
      <c r="AB18" s="2">
        <f t="shared" si="11"/>
        <v>4</v>
      </c>
      <c r="AC18" s="2">
        <f t="shared" si="12"/>
        <v>125</v>
      </c>
      <c r="AD18" s="2">
        <f t="shared" si="13"/>
        <v>4</v>
      </c>
    </row>
    <row r="19" spans="1:32" ht="30" customHeight="1">
      <c r="B19" s="24">
        <v>5</v>
      </c>
      <c r="C19" s="166"/>
      <c r="D19" s="25"/>
      <c r="E19" s="26"/>
      <c r="F19" s="48"/>
      <c r="G19" s="27"/>
      <c r="I19" s="24">
        <v>5</v>
      </c>
      <c r="J19" s="166"/>
      <c r="K19" s="25"/>
      <c r="L19" s="26"/>
      <c r="M19" s="48"/>
      <c r="N19" s="27"/>
      <c r="P19" s="160">
        <f t="shared" si="0"/>
        <v>0</v>
      </c>
      <c r="Q19" s="153" t="str">
        <f t="shared" si="2"/>
        <v/>
      </c>
      <c r="R19" s="153" t="str">
        <f t="shared" si="3"/>
        <v/>
      </c>
      <c r="S19" s="153" t="str">
        <f t="shared" si="4"/>
        <v/>
      </c>
      <c r="T19" s="161" t="str">
        <f t="shared" si="5"/>
        <v/>
      </c>
      <c r="U19" s="160">
        <f t="shared" si="1"/>
        <v>0</v>
      </c>
      <c r="V19" s="153" t="str">
        <f t="shared" si="6"/>
        <v/>
      </c>
      <c r="W19" s="153" t="str">
        <f t="shared" si="7"/>
        <v/>
      </c>
      <c r="X19" s="153" t="str">
        <f t="shared" si="8"/>
        <v/>
      </c>
      <c r="Y19" s="161" t="str">
        <f t="shared" si="9"/>
        <v/>
      </c>
      <c r="AA19" s="2">
        <f t="shared" si="10"/>
        <v>125</v>
      </c>
      <c r="AB19" s="2">
        <f t="shared" si="11"/>
        <v>4</v>
      </c>
      <c r="AC19" s="2">
        <f t="shared" si="12"/>
        <v>125</v>
      </c>
      <c r="AD19" s="2">
        <f t="shared" si="13"/>
        <v>4</v>
      </c>
    </row>
    <row r="20" spans="1:32" ht="30" customHeight="1">
      <c r="B20" s="24">
        <v>6</v>
      </c>
      <c r="C20" s="166"/>
      <c r="D20" s="25"/>
      <c r="E20" s="26"/>
      <c r="F20" s="48"/>
      <c r="G20" s="27"/>
      <c r="I20" s="24">
        <v>6</v>
      </c>
      <c r="J20" s="166"/>
      <c r="K20" s="25"/>
      <c r="L20" s="26"/>
      <c r="M20" s="48"/>
      <c r="N20" s="27"/>
      <c r="P20" s="160">
        <f t="shared" si="0"/>
        <v>0</v>
      </c>
      <c r="Q20" s="153" t="str">
        <f t="shared" si="2"/>
        <v/>
      </c>
      <c r="R20" s="153" t="str">
        <f t="shared" si="3"/>
        <v/>
      </c>
      <c r="S20" s="153" t="str">
        <f t="shared" si="4"/>
        <v/>
      </c>
      <c r="T20" s="161" t="str">
        <f t="shared" si="5"/>
        <v/>
      </c>
      <c r="U20" s="160">
        <f t="shared" si="1"/>
        <v>0</v>
      </c>
      <c r="V20" s="153" t="str">
        <f t="shared" si="6"/>
        <v/>
      </c>
      <c r="W20" s="153" t="str">
        <f t="shared" si="7"/>
        <v/>
      </c>
      <c r="X20" s="153" t="str">
        <f t="shared" si="8"/>
        <v/>
      </c>
      <c r="Y20" s="161" t="str">
        <f t="shared" si="9"/>
        <v/>
      </c>
      <c r="AA20" s="2">
        <f t="shared" si="10"/>
        <v>125</v>
      </c>
      <c r="AB20" s="2">
        <f t="shared" si="11"/>
        <v>4</v>
      </c>
      <c r="AC20" s="2">
        <f t="shared" si="12"/>
        <v>125</v>
      </c>
      <c r="AD20" s="2">
        <f t="shared" si="13"/>
        <v>4</v>
      </c>
    </row>
    <row r="21" spans="1:32" ht="30" customHeight="1">
      <c r="B21" s="24">
        <v>7</v>
      </c>
      <c r="C21" s="166"/>
      <c r="D21" s="25"/>
      <c r="E21" s="26"/>
      <c r="F21" s="48"/>
      <c r="G21" s="27"/>
      <c r="I21" s="24">
        <v>7</v>
      </c>
      <c r="J21" s="166"/>
      <c r="K21" s="25"/>
      <c r="L21" s="26"/>
      <c r="M21" s="48"/>
      <c r="N21" s="27"/>
      <c r="P21" s="160">
        <f t="shared" si="0"/>
        <v>0</v>
      </c>
      <c r="Q21" s="153" t="str">
        <f t="shared" si="2"/>
        <v/>
      </c>
      <c r="R21" s="153" t="str">
        <f t="shared" si="3"/>
        <v/>
      </c>
      <c r="S21" s="153" t="str">
        <f t="shared" si="4"/>
        <v/>
      </c>
      <c r="T21" s="161" t="str">
        <f t="shared" si="5"/>
        <v/>
      </c>
      <c r="U21" s="160">
        <f t="shared" si="1"/>
        <v>0</v>
      </c>
      <c r="V21" s="153" t="str">
        <f t="shared" si="6"/>
        <v/>
      </c>
      <c r="W21" s="153" t="str">
        <f t="shared" si="7"/>
        <v/>
      </c>
      <c r="X21" s="153" t="str">
        <f t="shared" si="8"/>
        <v/>
      </c>
      <c r="Y21" s="161" t="str">
        <f t="shared" si="9"/>
        <v/>
      </c>
      <c r="AA21" s="2">
        <f t="shared" si="10"/>
        <v>125</v>
      </c>
      <c r="AB21" s="2">
        <f t="shared" si="11"/>
        <v>4</v>
      </c>
      <c r="AC21" s="2">
        <f t="shared" si="12"/>
        <v>125</v>
      </c>
      <c r="AD21" s="2">
        <f t="shared" si="13"/>
        <v>4</v>
      </c>
    </row>
    <row r="22" spans="1:32" ht="30" customHeight="1">
      <c r="B22" s="24">
        <v>8</v>
      </c>
      <c r="C22" s="166"/>
      <c r="D22" s="25"/>
      <c r="E22" s="26"/>
      <c r="F22" s="48"/>
      <c r="G22" s="27"/>
      <c r="I22" s="24">
        <v>8</v>
      </c>
      <c r="J22" s="166"/>
      <c r="K22" s="25"/>
      <c r="L22" s="26"/>
      <c r="M22" s="48"/>
      <c r="N22" s="27"/>
      <c r="P22" s="160">
        <f t="shared" si="0"/>
        <v>0</v>
      </c>
      <c r="Q22" s="153" t="str">
        <f t="shared" si="2"/>
        <v/>
      </c>
      <c r="R22" s="153" t="str">
        <f t="shared" si="3"/>
        <v/>
      </c>
      <c r="S22" s="153" t="str">
        <f t="shared" si="4"/>
        <v/>
      </c>
      <c r="T22" s="161" t="str">
        <f t="shared" si="5"/>
        <v/>
      </c>
      <c r="U22" s="160">
        <f t="shared" si="1"/>
        <v>0</v>
      </c>
      <c r="V22" s="153" t="str">
        <f t="shared" si="6"/>
        <v/>
      </c>
      <c r="W22" s="153" t="str">
        <f t="shared" si="7"/>
        <v/>
      </c>
      <c r="X22" s="153" t="str">
        <f t="shared" si="8"/>
        <v/>
      </c>
      <c r="Y22" s="161" t="str">
        <f t="shared" si="9"/>
        <v/>
      </c>
      <c r="AA22" s="2">
        <f t="shared" si="10"/>
        <v>125</v>
      </c>
      <c r="AB22" s="2">
        <f t="shared" si="11"/>
        <v>4</v>
      </c>
      <c r="AC22" s="2">
        <f t="shared" si="12"/>
        <v>125</v>
      </c>
      <c r="AD22" s="2">
        <f t="shared" si="13"/>
        <v>4</v>
      </c>
    </row>
    <row r="23" spans="1:32" ht="30" customHeight="1">
      <c r="A23" s="53"/>
      <c r="B23" s="24">
        <v>9</v>
      </c>
      <c r="C23" s="166"/>
      <c r="D23" s="25"/>
      <c r="E23" s="26"/>
      <c r="F23" s="48"/>
      <c r="G23" s="27"/>
      <c r="I23" s="24">
        <v>9</v>
      </c>
      <c r="J23" s="166"/>
      <c r="K23" s="25"/>
      <c r="L23" s="26"/>
      <c r="M23" s="48"/>
      <c r="N23" s="27"/>
      <c r="P23" s="160">
        <f t="shared" si="0"/>
        <v>0</v>
      </c>
      <c r="Q23" s="153" t="str">
        <f t="shared" si="2"/>
        <v/>
      </c>
      <c r="R23" s="153" t="str">
        <f t="shared" si="3"/>
        <v/>
      </c>
      <c r="S23" s="153" t="str">
        <f t="shared" si="4"/>
        <v/>
      </c>
      <c r="T23" s="161" t="str">
        <f t="shared" si="5"/>
        <v/>
      </c>
      <c r="U23" s="160">
        <f t="shared" si="1"/>
        <v>0</v>
      </c>
      <c r="V23" s="153" t="str">
        <f t="shared" si="6"/>
        <v/>
      </c>
      <c r="W23" s="153" t="str">
        <f t="shared" si="7"/>
        <v/>
      </c>
      <c r="X23" s="153" t="str">
        <f t="shared" si="8"/>
        <v/>
      </c>
      <c r="Y23" s="161" t="str">
        <f t="shared" si="9"/>
        <v/>
      </c>
      <c r="AA23" s="2">
        <f t="shared" si="10"/>
        <v>125</v>
      </c>
      <c r="AB23" s="2">
        <f t="shared" si="11"/>
        <v>4</v>
      </c>
      <c r="AC23" s="2">
        <f t="shared" si="12"/>
        <v>125</v>
      </c>
      <c r="AD23" s="2">
        <f t="shared" si="13"/>
        <v>4</v>
      </c>
    </row>
    <row r="24" spans="1:32" ht="30" customHeight="1">
      <c r="A24" s="53"/>
      <c r="B24" s="24">
        <v>10</v>
      </c>
      <c r="C24" s="166"/>
      <c r="D24" s="25"/>
      <c r="E24" s="26"/>
      <c r="F24" s="48"/>
      <c r="G24" s="27"/>
      <c r="I24" s="24">
        <v>10</v>
      </c>
      <c r="J24" s="166"/>
      <c r="K24" s="25"/>
      <c r="L24" s="26"/>
      <c r="M24" s="48"/>
      <c r="N24" s="27"/>
      <c r="P24" s="160">
        <f t="shared" si="0"/>
        <v>0</v>
      </c>
      <c r="Q24" s="153" t="str">
        <f t="shared" si="2"/>
        <v/>
      </c>
      <c r="R24" s="153" t="str">
        <f t="shared" si="3"/>
        <v/>
      </c>
      <c r="S24" s="153" t="str">
        <f t="shared" si="4"/>
        <v/>
      </c>
      <c r="T24" s="161" t="str">
        <f t="shared" si="5"/>
        <v/>
      </c>
      <c r="U24" s="160">
        <f t="shared" si="1"/>
        <v>0</v>
      </c>
      <c r="V24" s="153" t="str">
        <f t="shared" si="6"/>
        <v/>
      </c>
      <c r="W24" s="153" t="str">
        <f t="shared" si="7"/>
        <v/>
      </c>
      <c r="X24" s="153" t="str">
        <f t="shared" si="8"/>
        <v/>
      </c>
      <c r="Y24" s="161" t="str">
        <f t="shared" si="9"/>
        <v/>
      </c>
      <c r="AA24" s="2">
        <f t="shared" si="10"/>
        <v>125</v>
      </c>
      <c r="AB24" s="2">
        <f t="shared" si="11"/>
        <v>4</v>
      </c>
      <c r="AC24" s="2">
        <f>DATEDIF(M24,DATE($AF$12,4,1),"Y")</f>
        <v>125</v>
      </c>
      <c r="AD24" s="2">
        <f t="shared" si="13"/>
        <v>4</v>
      </c>
    </row>
    <row r="25" spans="1:32" ht="30" customHeight="1">
      <c r="A25" s="53"/>
      <c r="B25" s="24">
        <v>11</v>
      </c>
      <c r="C25" s="166"/>
      <c r="D25" s="25"/>
      <c r="E25" s="26"/>
      <c r="F25" s="48"/>
      <c r="G25" s="27"/>
      <c r="I25" s="24">
        <v>11</v>
      </c>
      <c r="J25" s="166"/>
      <c r="K25" s="25"/>
      <c r="L25" s="26"/>
      <c r="M25" s="48"/>
      <c r="N25" s="27"/>
      <c r="P25" s="160">
        <f t="shared" si="0"/>
        <v>0</v>
      </c>
      <c r="Q25" s="153" t="str">
        <f t="shared" si="2"/>
        <v/>
      </c>
      <c r="R25" s="153" t="str">
        <f t="shared" si="3"/>
        <v/>
      </c>
      <c r="S25" s="153" t="str">
        <f t="shared" si="4"/>
        <v/>
      </c>
      <c r="T25" s="161" t="str">
        <f t="shared" si="5"/>
        <v/>
      </c>
      <c r="U25" s="160">
        <f t="shared" si="1"/>
        <v>0</v>
      </c>
      <c r="V25" s="153" t="str">
        <f t="shared" si="6"/>
        <v/>
      </c>
      <c r="W25" s="153" t="str">
        <f t="shared" si="7"/>
        <v/>
      </c>
      <c r="X25" s="153" t="str">
        <f t="shared" si="8"/>
        <v/>
      </c>
      <c r="Y25" s="161" t="str">
        <f t="shared" si="9"/>
        <v/>
      </c>
      <c r="AA25" s="2">
        <f t="shared" si="10"/>
        <v>125</v>
      </c>
      <c r="AB25" s="2">
        <f t="shared" si="11"/>
        <v>4</v>
      </c>
      <c r="AC25" s="2">
        <f t="shared" si="12"/>
        <v>125</v>
      </c>
      <c r="AD25" s="2">
        <f t="shared" si="13"/>
        <v>4</v>
      </c>
    </row>
    <row r="26" spans="1:32" ht="30" customHeight="1">
      <c r="A26" s="53"/>
      <c r="B26" s="24">
        <v>12</v>
      </c>
      <c r="C26" s="166"/>
      <c r="D26" s="25"/>
      <c r="E26" s="26"/>
      <c r="F26" s="48"/>
      <c r="G26" s="27"/>
      <c r="I26" s="24">
        <v>12</v>
      </c>
      <c r="J26" s="166"/>
      <c r="K26" s="25"/>
      <c r="L26" s="26"/>
      <c r="M26" s="48"/>
      <c r="N26" s="27"/>
      <c r="P26" s="160">
        <f t="shared" si="0"/>
        <v>0</v>
      </c>
      <c r="Q26" s="153" t="str">
        <f t="shared" si="2"/>
        <v/>
      </c>
      <c r="R26" s="153" t="str">
        <f t="shared" si="3"/>
        <v/>
      </c>
      <c r="S26" s="153" t="str">
        <f t="shared" si="4"/>
        <v/>
      </c>
      <c r="T26" s="161" t="str">
        <f t="shared" si="5"/>
        <v/>
      </c>
      <c r="U26" s="160">
        <f t="shared" si="1"/>
        <v>0</v>
      </c>
      <c r="V26" s="153" t="str">
        <f t="shared" si="6"/>
        <v/>
      </c>
      <c r="W26" s="153" t="str">
        <f t="shared" si="7"/>
        <v/>
      </c>
      <c r="X26" s="153" t="str">
        <f t="shared" si="8"/>
        <v/>
      </c>
      <c r="Y26" s="161" t="str">
        <f t="shared" si="9"/>
        <v/>
      </c>
      <c r="AA26" s="2">
        <f t="shared" si="10"/>
        <v>125</v>
      </c>
      <c r="AB26" s="2">
        <f t="shared" si="11"/>
        <v>4</v>
      </c>
      <c r="AC26" s="2">
        <f t="shared" si="12"/>
        <v>125</v>
      </c>
      <c r="AD26" s="2">
        <f t="shared" si="13"/>
        <v>4</v>
      </c>
    </row>
    <row r="27" spans="1:32" ht="30" customHeight="1">
      <c r="A27" s="53"/>
      <c r="B27" s="24">
        <v>13</v>
      </c>
      <c r="C27" s="166"/>
      <c r="D27" s="25"/>
      <c r="E27" s="26"/>
      <c r="F27" s="48"/>
      <c r="G27" s="27"/>
      <c r="I27" s="54"/>
      <c r="J27" s="166"/>
      <c r="K27" s="25"/>
      <c r="L27" s="26"/>
      <c r="M27" s="48"/>
      <c r="N27" s="27"/>
      <c r="O27" s="220" t="s">
        <v>40</v>
      </c>
      <c r="P27" s="160">
        <f t="shared" si="0"/>
        <v>0</v>
      </c>
      <c r="Q27" s="153" t="str">
        <f t="shared" si="2"/>
        <v/>
      </c>
      <c r="R27" s="153" t="str">
        <f t="shared" si="3"/>
        <v/>
      </c>
      <c r="S27" s="153" t="str">
        <f t="shared" si="4"/>
        <v/>
      </c>
      <c r="T27" s="161" t="str">
        <f t="shared" si="5"/>
        <v/>
      </c>
      <c r="U27" s="160">
        <f t="shared" si="1"/>
        <v>0</v>
      </c>
      <c r="V27" s="153" t="str">
        <f t="shared" si="6"/>
        <v/>
      </c>
      <c r="W27" s="153" t="str">
        <f t="shared" si="7"/>
        <v/>
      </c>
      <c r="X27" s="153" t="str">
        <f t="shared" si="8"/>
        <v/>
      </c>
      <c r="Y27" s="161" t="str">
        <f t="shared" si="9"/>
        <v/>
      </c>
      <c r="AA27" s="2">
        <f t="shared" si="10"/>
        <v>125</v>
      </c>
      <c r="AB27" s="2">
        <f t="shared" si="11"/>
        <v>4</v>
      </c>
      <c r="AC27" s="2">
        <f t="shared" si="12"/>
        <v>125</v>
      </c>
      <c r="AD27" s="2">
        <f t="shared" si="13"/>
        <v>4</v>
      </c>
    </row>
    <row r="28" spans="1:32" ht="30" customHeight="1">
      <c r="A28" s="53"/>
      <c r="B28" s="24">
        <v>14</v>
      </c>
      <c r="C28" s="166"/>
      <c r="D28" s="25"/>
      <c r="E28" s="26"/>
      <c r="F28" s="48"/>
      <c r="G28" s="27"/>
      <c r="I28" s="54"/>
      <c r="J28" s="166"/>
      <c r="K28" s="25"/>
      <c r="L28" s="26"/>
      <c r="M28" s="48"/>
      <c r="N28" s="27"/>
      <c r="O28" s="221"/>
      <c r="P28" s="160">
        <f t="shared" si="0"/>
        <v>0</v>
      </c>
      <c r="Q28" s="153" t="str">
        <f t="shared" si="2"/>
        <v/>
      </c>
      <c r="R28" s="153" t="str">
        <f t="shared" si="3"/>
        <v/>
      </c>
      <c r="S28" s="153" t="str">
        <f t="shared" si="4"/>
        <v/>
      </c>
      <c r="T28" s="161" t="str">
        <f t="shared" si="5"/>
        <v/>
      </c>
      <c r="U28" s="160">
        <f t="shared" si="1"/>
        <v>0</v>
      </c>
      <c r="V28" s="153" t="str">
        <f t="shared" si="6"/>
        <v/>
      </c>
      <c r="W28" s="153" t="str">
        <f t="shared" si="7"/>
        <v/>
      </c>
      <c r="X28" s="153" t="str">
        <f t="shared" si="8"/>
        <v/>
      </c>
      <c r="Y28" s="161" t="str">
        <f t="shared" si="9"/>
        <v/>
      </c>
      <c r="AA28" s="2">
        <f t="shared" si="10"/>
        <v>125</v>
      </c>
      <c r="AB28" s="2">
        <f t="shared" si="11"/>
        <v>4</v>
      </c>
      <c r="AC28" s="2">
        <f t="shared" si="12"/>
        <v>125</v>
      </c>
      <c r="AD28" s="2">
        <f t="shared" si="13"/>
        <v>4</v>
      </c>
    </row>
    <row r="29" spans="1:32" ht="30" customHeight="1">
      <c r="A29" s="53"/>
      <c r="B29" s="24">
        <v>15</v>
      </c>
      <c r="C29" s="166"/>
      <c r="D29" s="25"/>
      <c r="E29" s="26"/>
      <c r="F29" s="48"/>
      <c r="G29" s="27"/>
      <c r="I29" s="54"/>
      <c r="J29" s="166"/>
      <c r="K29" s="25"/>
      <c r="L29" s="26"/>
      <c r="M29" s="48"/>
      <c r="N29" s="27"/>
      <c r="O29" s="221"/>
      <c r="P29" s="160">
        <f t="shared" si="0"/>
        <v>0</v>
      </c>
      <c r="Q29" s="153" t="str">
        <f t="shared" si="2"/>
        <v/>
      </c>
      <c r="R29" s="153" t="str">
        <f t="shared" si="3"/>
        <v/>
      </c>
      <c r="S29" s="153" t="str">
        <f t="shared" si="4"/>
        <v/>
      </c>
      <c r="T29" s="161" t="str">
        <f t="shared" si="5"/>
        <v/>
      </c>
      <c r="U29" s="160">
        <f t="shared" si="1"/>
        <v>0</v>
      </c>
      <c r="V29" s="153" t="str">
        <f t="shared" si="6"/>
        <v/>
      </c>
      <c r="W29" s="153" t="str">
        <f t="shared" si="7"/>
        <v/>
      </c>
      <c r="X29" s="153" t="str">
        <f t="shared" si="8"/>
        <v/>
      </c>
      <c r="Y29" s="161" t="str">
        <f t="shared" si="9"/>
        <v/>
      </c>
      <c r="AA29" s="2">
        <f t="shared" si="10"/>
        <v>125</v>
      </c>
      <c r="AB29" s="2">
        <f t="shared" si="11"/>
        <v>4</v>
      </c>
      <c r="AC29" s="2">
        <f t="shared" si="12"/>
        <v>125</v>
      </c>
      <c r="AD29" s="2">
        <f t="shared" si="13"/>
        <v>4</v>
      </c>
    </row>
    <row r="30" spans="1:32" ht="30" customHeight="1">
      <c r="A30" s="53"/>
      <c r="B30" s="24">
        <v>16</v>
      </c>
      <c r="C30" s="166"/>
      <c r="D30" s="25"/>
      <c r="E30" s="26"/>
      <c r="F30" s="48"/>
      <c r="G30" s="27"/>
      <c r="I30" s="54"/>
      <c r="J30" s="166"/>
      <c r="K30" s="25"/>
      <c r="L30" s="26"/>
      <c r="M30" s="48"/>
      <c r="N30" s="27"/>
      <c r="O30" s="221"/>
      <c r="P30" s="160">
        <f t="shared" si="0"/>
        <v>0</v>
      </c>
      <c r="Q30" s="153" t="str">
        <f t="shared" si="2"/>
        <v/>
      </c>
      <c r="R30" s="153" t="str">
        <f t="shared" si="3"/>
        <v/>
      </c>
      <c r="S30" s="153" t="str">
        <f t="shared" si="4"/>
        <v/>
      </c>
      <c r="T30" s="161" t="str">
        <f t="shared" si="5"/>
        <v/>
      </c>
      <c r="U30" s="160">
        <f t="shared" si="1"/>
        <v>0</v>
      </c>
      <c r="V30" s="153" t="str">
        <f t="shared" si="6"/>
        <v/>
      </c>
      <c r="W30" s="153" t="str">
        <f t="shared" si="7"/>
        <v/>
      </c>
      <c r="X30" s="153" t="str">
        <f t="shared" si="8"/>
        <v/>
      </c>
      <c r="Y30" s="161" t="str">
        <f t="shared" si="9"/>
        <v/>
      </c>
      <c r="AA30" s="2">
        <f t="shared" si="10"/>
        <v>125</v>
      </c>
      <c r="AB30" s="2">
        <f t="shared" si="11"/>
        <v>4</v>
      </c>
      <c r="AC30" s="2">
        <f t="shared" si="12"/>
        <v>125</v>
      </c>
      <c r="AD30" s="2">
        <f t="shared" si="13"/>
        <v>4</v>
      </c>
    </row>
    <row r="31" spans="1:32" ht="30" customHeight="1">
      <c r="A31" s="218" t="s">
        <v>40</v>
      </c>
      <c r="B31" s="54"/>
      <c r="C31" s="166"/>
      <c r="D31" s="25"/>
      <c r="E31" s="26"/>
      <c r="F31" s="48"/>
      <c r="G31" s="27"/>
      <c r="I31" s="54"/>
      <c r="J31" s="166"/>
      <c r="K31" s="25"/>
      <c r="L31" s="26"/>
      <c r="M31" s="48"/>
      <c r="N31" s="27"/>
      <c r="O31" s="221"/>
      <c r="P31" s="160">
        <f t="shared" si="0"/>
        <v>0</v>
      </c>
      <c r="Q31" s="153" t="str">
        <f t="shared" si="2"/>
        <v/>
      </c>
      <c r="R31" s="153" t="str">
        <f t="shared" si="3"/>
        <v/>
      </c>
      <c r="S31" s="153" t="str">
        <f t="shared" si="4"/>
        <v/>
      </c>
      <c r="T31" s="161" t="str">
        <f t="shared" si="5"/>
        <v/>
      </c>
      <c r="U31" s="160">
        <f t="shared" si="1"/>
        <v>0</v>
      </c>
      <c r="V31" s="153" t="str">
        <f t="shared" si="6"/>
        <v/>
      </c>
      <c r="W31" s="153" t="str">
        <f t="shared" si="7"/>
        <v/>
      </c>
      <c r="X31" s="153" t="str">
        <f t="shared" si="8"/>
        <v/>
      </c>
      <c r="Y31" s="161" t="str">
        <f t="shared" si="9"/>
        <v/>
      </c>
      <c r="AA31" s="2">
        <f t="shared" si="10"/>
        <v>125</v>
      </c>
      <c r="AB31" s="2">
        <f t="shared" si="11"/>
        <v>4</v>
      </c>
      <c r="AC31" s="2">
        <f t="shared" si="12"/>
        <v>125</v>
      </c>
      <c r="AD31" s="2">
        <f t="shared" si="13"/>
        <v>4</v>
      </c>
    </row>
    <row r="32" spans="1:32" ht="30" customHeight="1">
      <c r="A32" s="219"/>
      <c r="B32" s="54"/>
      <c r="C32" s="166"/>
      <c r="D32" s="25"/>
      <c r="E32" s="26"/>
      <c r="F32" s="48"/>
      <c r="G32" s="27"/>
      <c r="I32" s="54"/>
      <c r="J32" s="166"/>
      <c r="K32" s="25"/>
      <c r="L32" s="26"/>
      <c r="M32" s="48"/>
      <c r="N32" s="27"/>
      <c r="O32" s="221"/>
      <c r="P32" s="160">
        <f t="shared" si="0"/>
        <v>0</v>
      </c>
      <c r="Q32" s="153" t="str">
        <f t="shared" si="2"/>
        <v/>
      </c>
      <c r="R32" s="153" t="str">
        <f t="shared" si="3"/>
        <v/>
      </c>
      <c r="S32" s="153" t="str">
        <f t="shared" si="4"/>
        <v/>
      </c>
      <c r="T32" s="161" t="str">
        <f t="shared" si="5"/>
        <v/>
      </c>
      <c r="U32" s="160">
        <f t="shared" si="1"/>
        <v>0</v>
      </c>
      <c r="V32" s="153" t="str">
        <f t="shared" si="6"/>
        <v/>
      </c>
      <c r="W32" s="153" t="str">
        <f t="shared" si="7"/>
        <v/>
      </c>
      <c r="X32" s="153" t="str">
        <f t="shared" si="8"/>
        <v/>
      </c>
      <c r="Y32" s="161" t="str">
        <f t="shared" si="9"/>
        <v/>
      </c>
      <c r="AA32" s="2">
        <f t="shared" si="10"/>
        <v>125</v>
      </c>
      <c r="AB32" s="2">
        <f t="shared" si="11"/>
        <v>4</v>
      </c>
      <c r="AC32" s="2">
        <f t="shared" si="12"/>
        <v>125</v>
      </c>
      <c r="AD32" s="2">
        <f t="shared" si="13"/>
        <v>4</v>
      </c>
    </row>
    <row r="33" spans="1:30" ht="30" customHeight="1">
      <c r="A33" s="219"/>
      <c r="B33" s="54"/>
      <c r="C33" s="166"/>
      <c r="D33" s="25"/>
      <c r="E33" s="26"/>
      <c r="F33" s="48"/>
      <c r="G33" s="27"/>
      <c r="I33" s="54"/>
      <c r="J33" s="166"/>
      <c r="K33" s="25"/>
      <c r="L33" s="26"/>
      <c r="M33" s="48"/>
      <c r="N33" s="27"/>
      <c r="O33" s="221"/>
      <c r="P33" s="160">
        <f t="shared" si="0"/>
        <v>0</v>
      </c>
      <c r="Q33" s="153" t="str">
        <f t="shared" si="2"/>
        <v/>
      </c>
      <c r="R33" s="153" t="str">
        <f t="shared" si="3"/>
        <v/>
      </c>
      <c r="S33" s="153" t="str">
        <f t="shared" si="4"/>
        <v/>
      </c>
      <c r="T33" s="161" t="str">
        <f t="shared" si="5"/>
        <v/>
      </c>
      <c r="U33" s="160">
        <f t="shared" si="1"/>
        <v>0</v>
      </c>
      <c r="V33" s="153" t="str">
        <f t="shared" si="6"/>
        <v/>
      </c>
      <c r="W33" s="153" t="str">
        <f t="shared" si="7"/>
        <v/>
      </c>
      <c r="X33" s="153" t="str">
        <f t="shared" si="8"/>
        <v/>
      </c>
      <c r="Y33" s="161" t="str">
        <f t="shared" si="9"/>
        <v/>
      </c>
      <c r="AA33" s="2">
        <f t="shared" si="10"/>
        <v>125</v>
      </c>
      <c r="AB33" s="2">
        <f t="shared" si="11"/>
        <v>4</v>
      </c>
      <c r="AC33" s="2">
        <f t="shared" si="12"/>
        <v>125</v>
      </c>
      <c r="AD33" s="2">
        <f t="shared" si="13"/>
        <v>4</v>
      </c>
    </row>
    <row r="34" spans="1:30" ht="30" customHeight="1">
      <c r="A34" s="219"/>
      <c r="B34" s="54"/>
      <c r="C34" s="166"/>
      <c r="D34" s="25"/>
      <c r="E34" s="26"/>
      <c r="F34" s="48"/>
      <c r="G34" s="27"/>
      <c r="I34" s="54"/>
      <c r="J34" s="166"/>
      <c r="K34" s="25"/>
      <c r="L34" s="26"/>
      <c r="M34" s="48"/>
      <c r="N34" s="27"/>
      <c r="O34" s="221"/>
      <c r="P34" s="160">
        <f t="shared" si="0"/>
        <v>0</v>
      </c>
      <c r="Q34" s="153" t="str">
        <f t="shared" si="2"/>
        <v/>
      </c>
      <c r="R34" s="153" t="str">
        <f t="shared" si="3"/>
        <v/>
      </c>
      <c r="S34" s="153" t="str">
        <f t="shared" si="4"/>
        <v/>
      </c>
      <c r="T34" s="161" t="str">
        <f t="shared" si="5"/>
        <v/>
      </c>
      <c r="U34" s="160">
        <f t="shared" si="1"/>
        <v>0</v>
      </c>
      <c r="V34" s="153" t="str">
        <f t="shared" si="6"/>
        <v/>
      </c>
      <c r="W34" s="153" t="str">
        <f t="shared" si="7"/>
        <v/>
      </c>
      <c r="X34" s="153" t="str">
        <f t="shared" si="8"/>
        <v/>
      </c>
      <c r="Y34" s="161" t="str">
        <f t="shared" si="9"/>
        <v/>
      </c>
      <c r="AA34" s="2">
        <f t="shared" si="10"/>
        <v>125</v>
      </c>
      <c r="AB34" s="2">
        <f t="shared" si="11"/>
        <v>4</v>
      </c>
      <c r="AC34" s="2">
        <f t="shared" si="12"/>
        <v>125</v>
      </c>
      <c r="AD34" s="2">
        <f t="shared" si="13"/>
        <v>4</v>
      </c>
    </row>
    <row r="35" spans="1:30" ht="30" customHeight="1">
      <c r="A35" s="219"/>
      <c r="B35" s="54"/>
      <c r="C35" s="166"/>
      <c r="D35" s="25"/>
      <c r="E35" s="26"/>
      <c r="F35" s="48"/>
      <c r="G35" s="27"/>
      <c r="I35" s="54"/>
      <c r="J35" s="166"/>
      <c r="K35" s="25"/>
      <c r="L35" s="26"/>
      <c r="M35" s="48"/>
      <c r="N35" s="27"/>
      <c r="O35" s="221"/>
      <c r="P35" s="160">
        <f t="shared" si="0"/>
        <v>0</v>
      </c>
      <c r="Q35" s="153" t="str">
        <f t="shared" si="2"/>
        <v/>
      </c>
      <c r="R35" s="153" t="str">
        <f t="shared" si="3"/>
        <v/>
      </c>
      <c r="S35" s="153" t="str">
        <f t="shared" si="4"/>
        <v/>
      </c>
      <c r="T35" s="161" t="str">
        <f t="shared" si="5"/>
        <v/>
      </c>
      <c r="U35" s="160">
        <f t="shared" si="1"/>
        <v>0</v>
      </c>
      <c r="V35" s="153" t="str">
        <f t="shared" si="6"/>
        <v/>
      </c>
      <c r="W35" s="153" t="str">
        <f t="shared" si="7"/>
        <v/>
      </c>
      <c r="X35" s="153" t="str">
        <f t="shared" si="8"/>
        <v/>
      </c>
      <c r="Y35" s="161" t="str">
        <f t="shared" si="9"/>
        <v/>
      </c>
      <c r="AA35" s="2">
        <f t="shared" si="10"/>
        <v>125</v>
      </c>
      <c r="AB35" s="2">
        <f t="shared" si="11"/>
        <v>4</v>
      </c>
      <c r="AC35" s="2">
        <f t="shared" si="12"/>
        <v>125</v>
      </c>
      <c r="AD35" s="2">
        <f t="shared" si="13"/>
        <v>4</v>
      </c>
    </row>
    <row r="36" spans="1:30" ht="30" customHeight="1">
      <c r="A36" s="219"/>
      <c r="B36" s="54"/>
      <c r="C36" s="166"/>
      <c r="D36" s="25"/>
      <c r="E36" s="26"/>
      <c r="F36" s="48"/>
      <c r="G36" s="27"/>
      <c r="I36" s="54"/>
      <c r="J36" s="166"/>
      <c r="K36" s="25"/>
      <c r="L36" s="26"/>
      <c r="M36" s="48"/>
      <c r="N36" s="27"/>
      <c r="O36" s="221"/>
      <c r="P36" s="160">
        <f t="shared" si="0"/>
        <v>0</v>
      </c>
      <c r="Q36" s="153" t="str">
        <f t="shared" si="2"/>
        <v/>
      </c>
      <c r="R36" s="153" t="str">
        <f t="shared" si="3"/>
        <v/>
      </c>
      <c r="S36" s="153" t="str">
        <f t="shared" si="4"/>
        <v/>
      </c>
      <c r="T36" s="161" t="str">
        <f t="shared" si="5"/>
        <v/>
      </c>
      <c r="U36" s="160">
        <f t="shared" si="1"/>
        <v>0</v>
      </c>
      <c r="V36" s="153" t="str">
        <f t="shared" si="6"/>
        <v/>
      </c>
      <c r="W36" s="153" t="str">
        <f t="shared" si="7"/>
        <v/>
      </c>
      <c r="X36" s="153" t="str">
        <f t="shared" si="8"/>
        <v/>
      </c>
      <c r="Y36" s="161" t="str">
        <f t="shared" si="9"/>
        <v/>
      </c>
      <c r="AA36" s="2">
        <f t="shared" si="10"/>
        <v>125</v>
      </c>
      <c r="AB36" s="2">
        <f t="shared" si="11"/>
        <v>4</v>
      </c>
      <c r="AC36" s="2">
        <f t="shared" si="12"/>
        <v>125</v>
      </c>
      <c r="AD36" s="2">
        <f t="shared" si="13"/>
        <v>4</v>
      </c>
    </row>
    <row r="37" spans="1:30" ht="30" customHeight="1" thickBot="1">
      <c r="A37" s="219"/>
      <c r="B37" s="55"/>
      <c r="C37" s="167"/>
      <c r="D37" s="159"/>
      <c r="E37" s="47"/>
      <c r="F37" s="49"/>
      <c r="G37" s="50"/>
      <c r="I37" s="55"/>
      <c r="J37" s="167"/>
      <c r="K37" s="159"/>
      <c r="L37" s="47"/>
      <c r="M37" s="49"/>
      <c r="N37" s="50"/>
      <c r="O37" s="221"/>
      <c r="P37" s="162">
        <f t="shared" si="0"/>
        <v>0</v>
      </c>
      <c r="Q37" s="163" t="str">
        <f t="shared" si="2"/>
        <v/>
      </c>
      <c r="R37" s="163" t="str">
        <f t="shared" si="3"/>
        <v/>
      </c>
      <c r="S37" s="163" t="str">
        <f t="shared" si="4"/>
        <v/>
      </c>
      <c r="T37" s="164" t="str">
        <f t="shared" si="5"/>
        <v/>
      </c>
      <c r="U37" s="162">
        <f t="shared" si="1"/>
        <v>0</v>
      </c>
      <c r="V37" s="163" t="str">
        <f t="shared" si="6"/>
        <v/>
      </c>
      <c r="W37" s="163" t="str">
        <f t="shared" si="7"/>
        <v/>
      </c>
      <c r="X37" s="163" t="str">
        <f t="shared" si="8"/>
        <v/>
      </c>
      <c r="Y37" s="164" t="str">
        <f t="shared" si="9"/>
        <v/>
      </c>
      <c r="AA37" s="2">
        <f t="shared" si="10"/>
        <v>125</v>
      </c>
      <c r="AB37" s="2">
        <f t="shared" si="11"/>
        <v>4</v>
      </c>
      <c r="AC37" s="2">
        <f t="shared" si="12"/>
        <v>125</v>
      </c>
      <c r="AD37" s="2">
        <f t="shared" si="13"/>
        <v>4</v>
      </c>
    </row>
  </sheetData>
  <mergeCells count="36">
    <mergeCell ref="A31:A37"/>
    <mergeCell ref="O27:O37"/>
    <mergeCell ref="B12:F12"/>
    <mergeCell ref="I12:M12"/>
    <mergeCell ref="A2:A4"/>
    <mergeCell ref="B2:N2"/>
    <mergeCell ref="B3:N3"/>
    <mergeCell ref="B4:N4"/>
    <mergeCell ref="D8:E8"/>
    <mergeCell ref="D9:E9"/>
    <mergeCell ref="B10:C10"/>
    <mergeCell ref="D10:E10"/>
    <mergeCell ref="B9:C9"/>
    <mergeCell ref="S7:S10"/>
    <mergeCell ref="U7:X8"/>
    <mergeCell ref="T13:T14"/>
    <mergeCell ref="D7:E7"/>
    <mergeCell ref="B6:F6"/>
    <mergeCell ref="B7:C7"/>
    <mergeCell ref="B8:C8"/>
    <mergeCell ref="Y13:Y14"/>
    <mergeCell ref="P12:T12"/>
    <mergeCell ref="U12:Y12"/>
    <mergeCell ref="T7:T10"/>
    <mergeCell ref="P6:X6"/>
    <mergeCell ref="V13:V14"/>
    <mergeCell ref="W13:W14"/>
    <mergeCell ref="X13:X14"/>
    <mergeCell ref="P13:P14"/>
    <mergeCell ref="Q13:Q14"/>
    <mergeCell ref="R13:R14"/>
    <mergeCell ref="S13:S14"/>
    <mergeCell ref="U13:U14"/>
    <mergeCell ref="P7:P10"/>
    <mergeCell ref="Q7:Q10"/>
    <mergeCell ref="R7:R10"/>
  </mergeCells>
  <phoneticPr fontId="31"/>
  <conditionalFormatting sqref="P15:P37">
    <cfRule type="cellIs" dxfId="1" priority="2" operator="equal">
      <formula>0</formula>
    </cfRule>
  </conditionalFormatting>
  <conditionalFormatting sqref="U15:U37">
    <cfRule type="cellIs" dxfId="0" priority="1" operator="equal">
      <formula>0</formula>
    </cfRule>
  </conditionalFormatting>
  <dataValidations count="6">
    <dataValidation allowBlank="1" showErrorMessage="1" sqref="D7:E10" xr:uid="{CF55CD1F-9EF0-4D68-8964-29F7D4A7104E}"/>
    <dataValidation allowBlank="1" showInputMessage="1" promptTitle="注意！" prompt="全角５文字で入力してください。_x000a_（氏名が６文字以上の場合を除く）" sqref="K15:K37 D15:D37" xr:uid="{B27F8AE2-5179-4560-8EC2-E5473431DBA2}"/>
    <dataValidation type="list" allowBlank="1" showInputMessage="1" showErrorMessage="1" errorTitle="入力ミスです！" error="○, × 以外を入力することはできません。" promptTitle="同意を得てください！" prompt="▼のボタンをクリックして、_x000a_リストから○を選択してください。_x000a_（直接、入力することもできます）_x000a_（同意が得られない場合のみ×）" sqref="G15:G37 N15:N37" xr:uid="{A38609DE-DA88-41F4-960D-8C307F099CF2}">
      <formula1>"○,×"</formula1>
    </dataValidation>
    <dataValidation type="list" allowBlank="1" showInputMessage="1" showErrorMessage="1" errorTitle="入力ミスです！" error="10 以外を入力することはできません。" promptTitle="シングルスポイント４位以内が２人いるとき" prompt="10番目の選手をエントリーすることができます。_x000a_▼のボタンをクリックして、_x000a_リストから10を選択してください。_x000a_（直接、入力することもできます）" sqref="I24:I26" xr:uid="{EE3E8985-2EFB-493F-AE2C-63146DB4E960}">
      <formula1>"10"</formula1>
    </dataValidation>
    <dataValidation type="list" allowBlank="1" showInputMessage="1" showErrorMessage="1" errorTitle="入力ミスです！" error="9 以外を入力することはできません。" promptTitle="シングルスポイント４位以内が１人いるとき" prompt="９番目の選手をエントリーすることができます。_x000a_▼のボタンをクリックして、リストから9を選択してください。_x000a_（直接、入力することもできます）" sqref="I23" xr:uid="{A6C079C6-DC2A-4B94-B075-BF90421FFE4B}">
      <formula1>"9"</formula1>
    </dataValidation>
    <dataValidation imeMode="off" allowBlank="1" showInputMessage="1" showErrorMessage="1" sqref="B26:B37 I27:I37 C15:C37 J15:J37 E15:F37 L15:M37" xr:uid="{02CA2F02-6A71-431A-B053-1161387F90D2}"/>
  </dataValidation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  <pageSetUpPr fitToPage="1"/>
  </sheetPr>
  <dimension ref="A1:I43"/>
  <sheetViews>
    <sheetView topLeftCell="A26" zoomScaleNormal="100" workbookViewId="0">
      <selection activeCell="L10" sqref="L10"/>
    </sheetView>
  </sheetViews>
  <sheetFormatPr defaultColWidth="8.69140625" defaultRowHeight="13.2"/>
  <cols>
    <col min="1" max="1" width="2.61328125" style="1" customWidth="1"/>
    <col min="2" max="2" width="3.61328125" style="1" customWidth="1"/>
    <col min="3" max="3" width="8.61328125" style="1" customWidth="1"/>
    <col min="4" max="4" width="16.61328125" style="1" customWidth="1"/>
    <col min="5" max="5" width="5.61328125" style="1" customWidth="1"/>
    <col min="6" max="6" width="10.61328125" style="1" customWidth="1"/>
    <col min="7" max="8" width="6.61328125" style="1" customWidth="1"/>
    <col min="9" max="9" width="2.61328125" style="1" customWidth="1"/>
    <col min="10" max="16384" width="8.69140625" style="1"/>
  </cols>
  <sheetData>
    <row r="1" spans="1:9" ht="69.900000000000006" customHeight="1">
      <c r="A1" s="237"/>
      <c r="B1" s="241" t="s">
        <v>35</v>
      </c>
      <c r="C1" s="242"/>
      <c r="D1" s="242"/>
      <c r="E1" s="242"/>
      <c r="F1" s="242"/>
      <c r="G1" s="242"/>
      <c r="H1" s="242"/>
      <c r="I1" s="240"/>
    </row>
    <row r="2" spans="1:9" ht="16.2">
      <c r="A2" s="238"/>
      <c r="B2" s="16"/>
      <c r="C2" s="16"/>
      <c r="D2" s="16"/>
      <c r="E2" s="16"/>
      <c r="F2" s="16"/>
      <c r="G2" s="16"/>
      <c r="H2" s="18" t="s">
        <v>28</v>
      </c>
      <c r="I2" s="238"/>
    </row>
    <row r="3" spans="1:9" ht="35.1" customHeight="1">
      <c r="A3" s="238"/>
      <c r="B3" s="243" t="s">
        <v>310</v>
      </c>
      <c r="C3" s="244"/>
      <c r="D3" s="244"/>
      <c r="E3" s="244"/>
      <c r="F3" s="244"/>
      <c r="G3" s="244"/>
      <c r="H3" s="244"/>
      <c r="I3" s="238"/>
    </row>
    <row r="4" spans="1:9" ht="9.9" customHeight="1">
      <c r="A4" s="238"/>
      <c r="B4" s="16"/>
      <c r="C4" s="16"/>
      <c r="D4" s="16"/>
      <c r="E4" s="16"/>
      <c r="F4" s="16"/>
      <c r="G4" s="16"/>
      <c r="H4" s="16"/>
      <c r="I4" s="238"/>
    </row>
    <row r="5" spans="1:9" ht="15" customHeight="1">
      <c r="A5" s="238"/>
      <c r="B5" s="19" t="s">
        <v>36</v>
      </c>
      <c r="C5" s="16"/>
      <c r="D5" s="16"/>
      <c r="E5" s="16"/>
      <c r="F5" s="16"/>
      <c r="G5" s="16"/>
      <c r="H5" s="16"/>
      <c r="I5" s="238"/>
    </row>
    <row r="6" spans="1:9" ht="15" customHeight="1">
      <c r="A6" s="238"/>
      <c r="B6" s="19" t="s">
        <v>119</v>
      </c>
      <c r="C6" s="16"/>
      <c r="D6" s="16"/>
      <c r="E6" s="16"/>
      <c r="F6" s="16"/>
      <c r="G6" s="16"/>
      <c r="H6" s="16"/>
      <c r="I6" s="238"/>
    </row>
    <row r="7" spans="1:9" ht="9.9" customHeight="1">
      <c r="A7" s="238"/>
      <c r="B7" s="16"/>
      <c r="C7" s="16"/>
      <c r="D7" s="16"/>
      <c r="E7" s="16"/>
      <c r="F7" s="16"/>
      <c r="G7" s="16"/>
      <c r="H7" s="16"/>
      <c r="I7" s="238"/>
    </row>
    <row r="8" spans="1:9" ht="24" customHeight="1">
      <c r="A8" s="238"/>
      <c r="B8" s="16"/>
      <c r="C8" s="16"/>
      <c r="D8" s="16"/>
      <c r="E8" s="20" t="s">
        <v>4</v>
      </c>
      <c r="F8" s="248" t="str">
        <f>IF(入力!D7&lt;&gt;"",入力!D7,"")</f>
        <v/>
      </c>
      <c r="G8" s="248"/>
      <c r="H8" s="16" t="s">
        <v>5</v>
      </c>
      <c r="I8" s="238"/>
    </row>
    <row r="9" spans="1:9" ht="24" customHeight="1">
      <c r="A9" s="238"/>
      <c r="B9" s="16"/>
      <c r="C9" s="16"/>
      <c r="D9" s="16"/>
      <c r="E9" s="20" t="s">
        <v>3</v>
      </c>
      <c r="F9" s="248" t="str">
        <f>IF(入力!D8&lt;&gt;"",入力!D8,"")</f>
        <v/>
      </c>
      <c r="G9" s="248"/>
      <c r="H9" s="16" t="s">
        <v>6</v>
      </c>
      <c r="I9" s="238"/>
    </row>
    <row r="10" spans="1:9" ht="14.1" customHeight="1">
      <c r="A10" s="238"/>
      <c r="B10" s="16"/>
      <c r="C10" s="16"/>
      <c r="D10" s="16"/>
      <c r="E10" s="20" t="s">
        <v>17</v>
      </c>
      <c r="F10" s="248" t="str">
        <f>IF(入力!D9&lt;&gt;"",入力!D9,"")</f>
        <v/>
      </c>
      <c r="G10" s="248"/>
      <c r="H10" s="246" t="s">
        <v>6</v>
      </c>
      <c r="I10" s="238"/>
    </row>
    <row r="11" spans="1:9" ht="9.9" customHeight="1">
      <c r="A11" s="238"/>
      <c r="B11" s="16"/>
      <c r="C11" s="16"/>
      <c r="D11" s="16"/>
      <c r="E11" s="21" t="s">
        <v>18</v>
      </c>
      <c r="F11" s="248" t="str">
        <f>IF(入力!D10&lt;&gt;"",入力!D10,"")</f>
        <v/>
      </c>
      <c r="G11" s="248"/>
      <c r="H11" s="246"/>
      <c r="I11" s="238"/>
    </row>
    <row r="12" spans="1:9" ht="9.9" customHeight="1">
      <c r="A12" s="238"/>
      <c r="B12" s="16"/>
      <c r="C12" s="16"/>
      <c r="D12" s="16"/>
      <c r="E12" s="16"/>
      <c r="F12" s="16"/>
      <c r="G12" s="16"/>
      <c r="H12" s="16"/>
      <c r="I12" s="238"/>
    </row>
    <row r="13" spans="1:9">
      <c r="A13" s="238"/>
      <c r="B13" s="247" t="s">
        <v>39</v>
      </c>
      <c r="C13" s="247"/>
      <c r="D13" s="247"/>
      <c r="E13" s="247"/>
      <c r="F13" s="247"/>
      <c r="G13" s="247"/>
      <c r="H13" s="247"/>
      <c r="I13" s="238"/>
    </row>
    <row r="14" spans="1:9" ht="9.9" customHeight="1">
      <c r="A14" s="238"/>
      <c r="B14" s="16"/>
      <c r="C14" s="16"/>
      <c r="D14" s="16"/>
      <c r="E14" s="16"/>
      <c r="F14" s="16"/>
      <c r="G14" s="16"/>
      <c r="H14" s="16"/>
      <c r="I14" s="238"/>
    </row>
    <row r="15" spans="1:9" ht="16.8" thickBot="1">
      <c r="A15" s="238"/>
      <c r="B15" s="36" t="s">
        <v>25</v>
      </c>
      <c r="C15" s="16"/>
      <c r="D15" s="16"/>
      <c r="E15" s="16"/>
      <c r="F15" s="16"/>
      <c r="G15" s="16"/>
      <c r="H15" s="16"/>
      <c r="I15" s="238"/>
    </row>
    <row r="16" spans="1:9" ht="30" customHeight="1">
      <c r="A16" s="238"/>
      <c r="B16" s="37" t="s">
        <v>23</v>
      </c>
      <c r="C16" s="38" t="s">
        <v>27</v>
      </c>
      <c r="D16" s="39" t="s">
        <v>29</v>
      </c>
      <c r="E16" s="39" t="s">
        <v>0</v>
      </c>
      <c r="F16" s="39" t="s">
        <v>1</v>
      </c>
      <c r="G16" s="38" t="s">
        <v>16</v>
      </c>
      <c r="H16" s="40" t="s">
        <v>2</v>
      </c>
      <c r="I16" s="238"/>
    </row>
    <row r="17" spans="1:9" ht="24.75" customHeight="1">
      <c r="A17" s="238"/>
      <c r="B17" s="41">
        <v>1</v>
      </c>
      <c r="C17" s="28" t="str">
        <f>IF(入力!C15="","",入力!C15)</f>
        <v/>
      </c>
      <c r="D17" s="29" t="str">
        <f>IF(入力!D15="","",入力!D15)</f>
        <v/>
      </c>
      <c r="E17" s="28" t="str">
        <f>IF(入力!E15="","",入力!E15)</f>
        <v/>
      </c>
      <c r="F17" s="30" t="str">
        <f>IF(入力!F15="","",入力!F15)</f>
        <v/>
      </c>
      <c r="G17" s="28" t="str">
        <f>IF(入力!G15="","",入力!G15)</f>
        <v/>
      </c>
      <c r="H17" s="42"/>
      <c r="I17" s="238"/>
    </row>
    <row r="18" spans="1:9" ht="24.75" customHeight="1">
      <c r="A18" s="238"/>
      <c r="B18" s="41">
        <v>2</v>
      </c>
      <c r="C18" s="28" t="str">
        <f>IF(入力!C16="","",入力!C16)</f>
        <v/>
      </c>
      <c r="D18" s="29" t="str">
        <f>IF(入力!D16="","",入力!D16)</f>
        <v/>
      </c>
      <c r="E18" s="28" t="str">
        <f>IF(入力!E16="","",入力!E16)</f>
        <v/>
      </c>
      <c r="F18" s="30" t="str">
        <f>IF(入力!F16="","",入力!F16)</f>
        <v/>
      </c>
      <c r="G18" s="28" t="str">
        <f>IF(入力!G16="","",入力!G16)</f>
        <v/>
      </c>
      <c r="H18" s="42"/>
      <c r="I18" s="238"/>
    </row>
    <row r="19" spans="1:9" ht="24.75" customHeight="1">
      <c r="A19" s="238"/>
      <c r="B19" s="41">
        <v>3</v>
      </c>
      <c r="C19" s="28" t="str">
        <f>IF(入力!C17="","",入力!C17)</f>
        <v/>
      </c>
      <c r="D19" s="29" t="str">
        <f>IF(入力!D17="","",入力!D17)</f>
        <v/>
      </c>
      <c r="E19" s="28" t="str">
        <f>IF(入力!E17="","",入力!E17)</f>
        <v/>
      </c>
      <c r="F19" s="30" t="str">
        <f>IF(入力!F17="","",入力!F17)</f>
        <v/>
      </c>
      <c r="G19" s="28" t="str">
        <f>IF(入力!G17="","",入力!G17)</f>
        <v/>
      </c>
      <c r="H19" s="42"/>
      <c r="I19" s="238"/>
    </row>
    <row r="20" spans="1:9" ht="24.75" customHeight="1">
      <c r="A20" s="238"/>
      <c r="B20" s="41">
        <v>4</v>
      </c>
      <c r="C20" s="28" t="str">
        <f>IF(入力!C18="","",入力!C18)</f>
        <v/>
      </c>
      <c r="D20" s="29" t="str">
        <f>IF(入力!D18="","",入力!D18)</f>
        <v/>
      </c>
      <c r="E20" s="28" t="str">
        <f>IF(入力!E18="","",入力!E18)</f>
        <v/>
      </c>
      <c r="F20" s="30" t="str">
        <f>IF(入力!F18="","",入力!F18)</f>
        <v/>
      </c>
      <c r="G20" s="28" t="str">
        <f>IF(入力!G18="","",入力!G18)</f>
        <v/>
      </c>
      <c r="H20" s="42"/>
      <c r="I20" s="238"/>
    </row>
    <row r="21" spans="1:9" ht="24.75" customHeight="1" thickBot="1">
      <c r="A21" s="238"/>
      <c r="B21" s="196">
        <v>5</v>
      </c>
      <c r="C21" s="43" t="str">
        <f>IF(入力!C19="","",入力!C19)</f>
        <v/>
      </c>
      <c r="D21" s="44" t="str">
        <f>IF(入力!D19="","",入力!D19)</f>
        <v/>
      </c>
      <c r="E21" s="43" t="str">
        <f>IF(入力!E19="","",入力!E19)</f>
        <v/>
      </c>
      <c r="F21" s="45" t="str">
        <f>IF(入力!F19="","",入力!F19)</f>
        <v/>
      </c>
      <c r="G21" s="43" t="str">
        <f>IF(入力!G19="","",入力!G19)</f>
        <v/>
      </c>
      <c r="H21" s="46"/>
      <c r="I21" s="238"/>
    </row>
    <row r="22" spans="1:9" ht="24.75" customHeight="1">
      <c r="A22" s="238"/>
      <c r="B22" s="191">
        <v>6</v>
      </c>
      <c r="C22" s="192" t="str">
        <f>IF(入力!C20="","",入力!C20)</f>
        <v/>
      </c>
      <c r="D22" s="193" t="str">
        <f>IF(入力!D20="","",入力!D20)</f>
        <v/>
      </c>
      <c r="E22" s="192" t="str">
        <f>IF(入力!E20="","",入力!E20)</f>
        <v/>
      </c>
      <c r="F22" s="194" t="str">
        <f>IF(入力!F20="","",入力!F20)</f>
        <v/>
      </c>
      <c r="G22" s="192" t="str">
        <f>IF(入力!G20="","",入力!G20)</f>
        <v/>
      </c>
      <c r="H22" s="195"/>
      <c r="I22" s="238"/>
    </row>
    <row r="23" spans="1:9" ht="24.75" customHeight="1">
      <c r="A23" s="238"/>
      <c r="B23" s="41">
        <v>7</v>
      </c>
      <c r="C23" s="28" t="str">
        <f>IF(入力!C21="","",入力!C21)</f>
        <v/>
      </c>
      <c r="D23" s="29" t="str">
        <f>IF(入力!D21="","",入力!D21)</f>
        <v/>
      </c>
      <c r="E23" s="28" t="str">
        <f>IF(入力!E21="","",入力!E21)</f>
        <v/>
      </c>
      <c r="F23" s="30" t="str">
        <f>IF(入力!F21="","",入力!F21)</f>
        <v/>
      </c>
      <c r="G23" s="28" t="str">
        <f>IF(入力!G21="","",入力!G21)</f>
        <v/>
      </c>
      <c r="H23" s="42"/>
      <c r="I23" s="238"/>
    </row>
    <row r="24" spans="1:9" ht="24.75" customHeight="1">
      <c r="A24" s="238"/>
      <c r="B24" s="41">
        <v>8</v>
      </c>
      <c r="C24" s="28" t="str">
        <f>IF(入力!C22="","",入力!C22)</f>
        <v/>
      </c>
      <c r="D24" s="29" t="str">
        <f>IF(入力!D22="","",入力!D22)</f>
        <v/>
      </c>
      <c r="E24" s="28" t="str">
        <f>IF(入力!E22="","",入力!E22)</f>
        <v/>
      </c>
      <c r="F24" s="30" t="str">
        <f>IF(入力!F22="","",入力!F22)</f>
        <v/>
      </c>
      <c r="G24" s="28" t="str">
        <f>IF(入力!G22="","",入力!G22)</f>
        <v/>
      </c>
      <c r="H24" s="42"/>
      <c r="I24" s="238"/>
    </row>
    <row r="25" spans="1:9" ht="24.75" customHeight="1">
      <c r="A25" s="238"/>
      <c r="B25" s="41">
        <v>9</v>
      </c>
      <c r="C25" s="28" t="str">
        <f>IF(入力!C23="","",入力!C23)</f>
        <v/>
      </c>
      <c r="D25" s="29" t="str">
        <f>IF(入力!D23="","",入力!D23)</f>
        <v/>
      </c>
      <c r="E25" s="28" t="str">
        <f>IF(入力!E23="","",入力!E23)</f>
        <v/>
      </c>
      <c r="F25" s="30" t="str">
        <f>IF(入力!F23="","",入力!F23)</f>
        <v/>
      </c>
      <c r="G25" s="28" t="str">
        <f>IF(入力!G23="","",入力!G23)</f>
        <v/>
      </c>
      <c r="H25" s="42"/>
      <c r="I25" s="238"/>
    </row>
    <row r="26" spans="1:9" ht="24.75" customHeight="1" thickBot="1">
      <c r="A26" s="238"/>
      <c r="B26" s="196">
        <v>10</v>
      </c>
      <c r="C26" s="43" t="str">
        <f>IF(入力!C24="","",入力!C24)</f>
        <v/>
      </c>
      <c r="D26" s="44" t="str">
        <f>IF(入力!D24="","",入力!D24)</f>
        <v/>
      </c>
      <c r="E26" s="43" t="str">
        <f>IF(入力!E24="","",入力!E24)</f>
        <v/>
      </c>
      <c r="F26" s="45" t="str">
        <f>IF(入力!F24="","",入力!F24)</f>
        <v/>
      </c>
      <c r="G26" s="43" t="str">
        <f>IF(入力!G24="","",入力!G24)</f>
        <v/>
      </c>
      <c r="H26" s="46"/>
      <c r="I26" s="238"/>
    </row>
    <row r="27" spans="1:9" ht="24.75" customHeight="1">
      <c r="A27" s="238"/>
      <c r="B27" s="51">
        <f>IF(入力!B25="","",入力!B25)</f>
        <v>11</v>
      </c>
      <c r="C27" s="28" t="str">
        <f>IF(入力!C25="","",入力!C25)</f>
        <v/>
      </c>
      <c r="D27" s="29" t="str">
        <f>IF(入力!D25="","",入力!D25)</f>
        <v/>
      </c>
      <c r="E27" s="28" t="str">
        <f>IF(入力!E25="","",入力!E25)</f>
        <v/>
      </c>
      <c r="F27" s="30" t="str">
        <f>IF(入力!F25="","",入力!F25)</f>
        <v/>
      </c>
      <c r="G27" s="28" t="str">
        <f>IF(入力!G25="","",入力!G25)</f>
        <v/>
      </c>
      <c r="H27" s="42"/>
      <c r="I27" s="238"/>
    </row>
    <row r="28" spans="1:9" ht="24.75" customHeight="1">
      <c r="A28" s="238"/>
      <c r="B28" s="51">
        <v>12</v>
      </c>
      <c r="C28" s="28" t="str">
        <f>IF(入力!C26="","",入力!C26)</f>
        <v/>
      </c>
      <c r="D28" s="29" t="str">
        <f>IF(入力!D26="","",入力!D26)</f>
        <v/>
      </c>
      <c r="E28" s="28" t="str">
        <f>IF(入力!E26="","",入力!E26)</f>
        <v/>
      </c>
      <c r="F28" s="30" t="str">
        <f>IF(入力!F26="","",入力!F26)</f>
        <v/>
      </c>
      <c r="G28" s="28" t="str">
        <f>IF(入力!G26="","",入力!G26)</f>
        <v/>
      </c>
      <c r="H28" s="42"/>
      <c r="I28" s="238"/>
    </row>
    <row r="29" spans="1:9" ht="24.75" customHeight="1">
      <c r="A29" s="238"/>
      <c r="B29" s="51">
        <v>13</v>
      </c>
      <c r="C29" s="28" t="str">
        <f>IF(入力!C27="","",入力!C27)</f>
        <v/>
      </c>
      <c r="D29" s="29" t="str">
        <f>IF(入力!D27="","",入力!D27)</f>
        <v/>
      </c>
      <c r="E29" s="28" t="str">
        <f>IF(入力!E27="","",入力!E27)</f>
        <v/>
      </c>
      <c r="F29" s="30" t="str">
        <f>IF(入力!F27="","",入力!F27)</f>
        <v/>
      </c>
      <c r="G29" s="28" t="str">
        <f>IF(入力!G27="","",入力!G27)</f>
        <v/>
      </c>
      <c r="H29" s="42"/>
      <c r="I29" s="238"/>
    </row>
    <row r="30" spans="1:9" ht="24.75" customHeight="1">
      <c r="A30" s="238"/>
      <c r="B30" s="51">
        <v>14</v>
      </c>
      <c r="C30" s="28" t="str">
        <f>IF(入力!C28="","",入力!C28)</f>
        <v/>
      </c>
      <c r="D30" s="29" t="str">
        <f>IF(入力!D28="","",入力!D28)</f>
        <v/>
      </c>
      <c r="E30" s="28" t="str">
        <f>IF(入力!E28="","",入力!E28)</f>
        <v/>
      </c>
      <c r="F30" s="30" t="str">
        <f>IF(入力!F28="","",入力!F28)</f>
        <v/>
      </c>
      <c r="G30" s="28" t="str">
        <f>IF(入力!G28="","",入力!G28)</f>
        <v/>
      </c>
      <c r="H30" s="42"/>
      <c r="I30" s="238"/>
    </row>
    <row r="31" spans="1:9" ht="24.75" customHeight="1" thickBot="1">
      <c r="A31" s="238"/>
      <c r="B31" s="196">
        <v>15</v>
      </c>
      <c r="C31" s="43" t="str">
        <f>IF(入力!C29="","",入力!C29)</f>
        <v/>
      </c>
      <c r="D31" s="44" t="str">
        <f>IF(入力!D29="","",入力!D29)</f>
        <v/>
      </c>
      <c r="E31" s="43" t="str">
        <f>IF(入力!E29="","",入力!E29)</f>
        <v/>
      </c>
      <c r="F31" s="45" t="str">
        <f>IF(入力!F29="","",入力!F29)</f>
        <v/>
      </c>
      <c r="G31" s="43" t="str">
        <f>IF(入力!G29="","",入力!G29)</f>
        <v/>
      </c>
      <c r="H31" s="46"/>
      <c r="I31" s="238"/>
    </row>
    <row r="32" spans="1:9" ht="24.75" customHeight="1">
      <c r="A32" s="238"/>
      <c r="B32" s="51">
        <v>16</v>
      </c>
      <c r="C32" s="28" t="str">
        <f>IF(入力!C30="","",入力!C30)</f>
        <v/>
      </c>
      <c r="D32" s="29" t="str">
        <f>IF(入力!D30="","",入力!D30)</f>
        <v/>
      </c>
      <c r="E32" s="28" t="str">
        <f>IF(入力!E30="","",入力!E30)</f>
        <v/>
      </c>
      <c r="F32" s="30" t="str">
        <f>IF(入力!F30="","",入力!F30)</f>
        <v/>
      </c>
      <c r="G32" s="28" t="str">
        <f>IF(入力!G30="","",入力!G30)</f>
        <v/>
      </c>
      <c r="H32" s="42"/>
      <c r="I32" s="238"/>
    </row>
    <row r="33" spans="1:9" ht="24.75" customHeight="1">
      <c r="A33" s="238"/>
      <c r="B33" s="51" t="str">
        <f>IF(入力!B31="","",入力!B31)</f>
        <v/>
      </c>
      <c r="C33" s="28" t="str">
        <f>IF(入力!C31="","",入力!C31)</f>
        <v/>
      </c>
      <c r="D33" s="29" t="str">
        <f>IF(入力!D31="","",入力!D31)</f>
        <v/>
      </c>
      <c r="E33" s="28" t="str">
        <f>IF(入力!E31="","",入力!E31)</f>
        <v/>
      </c>
      <c r="F33" s="30" t="str">
        <f>IF(入力!F31="","",入力!F31)</f>
        <v/>
      </c>
      <c r="G33" s="28" t="str">
        <f>IF(入力!G31="","",入力!G31)</f>
        <v/>
      </c>
      <c r="H33" s="42"/>
      <c r="I33" s="238"/>
    </row>
    <row r="34" spans="1:9" ht="24.75" customHeight="1">
      <c r="A34" s="238"/>
      <c r="B34" s="51" t="str">
        <f>IF(入力!B32="","",入力!B32)</f>
        <v/>
      </c>
      <c r="C34" s="28" t="str">
        <f>IF(入力!C32="","",入力!C32)</f>
        <v/>
      </c>
      <c r="D34" s="29" t="str">
        <f>IF(入力!D32="","",入力!D32)</f>
        <v/>
      </c>
      <c r="E34" s="28" t="str">
        <f>IF(入力!E32="","",入力!E32)</f>
        <v/>
      </c>
      <c r="F34" s="30" t="str">
        <f>IF(入力!F32="","",入力!F32)</f>
        <v/>
      </c>
      <c r="G34" s="28" t="str">
        <f>IF(入力!G32="","",入力!G32)</f>
        <v/>
      </c>
      <c r="H34" s="42"/>
      <c r="I34" s="238"/>
    </row>
    <row r="35" spans="1:9" ht="24.75" customHeight="1">
      <c r="A35" s="238"/>
      <c r="B35" s="51" t="str">
        <f>IF(入力!B33="","",入力!B33)</f>
        <v/>
      </c>
      <c r="C35" s="28" t="str">
        <f>IF(入力!C33="","",入力!C33)</f>
        <v/>
      </c>
      <c r="D35" s="29" t="str">
        <f>IF(入力!D33="","",入力!D33)</f>
        <v/>
      </c>
      <c r="E35" s="28" t="str">
        <f>IF(入力!E33="","",入力!E33)</f>
        <v/>
      </c>
      <c r="F35" s="30" t="str">
        <f>IF(入力!F33="","",入力!F33)</f>
        <v/>
      </c>
      <c r="G35" s="28" t="str">
        <f>IF(入力!G33="","",入力!G33)</f>
        <v/>
      </c>
      <c r="H35" s="42"/>
      <c r="I35" s="238"/>
    </row>
    <row r="36" spans="1:9" ht="24.75" customHeight="1" thickBot="1">
      <c r="A36" s="238"/>
      <c r="B36" s="196" t="str">
        <f>IF(入力!B34="","",入力!B34)</f>
        <v/>
      </c>
      <c r="C36" s="43" t="str">
        <f>IF(入力!C34="","",入力!C34)</f>
        <v/>
      </c>
      <c r="D36" s="44" t="str">
        <f>IF(入力!D34="","",入力!D34)</f>
        <v/>
      </c>
      <c r="E36" s="43" t="str">
        <f>IF(入力!E34="","",入力!E34)</f>
        <v/>
      </c>
      <c r="F36" s="45" t="str">
        <f>IF(入力!F34="","",入力!F34)</f>
        <v/>
      </c>
      <c r="G36" s="43" t="str">
        <f>IF(入力!G34="","",入力!G34)</f>
        <v/>
      </c>
      <c r="H36" s="46"/>
      <c r="I36" s="238"/>
    </row>
    <row r="37" spans="1:9" ht="24.75" customHeight="1" thickBot="1">
      <c r="A37" s="238"/>
      <c r="B37" s="52" t="str">
        <f>IF(入力!B35="","",入力!B35)</f>
        <v/>
      </c>
      <c r="C37" s="43" t="str">
        <f>IF(入力!C35="","",入力!C35)</f>
        <v/>
      </c>
      <c r="D37" s="44" t="str">
        <f>IF(入力!D35="","",入力!D35)</f>
        <v/>
      </c>
      <c r="E37" s="43" t="str">
        <f>IF(入力!E35="","",入力!E35)</f>
        <v/>
      </c>
      <c r="F37" s="45" t="str">
        <f>IF(入力!F35="","",入力!F35)</f>
        <v/>
      </c>
      <c r="G37" s="43" t="str">
        <f>IF(入力!G35="","",入力!G35)</f>
        <v/>
      </c>
      <c r="H37" s="46"/>
      <c r="I37" s="238"/>
    </row>
    <row r="38" spans="1:9" s="31" customFormat="1" ht="13.5" customHeight="1">
      <c r="A38" s="238"/>
      <c r="B38" s="17"/>
      <c r="C38" s="17"/>
      <c r="D38" s="17"/>
      <c r="E38" s="17"/>
      <c r="F38" s="17"/>
      <c r="G38" s="17"/>
      <c r="H38" s="16"/>
      <c r="I38" s="238"/>
    </row>
    <row r="39" spans="1:9" s="31" customFormat="1" ht="3.9" customHeight="1">
      <c r="A39" s="238"/>
      <c r="B39" s="17"/>
      <c r="C39" s="17"/>
      <c r="D39" s="17"/>
      <c r="E39" s="17"/>
      <c r="F39" s="17"/>
      <c r="G39" s="17"/>
      <c r="H39" s="16"/>
      <c r="I39" s="238"/>
    </row>
    <row r="40" spans="1:9" s="31" customFormat="1" ht="15" customHeight="1">
      <c r="A40" s="238"/>
      <c r="B40" s="17"/>
      <c r="C40" s="17"/>
      <c r="D40" s="32" t="s">
        <v>21</v>
      </c>
      <c r="E40" s="245" t="str">
        <f>IF(入力!D9="","",入力!D9)</f>
        <v/>
      </c>
      <c r="F40" s="245" t="e">
        <v>#REF!</v>
      </c>
      <c r="G40" s="33" t="s">
        <v>30</v>
      </c>
      <c r="H40" s="16"/>
      <c r="I40" s="238"/>
    </row>
    <row r="41" spans="1:9" s="31" customFormat="1" ht="13.5" customHeight="1">
      <c r="A41" s="238"/>
      <c r="B41" s="17"/>
      <c r="C41" s="17"/>
      <c r="D41" s="34" t="s">
        <v>22</v>
      </c>
      <c r="E41" s="35"/>
      <c r="F41" s="35"/>
      <c r="G41" s="35"/>
      <c r="H41" s="16"/>
      <c r="I41" s="238"/>
    </row>
    <row r="42" spans="1:9" s="31" customFormat="1" ht="24.9" customHeight="1">
      <c r="A42" s="238"/>
      <c r="B42" s="17"/>
      <c r="C42" s="17"/>
      <c r="D42" s="35"/>
      <c r="E42" s="35"/>
      <c r="F42" s="35"/>
      <c r="G42" s="35"/>
      <c r="H42" s="16"/>
      <c r="I42" s="238"/>
    </row>
    <row r="43" spans="1:9" ht="20.100000000000001" customHeight="1">
      <c r="A43" s="238"/>
      <c r="B43" s="239"/>
      <c r="C43" s="239"/>
      <c r="D43" s="239"/>
      <c r="E43" s="239"/>
      <c r="F43" s="239"/>
      <c r="G43" s="239"/>
      <c r="H43" s="239"/>
      <c r="I43" s="238"/>
    </row>
  </sheetData>
  <sheetProtection selectLockedCells="1" selectUnlockedCells="1"/>
  <mergeCells count="11">
    <mergeCell ref="A1:A43"/>
    <mergeCell ref="B43:H43"/>
    <mergeCell ref="I1:I43"/>
    <mergeCell ref="B1:H1"/>
    <mergeCell ref="B3:H3"/>
    <mergeCell ref="E40:F40"/>
    <mergeCell ref="H10:H11"/>
    <mergeCell ref="B13:H13"/>
    <mergeCell ref="F8:G8"/>
    <mergeCell ref="F9:G9"/>
    <mergeCell ref="F10:G11"/>
  </mergeCells>
  <phoneticPr fontId="31"/>
  <printOptions horizontalCentered="1" verticalCentered="1"/>
  <pageMargins left="0.59055118110236227" right="0.59055118110236227" top="0.59055118110236227" bottom="0.59055118110236227" header="0" footer="0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3"/>
    <pageSetUpPr fitToPage="1"/>
  </sheetPr>
  <dimension ref="A1:I45"/>
  <sheetViews>
    <sheetView zoomScaleNormal="100" workbookViewId="0">
      <selection activeCell="B3" sqref="B3:H3"/>
    </sheetView>
  </sheetViews>
  <sheetFormatPr defaultColWidth="8.69140625" defaultRowHeight="13.2"/>
  <cols>
    <col min="1" max="1" width="2.61328125" style="1" customWidth="1"/>
    <col min="2" max="2" width="3.61328125" style="1" customWidth="1"/>
    <col min="3" max="3" width="8.61328125" style="1" customWidth="1"/>
    <col min="4" max="4" width="16.61328125" style="1" customWidth="1"/>
    <col min="5" max="5" width="5.61328125" style="1" customWidth="1"/>
    <col min="6" max="6" width="10.61328125" style="1" customWidth="1"/>
    <col min="7" max="8" width="6.61328125" style="1" customWidth="1"/>
    <col min="9" max="9" width="2.61328125" style="1" customWidth="1"/>
    <col min="10" max="16384" width="8.69140625" style="1"/>
  </cols>
  <sheetData>
    <row r="1" spans="1:9" ht="69.900000000000006" customHeight="1">
      <c r="A1" s="249"/>
      <c r="B1" s="253" t="s">
        <v>35</v>
      </c>
      <c r="C1" s="254"/>
      <c r="D1" s="254"/>
      <c r="E1" s="254"/>
      <c r="F1" s="254"/>
      <c r="G1" s="254"/>
      <c r="H1" s="254"/>
      <c r="I1" s="252"/>
    </row>
    <row r="2" spans="1:9" ht="16.2">
      <c r="A2" s="250"/>
      <c r="B2" s="16"/>
      <c r="C2" s="16"/>
      <c r="D2" s="16"/>
      <c r="E2" s="16"/>
      <c r="F2" s="16"/>
      <c r="G2" s="16"/>
      <c r="H2" s="18" t="s">
        <v>32</v>
      </c>
      <c r="I2" s="250"/>
    </row>
    <row r="3" spans="1:9" ht="35.1" customHeight="1">
      <c r="A3" s="250"/>
      <c r="B3" s="243" t="str">
        <f>男子!B3</f>
        <v>第29回高体連テニス部強化合同練習会（シングルス）
参　加　申　込　書</v>
      </c>
      <c r="C3" s="244"/>
      <c r="D3" s="244"/>
      <c r="E3" s="244"/>
      <c r="F3" s="244"/>
      <c r="G3" s="244"/>
      <c r="H3" s="244"/>
      <c r="I3" s="250"/>
    </row>
    <row r="4" spans="1:9" ht="9.9" customHeight="1">
      <c r="A4" s="250"/>
      <c r="B4" s="16"/>
      <c r="C4" s="16"/>
      <c r="D4" s="16"/>
      <c r="E4" s="16"/>
      <c r="F4" s="16"/>
      <c r="G4" s="16"/>
      <c r="H4" s="16"/>
      <c r="I4" s="250"/>
    </row>
    <row r="5" spans="1:9" ht="15" customHeight="1">
      <c r="A5" s="250"/>
      <c r="B5" s="19" t="s">
        <v>36</v>
      </c>
      <c r="C5" s="16"/>
      <c r="D5" s="16"/>
      <c r="E5" s="16"/>
      <c r="F5" s="16"/>
      <c r="G5" s="16"/>
      <c r="H5" s="16"/>
      <c r="I5" s="250"/>
    </row>
    <row r="6" spans="1:9" ht="15" customHeight="1">
      <c r="A6" s="250"/>
      <c r="B6" s="19" t="str">
        <f>男子!B6</f>
        <v>　　　部長　　　　　川 地　晃 正　様</v>
      </c>
      <c r="C6" s="16"/>
      <c r="D6" s="16"/>
      <c r="E6" s="16"/>
      <c r="F6" s="16"/>
      <c r="G6" s="16"/>
      <c r="H6" s="16"/>
      <c r="I6" s="250"/>
    </row>
    <row r="7" spans="1:9" ht="9.9" customHeight="1">
      <c r="A7" s="250"/>
      <c r="B7" s="16"/>
      <c r="C7" s="16"/>
      <c r="D7" s="16"/>
      <c r="E7" s="16"/>
      <c r="F7" s="16"/>
      <c r="G7" s="16"/>
      <c r="H7" s="16"/>
      <c r="I7" s="250"/>
    </row>
    <row r="8" spans="1:9" ht="24" customHeight="1">
      <c r="A8" s="250"/>
      <c r="B8" s="16"/>
      <c r="C8" s="16"/>
      <c r="D8" s="16"/>
      <c r="E8" s="20" t="s">
        <v>4</v>
      </c>
      <c r="F8" s="248" t="str">
        <f>IF(入力!D7&lt;&gt;"",入力!D7,"")</f>
        <v/>
      </c>
      <c r="G8" s="248"/>
      <c r="H8" s="16" t="s">
        <v>5</v>
      </c>
      <c r="I8" s="250"/>
    </row>
    <row r="9" spans="1:9" ht="24" customHeight="1">
      <c r="A9" s="250"/>
      <c r="B9" s="16"/>
      <c r="C9" s="16"/>
      <c r="D9" s="16"/>
      <c r="E9" s="20" t="s">
        <v>3</v>
      </c>
      <c r="F9" s="248" t="str">
        <f>IF(入力!D8&lt;&gt;"",入力!D8,"")</f>
        <v/>
      </c>
      <c r="G9" s="248"/>
      <c r="H9" s="16" t="s">
        <v>6</v>
      </c>
      <c r="I9" s="250"/>
    </row>
    <row r="10" spans="1:9" ht="14.1" customHeight="1">
      <c r="A10" s="250"/>
      <c r="B10" s="16"/>
      <c r="C10" s="16"/>
      <c r="D10" s="16"/>
      <c r="E10" s="20" t="s">
        <v>17</v>
      </c>
      <c r="F10" s="248" t="str">
        <f>IF(入力!D10&lt;&gt;"",入力!D10,"")</f>
        <v/>
      </c>
      <c r="G10" s="248"/>
      <c r="H10" s="246" t="s">
        <v>6</v>
      </c>
      <c r="I10" s="250"/>
    </row>
    <row r="11" spans="1:9" ht="9.9" customHeight="1">
      <c r="A11" s="250"/>
      <c r="B11" s="16"/>
      <c r="C11" s="16"/>
      <c r="D11" s="16"/>
      <c r="E11" s="21" t="s">
        <v>18</v>
      </c>
      <c r="F11" s="248" t="str">
        <f>IF(入力!D10&lt;&gt;"",入力!D10,"")</f>
        <v/>
      </c>
      <c r="G11" s="248"/>
      <c r="H11" s="246"/>
      <c r="I11" s="250"/>
    </row>
    <row r="12" spans="1:9" ht="9.9" customHeight="1">
      <c r="A12" s="250"/>
      <c r="B12" s="16"/>
      <c r="C12" s="16"/>
      <c r="D12" s="16"/>
      <c r="E12" s="16"/>
      <c r="F12" s="16"/>
      <c r="G12" s="16"/>
      <c r="H12" s="16"/>
      <c r="I12" s="250"/>
    </row>
    <row r="13" spans="1:9">
      <c r="A13" s="250"/>
      <c r="B13" s="247" t="s">
        <v>39</v>
      </c>
      <c r="C13" s="247"/>
      <c r="D13" s="247"/>
      <c r="E13" s="247"/>
      <c r="F13" s="247"/>
      <c r="G13" s="247"/>
      <c r="H13" s="247"/>
      <c r="I13" s="250"/>
    </row>
    <row r="14" spans="1:9" ht="9.9" customHeight="1">
      <c r="A14" s="250"/>
      <c r="B14" s="16"/>
      <c r="C14" s="16"/>
      <c r="D14" s="16"/>
      <c r="E14" s="16"/>
      <c r="F14" s="16"/>
      <c r="G14" s="16"/>
      <c r="H14" s="16"/>
      <c r="I14" s="250"/>
    </row>
    <row r="15" spans="1:9" ht="16.8" thickBot="1">
      <c r="A15" s="250"/>
      <c r="B15" s="36" t="s">
        <v>26</v>
      </c>
      <c r="C15" s="16"/>
      <c r="D15" s="16"/>
      <c r="E15" s="16"/>
      <c r="F15" s="16"/>
      <c r="G15" s="16"/>
      <c r="H15" s="16"/>
      <c r="I15" s="250"/>
    </row>
    <row r="16" spans="1:9" ht="30" customHeight="1">
      <c r="A16" s="250"/>
      <c r="B16" s="37" t="s">
        <v>23</v>
      </c>
      <c r="C16" s="38" t="s">
        <v>31</v>
      </c>
      <c r="D16" s="39" t="s">
        <v>29</v>
      </c>
      <c r="E16" s="39" t="s">
        <v>0</v>
      </c>
      <c r="F16" s="39" t="s">
        <v>1</v>
      </c>
      <c r="G16" s="38" t="s">
        <v>16</v>
      </c>
      <c r="H16" s="40" t="s">
        <v>2</v>
      </c>
      <c r="I16" s="250"/>
    </row>
    <row r="17" spans="1:9" ht="24.9" customHeight="1">
      <c r="A17" s="250"/>
      <c r="B17" s="41">
        <v>1</v>
      </c>
      <c r="C17" s="28" t="str">
        <f>IF(入力!J15="","",入力!J15)</f>
        <v/>
      </c>
      <c r="D17" s="29" t="str">
        <f>IF(入力!K15="","",入力!K15)</f>
        <v/>
      </c>
      <c r="E17" s="28" t="str">
        <f>IF(入力!L15="","",入力!L15)</f>
        <v/>
      </c>
      <c r="F17" s="30" t="str">
        <f>IF(入力!M15="","",入力!M15)</f>
        <v/>
      </c>
      <c r="G17" s="28" t="str">
        <f>IF(入力!N15="","",入力!N15)</f>
        <v/>
      </c>
      <c r="H17" s="42"/>
      <c r="I17" s="250"/>
    </row>
    <row r="18" spans="1:9" ht="24.9" customHeight="1">
      <c r="A18" s="250"/>
      <c r="B18" s="41">
        <v>2</v>
      </c>
      <c r="C18" s="28" t="str">
        <f>IF(入力!J16="","",入力!J16)</f>
        <v/>
      </c>
      <c r="D18" s="29" t="str">
        <f>IF(入力!K16="","",入力!K16)</f>
        <v/>
      </c>
      <c r="E18" s="28" t="str">
        <f>IF(入力!L16="","",入力!L16)</f>
        <v/>
      </c>
      <c r="F18" s="30" t="str">
        <f>IF(入力!M16="","",入力!M16)</f>
        <v/>
      </c>
      <c r="G18" s="28" t="str">
        <f>IF(入力!N16="","",入力!N16)</f>
        <v/>
      </c>
      <c r="H18" s="42"/>
      <c r="I18" s="250"/>
    </row>
    <row r="19" spans="1:9" ht="24.9" customHeight="1">
      <c r="A19" s="250"/>
      <c r="B19" s="41">
        <v>3</v>
      </c>
      <c r="C19" s="28" t="str">
        <f>IF(入力!J17="","",入力!J17)</f>
        <v/>
      </c>
      <c r="D19" s="29" t="str">
        <f>IF(入力!K17="","",入力!K17)</f>
        <v/>
      </c>
      <c r="E19" s="28" t="str">
        <f>IF(入力!L17="","",入力!L17)</f>
        <v/>
      </c>
      <c r="F19" s="30" t="str">
        <f>IF(入力!M17="","",入力!M17)</f>
        <v/>
      </c>
      <c r="G19" s="28" t="str">
        <f>IF(入力!N17="","",入力!N17)</f>
        <v/>
      </c>
      <c r="H19" s="42"/>
      <c r="I19" s="250"/>
    </row>
    <row r="20" spans="1:9" ht="24.9" customHeight="1">
      <c r="A20" s="250"/>
      <c r="B20" s="41">
        <v>4</v>
      </c>
      <c r="C20" s="28" t="str">
        <f>IF(入力!J18="","",入力!J18)</f>
        <v/>
      </c>
      <c r="D20" s="29" t="str">
        <f>IF(入力!K18="","",入力!K18)</f>
        <v/>
      </c>
      <c r="E20" s="28" t="str">
        <f>IF(入力!L18="","",入力!L18)</f>
        <v/>
      </c>
      <c r="F20" s="30" t="str">
        <f>IF(入力!M18="","",入力!M18)</f>
        <v/>
      </c>
      <c r="G20" s="28" t="str">
        <f>IF(入力!N18="","",入力!N18)</f>
        <v/>
      </c>
      <c r="H20" s="42"/>
      <c r="I20" s="250"/>
    </row>
    <row r="21" spans="1:9" ht="24.9" customHeight="1" thickBot="1">
      <c r="A21" s="250"/>
      <c r="B21" s="196">
        <v>5</v>
      </c>
      <c r="C21" s="43" t="str">
        <f>IF(入力!J19="","",入力!J19)</f>
        <v/>
      </c>
      <c r="D21" s="44" t="str">
        <f>IF(入力!K19="","",入力!K19)</f>
        <v/>
      </c>
      <c r="E21" s="43" t="str">
        <f>IF(入力!L19="","",入力!L19)</f>
        <v/>
      </c>
      <c r="F21" s="45" t="str">
        <f>IF(入力!M19="","",入力!M19)</f>
        <v/>
      </c>
      <c r="G21" s="43" t="str">
        <f>IF(入力!N19="","",入力!N19)</f>
        <v/>
      </c>
      <c r="H21" s="46"/>
      <c r="I21" s="250"/>
    </row>
    <row r="22" spans="1:9" ht="24.9" customHeight="1">
      <c r="A22" s="250"/>
      <c r="B22" s="191">
        <v>6</v>
      </c>
      <c r="C22" s="192" t="str">
        <f>IF(入力!J20="","",入力!J20)</f>
        <v/>
      </c>
      <c r="D22" s="193" t="str">
        <f>IF(入力!K20="","",入力!K20)</f>
        <v/>
      </c>
      <c r="E22" s="192" t="str">
        <f>IF(入力!L20="","",入力!L20)</f>
        <v/>
      </c>
      <c r="F22" s="194" t="str">
        <f>IF(入力!M20="","",入力!M20)</f>
        <v/>
      </c>
      <c r="G22" s="192" t="str">
        <f>IF(入力!N20="","",入力!N20)</f>
        <v/>
      </c>
      <c r="H22" s="195"/>
      <c r="I22" s="250"/>
    </row>
    <row r="23" spans="1:9" ht="24.9" customHeight="1">
      <c r="A23" s="250"/>
      <c r="B23" s="41">
        <v>7</v>
      </c>
      <c r="C23" s="28" t="str">
        <f>IF(入力!J21="","",入力!J21)</f>
        <v/>
      </c>
      <c r="D23" s="29" t="str">
        <f>IF(入力!K21="","",入力!K21)</f>
        <v/>
      </c>
      <c r="E23" s="28" t="str">
        <f>IF(入力!L21="","",入力!L21)</f>
        <v/>
      </c>
      <c r="F23" s="30" t="str">
        <f>IF(入力!M21="","",入力!M21)</f>
        <v/>
      </c>
      <c r="G23" s="28" t="str">
        <f>IF(入力!N21="","",入力!N21)</f>
        <v/>
      </c>
      <c r="H23" s="42"/>
      <c r="I23" s="250"/>
    </row>
    <row r="24" spans="1:9" ht="24.9" customHeight="1">
      <c r="A24" s="250"/>
      <c r="B24" s="41">
        <v>8</v>
      </c>
      <c r="C24" s="28" t="str">
        <f>IF(入力!J22="","",入力!J22)</f>
        <v/>
      </c>
      <c r="D24" s="29" t="str">
        <f>IF(入力!K22="","",入力!K22)</f>
        <v/>
      </c>
      <c r="E24" s="28" t="str">
        <f>IF(入力!L22="","",入力!L22)</f>
        <v/>
      </c>
      <c r="F24" s="30" t="str">
        <f>IF(入力!M22="","",入力!M22)</f>
        <v/>
      </c>
      <c r="G24" s="28" t="str">
        <f>IF(入力!N22="","",入力!N22)</f>
        <v/>
      </c>
      <c r="H24" s="42"/>
      <c r="I24" s="250"/>
    </row>
    <row r="25" spans="1:9" ht="24.9" customHeight="1">
      <c r="A25" s="250"/>
      <c r="B25" s="41">
        <f>IF(入力!I23="","",入力!I23)</f>
        <v>9</v>
      </c>
      <c r="C25" s="28" t="str">
        <f>IF(入力!J23="","",入力!J23)</f>
        <v/>
      </c>
      <c r="D25" s="29" t="str">
        <f>IF(入力!K23="","",入力!K23)</f>
        <v/>
      </c>
      <c r="E25" s="28" t="str">
        <f>IF(入力!L23="","",入力!L23)</f>
        <v/>
      </c>
      <c r="F25" s="30" t="str">
        <f>IF(入力!M23="","",入力!M23)</f>
        <v/>
      </c>
      <c r="G25" s="28" t="str">
        <f>IF(入力!N23="","",入力!N23)</f>
        <v/>
      </c>
      <c r="H25" s="42"/>
      <c r="I25" s="250"/>
    </row>
    <row r="26" spans="1:9" ht="24.9" customHeight="1" thickBot="1">
      <c r="A26" s="250"/>
      <c r="B26" s="196">
        <f>IF(入力!I24="","",入力!I24)</f>
        <v>10</v>
      </c>
      <c r="C26" s="43" t="str">
        <f>IF(入力!J24="","",入力!J24)</f>
        <v/>
      </c>
      <c r="D26" s="44" t="str">
        <f>IF(入力!K24="","",入力!K24)</f>
        <v/>
      </c>
      <c r="E26" s="43" t="str">
        <f>IF(入力!L24="","",入力!L24)</f>
        <v/>
      </c>
      <c r="F26" s="45" t="str">
        <f>IF(入力!M24="","",入力!M24)</f>
        <v/>
      </c>
      <c r="G26" s="43" t="str">
        <f>IF(入力!N24="","",入力!N24)</f>
        <v/>
      </c>
      <c r="H26" s="46"/>
      <c r="I26" s="250"/>
    </row>
    <row r="27" spans="1:9" ht="24.9" customHeight="1">
      <c r="A27" s="250"/>
      <c r="B27" s="51">
        <f>IF(入力!I25="","",入力!I25)</f>
        <v>11</v>
      </c>
      <c r="C27" s="28" t="str">
        <f>IF(入力!J25="","",入力!J25)</f>
        <v/>
      </c>
      <c r="D27" s="29" t="str">
        <f>IF(入力!K25="","",入力!K25)</f>
        <v/>
      </c>
      <c r="E27" s="28" t="str">
        <f>IF(入力!L25="","",入力!L25)</f>
        <v/>
      </c>
      <c r="F27" s="30" t="str">
        <f>IF(入力!M25="","",入力!M25)</f>
        <v/>
      </c>
      <c r="G27" s="28" t="str">
        <f>IF(入力!N25="","",入力!N25)</f>
        <v/>
      </c>
      <c r="H27" s="42"/>
      <c r="I27" s="250"/>
    </row>
    <row r="28" spans="1:9" ht="24.9" customHeight="1">
      <c r="A28" s="250"/>
      <c r="B28" s="51">
        <f>IF(入力!I26="","",入力!I26)</f>
        <v>12</v>
      </c>
      <c r="C28" s="28" t="str">
        <f>IF(入力!J26="","",入力!J26)</f>
        <v/>
      </c>
      <c r="D28" s="29" t="str">
        <f>IF(入力!K26="","",入力!K26)</f>
        <v/>
      </c>
      <c r="E28" s="28" t="str">
        <f>IF(入力!L26="","",入力!L26)</f>
        <v/>
      </c>
      <c r="F28" s="30" t="str">
        <f>IF(入力!M26="","",入力!M26)</f>
        <v/>
      </c>
      <c r="G28" s="28" t="str">
        <f>IF(入力!N26="","",入力!N26)</f>
        <v/>
      </c>
      <c r="H28" s="42"/>
      <c r="I28" s="250"/>
    </row>
    <row r="29" spans="1:9" ht="24.9" customHeight="1">
      <c r="A29" s="250"/>
      <c r="B29" s="51" t="str">
        <f>IF(入力!I27="","",入力!I27)</f>
        <v/>
      </c>
      <c r="C29" s="28" t="str">
        <f>IF(入力!J27="","",入力!J27)</f>
        <v/>
      </c>
      <c r="D29" s="29" t="str">
        <f>IF(入力!K27="","",入力!K27)</f>
        <v/>
      </c>
      <c r="E29" s="28" t="str">
        <f>IF(入力!L27="","",入力!L27)</f>
        <v/>
      </c>
      <c r="F29" s="30" t="str">
        <f>IF(入力!M27="","",入力!M27)</f>
        <v/>
      </c>
      <c r="G29" s="28" t="str">
        <f>IF(入力!N27="","",入力!N27)</f>
        <v/>
      </c>
      <c r="H29" s="42"/>
      <c r="I29" s="250"/>
    </row>
    <row r="30" spans="1:9" ht="24.9" customHeight="1">
      <c r="A30" s="250"/>
      <c r="B30" s="51" t="str">
        <f>IF(入力!I28="","",入力!I28)</f>
        <v/>
      </c>
      <c r="C30" s="28" t="str">
        <f>IF(入力!J28="","",入力!J28)</f>
        <v/>
      </c>
      <c r="D30" s="29" t="str">
        <f>IF(入力!K28="","",入力!K28)</f>
        <v/>
      </c>
      <c r="E30" s="28" t="str">
        <f>IF(入力!L28="","",入力!L28)</f>
        <v/>
      </c>
      <c r="F30" s="30" t="str">
        <f>IF(入力!M28="","",入力!M28)</f>
        <v/>
      </c>
      <c r="G30" s="28" t="str">
        <f>IF(入力!N28="","",入力!N28)</f>
        <v/>
      </c>
      <c r="H30" s="42"/>
      <c r="I30" s="250"/>
    </row>
    <row r="31" spans="1:9" ht="24.9" customHeight="1" thickBot="1">
      <c r="A31" s="250"/>
      <c r="B31" s="196" t="str">
        <f>IF(入力!I29="","",入力!I29)</f>
        <v/>
      </c>
      <c r="C31" s="43" t="str">
        <f>IF(入力!J29="","",入力!J29)</f>
        <v/>
      </c>
      <c r="D31" s="44" t="str">
        <f>IF(入力!K29="","",入力!K29)</f>
        <v/>
      </c>
      <c r="E31" s="43" t="str">
        <f>IF(入力!L29="","",入力!L29)</f>
        <v/>
      </c>
      <c r="F31" s="45" t="str">
        <f>IF(入力!M29="","",入力!M29)</f>
        <v/>
      </c>
      <c r="G31" s="43" t="str">
        <f>IF(入力!N29="","",入力!N29)</f>
        <v/>
      </c>
      <c r="H31" s="46"/>
      <c r="I31" s="250"/>
    </row>
    <row r="32" spans="1:9" ht="24.9" customHeight="1">
      <c r="A32" s="250"/>
      <c r="B32" s="51" t="str">
        <f>IF(入力!I30="","",入力!I30)</f>
        <v/>
      </c>
      <c r="C32" s="28" t="str">
        <f>IF(入力!J30="","",入力!J30)</f>
        <v/>
      </c>
      <c r="D32" s="29" t="str">
        <f>IF(入力!K30="","",入力!K30)</f>
        <v/>
      </c>
      <c r="E32" s="28" t="str">
        <f>IF(入力!L30="","",入力!L30)</f>
        <v/>
      </c>
      <c r="F32" s="30" t="str">
        <f>IF(入力!M30="","",入力!M30)</f>
        <v/>
      </c>
      <c r="G32" s="28" t="str">
        <f>IF(入力!N30="","",入力!N30)</f>
        <v/>
      </c>
      <c r="H32" s="42"/>
      <c r="I32" s="250"/>
    </row>
    <row r="33" spans="1:9" ht="24.9" customHeight="1">
      <c r="A33" s="250"/>
      <c r="B33" s="51" t="str">
        <f>IF(入力!I31="","",入力!I31)</f>
        <v/>
      </c>
      <c r="C33" s="28" t="str">
        <f>IF(入力!J31="","",入力!J31)</f>
        <v/>
      </c>
      <c r="D33" s="29" t="str">
        <f>IF(入力!K31="","",入力!K31)</f>
        <v/>
      </c>
      <c r="E33" s="28" t="str">
        <f>IF(入力!L31="","",入力!L31)</f>
        <v/>
      </c>
      <c r="F33" s="30" t="str">
        <f>IF(入力!M31="","",入力!M31)</f>
        <v/>
      </c>
      <c r="G33" s="28" t="str">
        <f>IF(入力!N31="","",入力!N31)</f>
        <v/>
      </c>
      <c r="H33" s="42"/>
      <c r="I33" s="250"/>
    </row>
    <row r="34" spans="1:9" ht="24.9" customHeight="1">
      <c r="A34" s="250"/>
      <c r="B34" s="51" t="str">
        <f>IF(入力!I32="","",入力!I32)</f>
        <v/>
      </c>
      <c r="C34" s="28" t="str">
        <f>IF(入力!J32="","",入力!J32)</f>
        <v/>
      </c>
      <c r="D34" s="29" t="str">
        <f>IF(入力!K32="","",入力!K32)</f>
        <v/>
      </c>
      <c r="E34" s="28" t="str">
        <f>IF(入力!L32="","",入力!L32)</f>
        <v/>
      </c>
      <c r="F34" s="30" t="str">
        <f>IF(入力!M32="","",入力!M32)</f>
        <v/>
      </c>
      <c r="G34" s="28" t="str">
        <f>IF(入力!N32="","",入力!N32)</f>
        <v/>
      </c>
      <c r="H34" s="42"/>
      <c r="I34" s="250"/>
    </row>
    <row r="35" spans="1:9" ht="24.9" customHeight="1">
      <c r="A35" s="250"/>
      <c r="B35" s="51" t="str">
        <f>IF(入力!I33="","",入力!I33)</f>
        <v/>
      </c>
      <c r="C35" s="28" t="str">
        <f>IF(入力!J33="","",入力!J33)</f>
        <v/>
      </c>
      <c r="D35" s="29" t="str">
        <f>IF(入力!K33="","",入力!K33)</f>
        <v/>
      </c>
      <c r="E35" s="28" t="str">
        <f>IF(入力!L33="","",入力!L33)</f>
        <v/>
      </c>
      <c r="F35" s="30" t="str">
        <f>IF(入力!M33="","",入力!M33)</f>
        <v/>
      </c>
      <c r="G35" s="28" t="str">
        <f>IF(入力!N33="","",入力!N33)</f>
        <v/>
      </c>
      <c r="H35" s="42"/>
      <c r="I35" s="250"/>
    </row>
    <row r="36" spans="1:9" ht="24.9" customHeight="1" thickBot="1">
      <c r="A36" s="250"/>
      <c r="B36" s="196" t="str">
        <f>IF(入力!I34="","",入力!I34)</f>
        <v/>
      </c>
      <c r="C36" s="43" t="str">
        <f>IF(入力!J34="","",入力!J34)</f>
        <v/>
      </c>
      <c r="D36" s="44" t="str">
        <f>IF(入力!K34="","",入力!K34)</f>
        <v/>
      </c>
      <c r="E36" s="43" t="str">
        <f>IF(入力!L34="","",入力!L34)</f>
        <v/>
      </c>
      <c r="F36" s="45" t="str">
        <f>IF(入力!M34="","",入力!M34)</f>
        <v/>
      </c>
      <c r="G36" s="43" t="str">
        <f>IF(入力!N34="","",入力!N34)</f>
        <v/>
      </c>
      <c r="H36" s="46"/>
      <c r="I36" s="250"/>
    </row>
    <row r="37" spans="1:9" ht="24.9" customHeight="1">
      <c r="A37" s="250"/>
      <c r="B37" s="51" t="str">
        <f>IF(入力!I35="","",入力!I35)</f>
        <v/>
      </c>
      <c r="C37" s="28" t="str">
        <f>IF(入力!J35="","",入力!J35)</f>
        <v/>
      </c>
      <c r="D37" s="29" t="str">
        <f>IF(入力!K35="","",入力!K35)</f>
        <v/>
      </c>
      <c r="E37" s="28" t="str">
        <f>IF(入力!L35="","",入力!L35)</f>
        <v/>
      </c>
      <c r="F37" s="30" t="str">
        <f>IF(入力!M35="","",入力!M35)</f>
        <v/>
      </c>
      <c r="G37" s="28" t="str">
        <f>IF(入力!N35="","",入力!N35)</f>
        <v/>
      </c>
      <c r="H37" s="42"/>
      <c r="I37" s="250"/>
    </row>
    <row r="38" spans="1:9" ht="24.9" customHeight="1">
      <c r="A38" s="250"/>
      <c r="B38" s="51" t="str">
        <f>IF(入力!I36="","",入力!I36)</f>
        <v/>
      </c>
      <c r="C38" s="28" t="str">
        <f>IF(入力!J36="","",入力!J36)</f>
        <v/>
      </c>
      <c r="D38" s="29" t="str">
        <f>IF(入力!K36="","",入力!K36)</f>
        <v/>
      </c>
      <c r="E38" s="28" t="str">
        <f>IF(入力!L36="","",入力!L36)</f>
        <v/>
      </c>
      <c r="F38" s="30" t="str">
        <f>IF(入力!M36="","",入力!M36)</f>
        <v/>
      </c>
      <c r="G38" s="28" t="str">
        <f>IF(入力!N36="","",入力!N36)</f>
        <v/>
      </c>
      <c r="H38" s="42"/>
      <c r="I38" s="250"/>
    </row>
    <row r="39" spans="1:9" ht="24.9" customHeight="1" thickBot="1">
      <c r="A39" s="250"/>
      <c r="B39" s="52" t="str">
        <f>IF(入力!I37="","",入力!I37)</f>
        <v/>
      </c>
      <c r="C39" s="43" t="str">
        <f>IF(入力!J37="","",入力!J37)</f>
        <v/>
      </c>
      <c r="D39" s="44" t="str">
        <f>IF(入力!K37="","",入力!K37)</f>
        <v/>
      </c>
      <c r="E39" s="43" t="str">
        <f>IF(入力!L37="","",入力!L37)</f>
        <v/>
      </c>
      <c r="F39" s="45" t="str">
        <f>IF(入力!M37="","",入力!M37)</f>
        <v/>
      </c>
      <c r="G39" s="43" t="str">
        <f>IF(入力!N37="","",入力!N37)</f>
        <v/>
      </c>
      <c r="H39" s="46"/>
      <c r="I39" s="250"/>
    </row>
    <row r="40" spans="1:9" s="31" customFormat="1" ht="13.5" customHeight="1">
      <c r="A40" s="250"/>
      <c r="B40" s="17"/>
      <c r="C40" s="17"/>
      <c r="D40" s="17"/>
      <c r="E40" s="17"/>
      <c r="F40" s="17"/>
      <c r="G40" s="17"/>
      <c r="H40" s="16"/>
      <c r="I40" s="250"/>
    </row>
    <row r="41" spans="1:9" s="31" customFormat="1" ht="3.9" customHeight="1">
      <c r="A41" s="250"/>
      <c r="B41" s="17"/>
      <c r="C41" s="17"/>
      <c r="D41" s="17"/>
      <c r="E41" s="17"/>
      <c r="F41" s="17"/>
      <c r="G41" s="17"/>
      <c r="H41" s="16"/>
      <c r="I41" s="250"/>
    </row>
    <row r="42" spans="1:9" s="31" customFormat="1" ht="15" customHeight="1">
      <c r="A42" s="250"/>
      <c r="B42" s="17"/>
      <c r="C42" s="17"/>
      <c r="D42" s="32" t="s">
        <v>21</v>
      </c>
      <c r="E42" s="245" t="str">
        <f>IF(入力!D10="","",入力!D10)</f>
        <v/>
      </c>
      <c r="F42" s="245" t="e">
        <v>#REF!</v>
      </c>
      <c r="G42" s="33" t="s">
        <v>30</v>
      </c>
      <c r="H42" s="16"/>
      <c r="I42" s="250"/>
    </row>
    <row r="43" spans="1:9" s="31" customFormat="1" ht="13.5" customHeight="1">
      <c r="A43" s="250"/>
      <c r="B43" s="17"/>
      <c r="C43" s="17"/>
      <c r="D43" s="34" t="s">
        <v>22</v>
      </c>
      <c r="E43" s="35"/>
      <c r="F43" s="35"/>
      <c r="G43" s="35"/>
      <c r="H43" s="16"/>
      <c r="I43" s="250"/>
    </row>
    <row r="44" spans="1:9" s="31" customFormat="1" ht="24.9" customHeight="1">
      <c r="A44" s="250"/>
      <c r="B44" s="17"/>
      <c r="C44" s="17"/>
      <c r="D44" s="35"/>
      <c r="E44" s="35"/>
      <c r="F44" s="35"/>
      <c r="G44" s="35"/>
      <c r="H44" s="16"/>
      <c r="I44" s="250"/>
    </row>
    <row r="45" spans="1:9" ht="20.100000000000001" customHeight="1">
      <c r="A45" s="250"/>
      <c r="B45" s="251"/>
      <c r="C45" s="251"/>
      <c r="D45" s="251"/>
      <c r="E45" s="251"/>
      <c r="F45" s="251"/>
      <c r="G45" s="251"/>
      <c r="H45" s="251"/>
      <c r="I45" s="250"/>
    </row>
  </sheetData>
  <sheetProtection selectLockedCells="1" selectUnlockedCells="1"/>
  <mergeCells count="11">
    <mergeCell ref="A1:A45"/>
    <mergeCell ref="B45:H45"/>
    <mergeCell ref="I1:I45"/>
    <mergeCell ref="B1:H1"/>
    <mergeCell ref="B3:H3"/>
    <mergeCell ref="E42:F42"/>
    <mergeCell ref="H10:H11"/>
    <mergeCell ref="B13:H13"/>
    <mergeCell ref="F8:G8"/>
    <mergeCell ref="F9:G9"/>
    <mergeCell ref="F10:G11"/>
  </mergeCells>
  <phoneticPr fontId="31"/>
  <printOptions horizontalCentered="1" verticalCentered="1"/>
  <pageMargins left="0.59055118110236227" right="0.59055118110236227" top="0.59055118110236227" bottom="0.59055118110236227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8B7A2-7073-4E71-B9EE-AC9066F91F12}">
  <sheetPr>
    <tabColor rgb="FF92D050"/>
  </sheetPr>
  <dimension ref="A2:B46"/>
  <sheetViews>
    <sheetView workbookViewId="0">
      <selection activeCell="D13" sqref="D13"/>
    </sheetView>
  </sheetViews>
  <sheetFormatPr defaultColWidth="8.69140625" defaultRowHeight="13.2"/>
  <cols>
    <col min="1" max="1" width="4" bestFit="1" customWidth="1"/>
  </cols>
  <sheetData>
    <row r="2" spans="1:2">
      <c r="A2" s="3" t="s">
        <v>125</v>
      </c>
      <c r="B2" s="165" t="s">
        <v>126</v>
      </c>
    </row>
    <row r="3" spans="1:2">
      <c r="A3" s="165">
        <v>1</v>
      </c>
      <c r="B3" s="165" t="s">
        <v>127</v>
      </c>
    </row>
    <row r="4" spans="1:2">
      <c r="A4" s="165">
        <v>2</v>
      </c>
      <c r="B4" s="165" t="s">
        <v>128</v>
      </c>
    </row>
    <row r="5" spans="1:2">
      <c r="A5" s="165">
        <v>3</v>
      </c>
      <c r="B5" s="165" t="s">
        <v>129</v>
      </c>
    </row>
    <row r="6" spans="1:2">
      <c r="A6" s="165">
        <v>4</v>
      </c>
      <c r="B6" s="165" t="s">
        <v>130</v>
      </c>
    </row>
    <row r="7" spans="1:2">
      <c r="A7" s="165">
        <v>5</v>
      </c>
      <c r="B7" s="165" t="s">
        <v>131</v>
      </c>
    </row>
    <row r="8" spans="1:2">
      <c r="A8" s="165">
        <v>6</v>
      </c>
      <c r="B8" s="165" t="s">
        <v>132</v>
      </c>
    </row>
    <row r="9" spans="1:2">
      <c r="A9" s="165">
        <v>7</v>
      </c>
      <c r="B9" s="165" t="s">
        <v>133</v>
      </c>
    </row>
    <row r="10" spans="1:2">
      <c r="A10" s="165">
        <v>8</v>
      </c>
      <c r="B10" s="165" t="s">
        <v>134</v>
      </c>
    </row>
    <row r="11" spans="1:2">
      <c r="A11" s="165">
        <v>9</v>
      </c>
      <c r="B11" s="165" t="s">
        <v>135</v>
      </c>
    </row>
    <row r="12" spans="1:2">
      <c r="A12" s="165">
        <v>10</v>
      </c>
      <c r="B12" s="165" t="s">
        <v>136</v>
      </c>
    </row>
    <row r="13" spans="1:2">
      <c r="A13" s="165">
        <v>11</v>
      </c>
      <c r="B13" s="165" t="s">
        <v>137</v>
      </c>
    </row>
    <row r="14" spans="1:2">
      <c r="A14" s="165">
        <v>12</v>
      </c>
      <c r="B14" s="165" t="s">
        <v>138</v>
      </c>
    </row>
    <row r="15" spans="1:2">
      <c r="A15" s="165">
        <v>13</v>
      </c>
      <c r="B15" s="165" t="s">
        <v>139</v>
      </c>
    </row>
    <row r="16" spans="1:2">
      <c r="A16" s="165">
        <v>14</v>
      </c>
      <c r="B16" s="165" t="s">
        <v>140</v>
      </c>
    </row>
    <row r="17" spans="1:2">
      <c r="A17" s="165">
        <v>15</v>
      </c>
      <c r="B17" s="165" t="s">
        <v>141</v>
      </c>
    </row>
    <row r="18" spans="1:2">
      <c r="A18" s="165">
        <v>16</v>
      </c>
      <c r="B18" s="165" t="s">
        <v>142</v>
      </c>
    </row>
    <row r="19" spans="1:2">
      <c r="A19" s="165">
        <v>17</v>
      </c>
      <c r="B19" s="165" t="s">
        <v>143</v>
      </c>
    </row>
    <row r="20" spans="1:2">
      <c r="A20" s="165">
        <v>18</v>
      </c>
      <c r="B20" s="165" t="s">
        <v>144</v>
      </c>
    </row>
    <row r="21" spans="1:2">
      <c r="A21" s="165">
        <v>19</v>
      </c>
      <c r="B21" s="165" t="s">
        <v>145</v>
      </c>
    </row>
    <row r="22" spans="1:2">
      <c r="A22" s="165">
        <v>20</v>
      </c>
      <c r="B22" s="165" t="s">
        <v>146</v>
      </c>
    </row>
    <row r="23" spans="1:2">
      <c r="A23" s="165">
        <v>21</v>
      </c>
      <c r="B23" s="165" t="s">
        <v>147</v>
      </c>
    </row>
    <row r="24" spans="1:2">
      <c r="A24" s="165">
        <v>22</v>
      </c>
      <c r="B24" s="165" t="s">
        <v>148</v>
      </c>
    </row>
    <row r="25" spans="1:2">
      <c r="A25" s="165">
        <v>23</v>
      </c>
      <c r="B25" s="165" t="s">
        <v>149</v>
      </c>
    </row>
    <row r="26" spans="1:2">
      <c r="A26" s="165">
        <v>24</v>
      </c>
      <c r="B26" s="165" t="s">
        <v>150</v>
      </c>
    </row>
    <row r="27" spans="1:2">
      <c r="A27" s="165">
        <v>25</v>
      </c>
      <c r="B27" s="165" t="s">
        <v>151</v>
      </c>
    </row>
    <row r="28" spans="1:2">
      <c r="A28" s="165">
        <v>26</v>
      </c>
      <c r="B28" s="165" t="s">
        <v>152</v>
      </c>
    </row>
    <row r="29" spans="1:2">
      <c r="A29" s="165">
        <v>27</v>
      </c>
      <c r="B29" s="165" t="s">
        <v>153</v>
      </c>
    </row>
    <row r="30" spans="1:2">
      <c r="A30" s="165">
        <v>28</v>
      </c>
      <c r="B30" s="165" t="s">
        <v>154</v>
      </c>
    </row>
    <row r="31" spans="1:2">
      <c r="A31" s="165">
        <v>29</v>
      </c>
      <c r="B31" s="165" t="s">
        <v>155</v>
      </c>
    </row>
    <row r="32" spans="1:2">
      <c r="A32" s="165">
        <v>30</v>
      </c>
      <c r="B32" s="165" t="s">
        <v>156</v>
      </c>
    </row>
    <row r="33" spans="1:2">
      <c r="A33" s="165">
        <v>31</v>
      </c>
      <c r="B33" s="165" t="s">
        <v>157</v>
      </c>
    </row>
    <row r="34" spans="1:2">
      <c r="A34" s="165">
        <v>32</v>
      </c>
      <c r="B34" s="165" t="s">
        <v>158</v>
      </c>
    </row>
    <row r="35" spans="1:2">
      <c r="A35" s="165">
        <v>33</v>
      </c>
      <c r="B35" s="165" t="s">
        <v>159</v>
      </c>
    </row>
    <row r="36" spans="1:2">
      <c r="A36" s="165">
        <v>34</v>
      </c>
      <c r="B36" s="165" t="s">
        <v>160</v>
      </c>
    </row>
    <row r="37" spans="1:2">
      <c r="A37" s="165">
        <v>35</v>
      </c>
      <c r="B37" s="165" t="s">
        <v>161</v>
      </c>
    </row>
    <row r="38" spans="1:2">
      <c r="A38" s="165">
        <v>36</v>
      </c>
      <c r="B38" s="165" t="s">
        <v>162</v>
      </c>
    </row>
    <row r="39" spans="1:2">
      <c r="A39" s="165">
        <v>37</v>
      </c>
      <c r="B39" s="165" t="s">
        <v>163</v>
      </c>
    </row>
    <row r="40" spans="1:2">
      <c r="A40" s="165">
        <v>38</v>
      </c>
      <c r="B40" s="165" t="s">
        <v>164</v>
      </c>
    </row>
    <row r="41" spans="1:2">
      <c r="A41" s="165">
        <v>39</v>
      </c>
      <c r="B41" s="165" t="s">
        <v>165</v>
      </c>
    </row>
    <row r="42" spans="1:2">
      <c r="A42" s="165">
        <v>40</v>
      </c>
      <c r="B42" s="165" t="s">
        <v>166</v>
      </c>
    </row>
    <row r="43" spans="1:2">
      <c r="A43" s="165">
        <v>41</v>
      </c>
      <c r="B43" s="165" t="s">
        <v>167</v>
      </c>
    </row>
    <row r="44" spans="1:2">
      <c r="A44" s="165">
        <v>42</v>
      </c>
      <c r="B44" s="165" t="s">
        <v>168</v>
      </c>
    </row>
    <row r="45" spans="1:2">
      <c r="A45" s="165">
        <v>43</v>
      </c>
      <c r="B45" s="165" t="s">
        <v>169</v>
      </c>
    </row>
    <row r="46" spans="1:2">
      <c r="A46" s="165">
        <v>44</v>
      </c>
      <c r="B46" s="165" t="s">
        <v>170</v>
      </c>
    </row>
  </sheetData>
  <phoneticPr fontId="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C140"/>
  <sheetViews>
    <sheetView topLeftCell="A15" workbookViewId="0">
      <selection activeCell="B19" sqref="B19:B76"/>
    </sheetView>
  </sheetViews>
  <sheetFormatPr defaultColWidth="6.23046875" defaultRowHeight="13.2"/>
  <cols>
    <col min="1" max="1" width="4.23046875" customWidth="1"/>
    <col min="2" max="2" width="8.61328125" customWidth="1"/>
    <col min="3" max="3" width="3.3828125" style="57" customWidth="1"/>
    <col min="4" max="4" width="7.53515625" customWidth="1"/>
    <col min="5" max="5" width="7.69140625" customWidth="1"/>
    <col min="6" max="6" width="5.15234375" style="2" customWidth="1"/>
    <col min="7" max="7" width="6.53515625" customWidth="1"/>
    <col min="8" max="8" width="3.765625" style="2" customWidth="1"/>
    <col min="9" max="9" width="3.765625" customWidth="1"/>
    <col min="10" max="10" width="3.765625" style="2" customWidth="1"/>
    <col min="11" max="13" width="3.765625" customWidth="1"/>
    <col min="14" max="14" width="3.765625" style="2" customWidth="1"/>
    <col min="15" max="15" width="3.765625" customWidth="1"/>
    <col min="16" max="16" width="3.765625" style="2" customWidth="1"/>
    <col min="17" max="21" width="3.765625" customWidth="1"/>
    <col min="22" max="22" width="3.765625" style="2" customWidth="1"/>
    <col min="23" max="23" width="3.765625" customWidth="1"/>
    <col min="24" max="24" width="3.765625" style="2" customWidth="1"/>
    <col min="25" max="25" width="3.765625" customWidth="1"/>
    <col min="26" max="26" width="4.07421875" style="2" customWidth="1"/>
    <col min="27" max="27" width="4.07421875" customWidth="1"/>
    <col min="28" max="28" width="4.07421875" style="2" customWidth="1"/>
    <col min="29" max="29" width="4.07421875" customWidth="1"/>
  </cols>
  <sheetData>
    <row r="1" spans="1:29" ht="28.35" customHeight="1">
      <c r="A1" s="255" t="s">
        <v>189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</row>
    <row r="2" spans="1:29" ht="18.899999999999999" customHeight="1" thickBot="1">
      <c r="A2" s="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</row>
    <row r="3" spans="1:29" s="70" customFormat="1" ht="177.75" customHeight="1" thickBot="1">
      <c r="A3" s="58" t="s">
        <v>190</v>
      </c>
      <c r="B3" s="59" t="s">
        <v>191</v>
      </c>
      <c r="C3" s="59" t="s">
        <v>192</v>
      </c>
      <c r="D3" s="60" t="s">
        <v>193</v>
      </c>
      <c r="E3" s="61" t="s">
        <v>194</v>
      </c>
      <c r="F3" s="62" t="s">
        <v>195</v>
      </c>
      <c r="G3" s="63" t="s">
        <v>196</v>
      </c>
      <c r="H3" s="64" t="s">
        <v>197</v>
      </c>
      <c r="I3" s="65" t="s">
        <v>41</v>
      </c>
      <c r="J3" s="66" t="s">
        <v>198</v>
      </c>
      <c r="K3" s="60" t="s">
        <v>41</v>
      </c>
      <c r="L3" s="66" t="s">
        <v>199</v>
      </c>
      <c r="M3" s="60" t="s">
        <v>41</v>
      </c>
      <c r="N3" s="66" t="s">
        <v>200</v>
      </c>
      <c r="O3" s="65" t="s">
        <v>41</v>
      </c>
      <c r="P3" s="66" t="s">
        <v>201</v>
      </c>
      <c r="Q3" s="65" t="s">
        <v>41</v>
      </c>
      <c r="R3" s="67" t="s">
        <v>202</v>
      </c>
      <c r="S3" s="68" t="s">
        <v>203</v>
      </c>
      <c r="T3" s="67" t="s">
        <v>204</v>
      </c>
      <c r="U3" s="68" t="s">
        <v>41</v>
      </c>
      <c r="V3" s="66" t="s">
        <v>205</v>
      </c>
      <c r="W3" s="60" t="s">
        <v>41</v>
      </c>
      <c r="X3" s="66" t="s">
        <v>206</v>
      </c>
      <c r="Y3" s="65" t="s">
        <v>41</v>
      </c>
      <c r="Z3" s="66" t="s">
        <v>207</v>
      </c>
      <c r="AA3" s="69" t="s">
        <v>41</v>
      </c>
      <c r="AB3" s="66" t="s">
        <v>208</v>
      </c>
      <c r="AC3" s="65" t="s">
        <v>41</v>
      </c>
    </row>
    <row r="4" spans="1:29" ht="15.9" hidden="1" customHeight="1">
      <c r="A4" s="87">
        <v>1</v>
      </c>
      <c r="B4" s="71" t="s">
        <v>43</v>
      </c>
      <c r="C4" s="72">
        <v>3</v>
      </c>
      <c r="D4" s="73" t="s">
        <v>42</v>
      </c>
      <c r="E4" s="81">
        <f t="shared" ref="E4:E67" si="0">SUM(G4,I4,K4,M4,O4,Q4,S4,U4,W4,Y4,AA4,AC4)</f>
        <v>123.5</v>
      </c>
      <c r="F4" s="74">
        <f t="shared" ref="F4:F67" si="1">RANK(E4,$E$4:$E$109)</f>
        <v>1</v>
      </c>
      <c r="G4" s="75">
        <v>83.5</v>
      </c>
      <c r="H4" s="76">
        <v>1</v>
      </c>
      <c r="I4" s="77">
        <f t="shared" ref="I4:I67" si="2">IF(H4="","",VLOOKUP(H4,H$117:I$137,2))</f>
        <v>33</v>
      </c>
      <c r="J4" s="76"/>
      <c r="K4" s="77" t="str">
        <f t="shared" ref="K4:K67" si="3">IF(J4="","",VLOOKUP(J4,J$117:K$137,2))</f>
        <v/>
      </c>
      <c r="L4" s="76"/>
      <c r="M4" s="77" t="str">
        <f t="shared" ref="M4:M67" si="4">IF(L4="","",VLOOKUP(L4,L$117:M$137,2))</f>
        <v/>
      </c>
      <c r="N4" s="76">
        <v>5</v>
      </c>
      <c r="O4" s="77">
        <f t="shared" ref="O4:O67" si="5">IF(N4="","",VLOOKUP(N4,N$117:O$139,2))</f>
        <v>7</v>
      </c>
      <c r="P4" s="76"/>
      <c r="Q4" s="77" t="str">
        <f t="shared" ref="Q4:Q67" si="6">IF(P4="","",VLOOKUP(P4,P$117:Q$137,2))</f>
        <v/>
      </c>
      <c r="R4" s="76"/>
      <c r="S4" s="77" t="str">
        <f t="shared" ref="S4:S67" si="7">IF(R4="","",VLOOKUP(R4,R$117:S$139,2))</f>
        <v/>
      </c>
      <c r="T4" s="76"/>
      <c r="U4" s="77" t="str">
        <f t="shared" ref="U4:U67" si="8">IF(T4="","",VLOOKUP(T4,T$117:U$137,2))</f>
        <v/>
      </c>
      <c r="V4" s="76"/>
      <c r="W4" s="77" t="str">
        <f t="shared" ref="W4:W67" si="9">IF(V4="","",VLOOKUP(V4,V$117:W$137,2))</f>
        <v/>
      </c>
      <c r="X4" s="76"/>
      <c r="Y4" s="77" t="str">
        <f t="shared" ref="Y4:Y67" si="10">IF(X4="","",VLOOKUP(X4,X$117:Y$139,2))</f>
        <v/>
      </c>
      <c r="Z4" s="76"/>
      <c r="AA4" s="77" t="str">
        <f t="shared" ref="AA4:AA67" si="11">IF(Z4="","",VLOOKUP(Z4,Z$117:AA$137,2))</f>
        <v/>
      </c>
      <c r="AB4" s="76"/>
      <c r="AC4" s="77" t="str">
        <f t="shared" ref="AC4:AC67" si="12">IF(AB4="","",VLOOKUP(AB4,AB$117:AC$137,2))</f>
        <v/>
      </c>
    </row>
    <row r="5" spans="1:29" ht="15.9" hidden="1" customHeight="1">
      <c r="A5" s="78">
        <v>2</v>
      </c>
      <c r="B5" s="88" t="s">
        <v>44</v>
      </c>
      <c r="C5" s="3">
        <v>3</v>
      </c>
      <c r="D5" s="80" t="s">
        <v>42</v>
      </c>
      <c r="E5" s="81">
        <f t="shared" si="0"/>
        <v>88.5</v>
      </c>
      <c r="F5" s="82">
        <f t="shared" si="1"/>
        <v>2</v>
      </c>
      <c r="G5" s="83">
        <v>63.5</v>
      </c>
      <c r="H5" s="84">
        <v>16</v>
      </c>
      <c r="I5" s="85">
        <f t="shared" si="2"/>
        <v>3</v>
      </c>
      <c r="J5" s="84"/>
      <c r="K5" s="85" t="str">
        <f t="shared" si="3"/>
        <v/>
      </c>
      <c r="L5" s="84"/>
      <c r="M5" s="85" t="str">
        <f t="shared" si="4"/>
        <v/>
      </c>
      <c r="N5" s="84">
        <v>1</v>
      </c>
      <c r="O5" s="85">
        <f t="shared" si="5"/>
        <v>22</v>
      </c>
      <c r="P5" s="84"/>
      <c r="Q5" s="85" t="str">
        <f t="shared" si="6"/>
        <v/>
      </c>
      <c r="R5" s="84"/>
      <c r="S5" s="85" t="str">
        <f t="shared" si="7"/>
        <v/>
      </c>
      <c r="T5" s="84"/>
      <c r="U5" s="85" t="str">
        <f t="shared" si="8"/>
        <v/>
      </c>
      <c r="V5" s="84"/>
      <c r="W5" s="85" t="str">
        <f t="shared" si="9"/>
        <v/>
      </c>
      <c r="X5" s="84"/>
      <c r="Y5" s="85" t="str">
        <f t="shared" si="10"/>
        <v/>
      </c>
      <c r="Z5" s="84"/>
      <c r="AA5" s="85" t="str">
        <f t="shared" si="11"/>
        <v/>
      </c>
      <c r="AB5" s="84"/>
      <c r="AC5" s="85" t="str">
        <f t="shared" si="12"/>
        <v/>
      </c>
    </row>
    <row r="6" spans="1:29" ht="15.9" customHeight="1">
      <c r="A6" s="87">
        <v>3</v>
      </c>
      <c r="B6" s="86" t="s">
        <v>171</v>
      </c>
      <c r="C6" s="3">
        <v>2</v>
      </c>
      <c r="D6" s="80" t="s">
        <v>42</v>
      </c>
      <c r="E6" s="81">
        <f t="shared" si="0"/>
        <v>65.5</v>
      </c>
      <c r="F6" s="82">
        <f t="shared" si="1"/>
        <v>3</v>
      </c>
      <c r="G6" s="83">
        <v>34.5</v>
      </c>
      <c r="H6" s="84">
        <v>2</v>
      </c>
      <c r="I6" s="85">
        <f t="shared" si="2"/>
        <v>21</v>
      </c>
      <c r="J6" s="84"/>
      <c r="K6" s="85" t="str">
        <f t="shared" si="3"/>
        <v/>
      </c>
      <c r="L6" s="84"/>
      <c r="M6" s="85" t="str">
        <f t="shared" si="4"/>
        <v/>
      </c>
      <c r="N6" s="84">
        <v>4</v>
      </c>
      <c r="O6" s="85">
        <f t="shared" si="5"/>
        <v>10</v>
      </c>
      <c r="P6" s="84"/>
      <c r="Q6" s="85" t="str">
        <f t="shared" si="6"/>
        <v/>
      </c>
      <c r="R6" s="84"/>
      <c r="S6" s="85" t="str">
        <f t="shared" si="7"/>
        <v/>
      </c>
      <c r="T6" s="84"/>
      <c r="U6" s="85" t="str">
        <f t="shared" si="8"/>
        <v/>
      </c>
      <c r="V6" s="84"/>
      <c r="W6" s="85" t="str">
        <f t="shared" si="9"/>
        <v/>
      </c>
      <c r="X6" s="84"/>
      <c r="Y6" s="85" t="str">
        <f t="shared" si="10"/>
        <v/>
      </c>
      <c r="Z6" s="84"/>
      <c r="AA6" s="85" t="str">
        <f t="shared" si="11"/>
        <v/>
      </c>
      <c r="AB6" s="84"/>
      <c r="AC6" s="85" t="str">
        <f t="shared" si="12"/>
        <v/>
      </c>
    </row>
    <row r="7" spans="1:29" ht="15.9" hidden="1" customHeight="1">
      <c r="A7" s="78">
        <v>4</v>
      </c>
      <c r="B7" s="86" t="s">
        <v>50</v>
      </c>
      <c r="C7" s="3">
        <v>3</v>
      </c>
      <c r="D7" s="80" t="s">
        <v>42</v>
      </c>
      <c r="E7" s="81">
        <f t="shared" si="0"/>
        <v>44.625</v>
      </c>
      <c r="F7" s="82">
        <f t="shared" si="1"/>
        <v>4</v>
      </c>
      <c r="G7" s="83">
        <v>27.625</v>
      </c>
      <c r="H7" s="84">
        <v>4</v>
      </c>
      <c r="I7" s="85">
        <f t="shared" si="2"/>
        <v>12</v>
      </c>
      <c r="J7" s="84"/>
      <c r="K7" s="85" t="str">
        <f t="shared" si="3"/>
        <v/>
      </c>
      <c r="L7" s="84"/>
      <c r="M7" s="85" t="str">
        <f t="shared" si="4"/>
        <v/>
      </c>
      <c r="N7" s="84">
        <v>8</v>
      </c>
      <c r="O7" s="85">
        <f t="shared" si="5"/>
        <v>5</v>
      </c>
      <c r="P7" s="84"/>
      <c r="Q7" s="85" t="str">
        <f t="shared" si="6"/>
        <v/>
      </c>
      <c r="R7" s="84"/>
      <c r="S7" s="85" t="str">
        <f t="shared" si="7"/>
        <v/>
      </c>
      <c r="T7" s="84"/>
      <c r="U7" s="85" t="str">
        <f t="shared" si="8"/>
        <v/>
      </c>
      <c r="V7" s="84"/>
      <c r="W7" s="85" t="str">
        <f t="shared" si="9"/>
        <v/>
      </c>
      <c r="X7" s="84"/>
      <c r="Y7" s="85" t="str">
        <f t="shared" si="10"/>
        <v/>
      </c>
      <c r="Z7" s="84"/>
      <c r="AA7" s="85" t="str">
        <f t="shared" si="11"/>
        <v/>
      </c>
      <c r="AB7" s="84"/>
      <c r="AC7" s="85" t="str">
        <f t="shared" si="12"/>
        <v/>
      </c>
    </row>
    <row r="8" spans="1:29" ht="15.9" hidden="1" customHeight="1">
      <c r="A8" s="87">
        <v>5</v>
      </c>
      <c r="B8" s="88" t="s">
        <v>47</v>
      </c>
      <c r="C8" s="3">
        <v>3</v>
      </c>
      <c r="D8" s="80" t="s">
        <v>48</v>
      </c>
      <c r="E8" s="81">
        <f t="shared" si="0"/>
        <v>44.5</v>
      </c>
      <c r="F8" s="82">
        <f t="shared" si="1"/>
        <v>5</v>
      </c>
      <c r="G8" s="83">
        <v>27.5</v>
      </c>
      <c r="H8" s="84">
        <v>16</v>
      </c>
      <c r="I8" s="85">
        <f t="shared" si="2"/>
        <v>3</v>
      </c>
      <c r="J8" s="84"/>
      <c r="K8" s="85" t="str">
        <f t="shared" si="3"/>
        <v/>
      </c>
      <c r="L8" s="84"/>
      <c r="M8" s="85" t="str">
        <f t="shared" si="4"/>
        <v/>
      </c>
      <c r="N8" s="84">
        <v>2</v>
      </c>
      <c r="O8" s="85">
        <f t="shared" si="5"/>
        <v>14</v>
      </c>
      <c r="P8" s="84"/>
      <c r="Q8" s="85" t="str">
        <f t="shared" si="6"/>
        <v/>
      </c>
      <c r="R8" s="84"/>
      <c r="S8" s="85" t="str">
        <f t="shared" si="7"/>
        <v/>
      </c>
      <c r="T8" s="84"/>
      <c r="U8" s="85" t="str">
        <f t="shared" si="8"/>
        <v/>
      </c>
      <c r="V8" s="84"/>
      <c r="W8" s="85" t="str">
        <f t="shared" si="9"/>
        <v/>
      </c>
      <c r="X8" s="84"/>
      <c r="Y8" s="85" t="str">
        <f t="shared" si="10"/>
        <v/>
      </c>
      <c r="Z8" s="84"/>
      <c r="AA8" s="85" t="str">
        <f t="shared" si="11"/>
        <v/>
      </c>
      <c r="AB8" s="84"/>
      <c r="AC8" s="85" t="str">
        <f t="shared" si="12"/>
        <v/>
      </c>
    </row>
    <row r="9" spans="1:29" ht="15.9" hidden="1" customHeight="1">
      <c r="A9" s="78">
        <v>6</v>
      </c>
      <c r="B9" s="79" t="s">
        <v>45</v>
      </c>
      <c r="C9" s="3">
        <v>3</v>
      </c>
      <c r="D9" s="80" t="s">
        <v>46</v>
      </c>
      <c r="E9" s="81">
        <f t="shared" si="0"/>
        <v>42.875</v>
      </c>
      <c r="F9" s="82">
        <f t="shared" si="1"/>
        <v>6</v>
      </c>
      <c r="G9" s="83">
        <v>29.875</v>
      </c>
      <c r="H9" s="84">
        <v>7</v>
      </c>
      <c r="I9" s="85">
        <f t="shared" si="2"/>
        <v>8</v>
      </c>
      <c r="J9" s="84"/>
      <c r="K9" s="85" t="str">
        <f t="shared" si="3"/>
        <v/>
      </c>
      <c r="L9" s="84"/>
      <c r="M9" s="85" t="str">
        <f t="shared" si="4"/>
        <v/>
      </c>
      <c r="N9" s="84">
        <v>7</v>
      </c>
      <c r="O9" s="85">
        <f t="shared" si="5"/>
        <v>5</v>
      </c>
      <c r="P9" s="84"/>
      <c r="Q9" s="85" t="str">
        <f t="shared" si="6"/>
        <v/>
      </c>
      <c r="R9" s="84"/>
      <c r="S9" s="85" t="str">
        <f t="shared" si="7"/>
        <v/>
      </c>
      <c r="T9" s="84"/>
      <c r="U9" s="85" t="str">
        <f t="shared" si="8"/>
        <v/>
      </c>
      <c r="V9" s="84"/>
      <c r="W9" s="85" t="str">
        <f t="shared" si="9"/>
        <v/>
      </c>
      <c r="X9" s="84"/>
      <c r="Y9" s="85" t="str">
        <f t="shared" si="10"/>
        <v/>
      </c>
      <c r="Z9" s="84"/>
      <c r="AA9" s="85" t="str">
        <f t="shared" si="11"/>
        <v/>
      </c>
      <c r="AB9" s="84"/>
      <c r="AC9" s="85" t="str">
        <f t="shared" si="12"/>
        <v/>
      </c>
    </row>
    <row r="10" spans="1:29" ht="15.9" customHeight="1">
      <c r="A10" s="87">
        <v>7</v>
      </c>
      <c r="B10" s="79" t="s">
        <v>172</v>
      </c>
      <c r="C10" s="3">
        <v>2</v>
      </c>
      <c r="D10" s="80" t="s">
        <v>42</v>
      </c>
      <c r="E10" s="81">
        <f t="shared" si="0"/>
        <v>41.5</v>
      </c>
      <c r="F10" s="82">
        <f t="shared" si="1"/>
        <v>7</v>
      </c>
      <c r="G10" s="83">
        <v>27.5</v>
      </c>
      <c r="H10" s="84">
        <v>16</v>
      </c>
      <c r="I10" s="85">
        <f t="shared" si="2"/>
        <v>3</v>
      </c>
      <c r="J10" s="84"/>
      <c r="K10" s="85" t="str">
        <f t="shared" si="3"/>
        <v/>
      </c>
      <c r="L10" s="84"/>
      <c r="M10" s="85" t="str">
        <f t="shared" si="4"/>
        <v/>
      </c>
      <c r="N10" s="84"/>
      <c r="O10" s="85" t="str">
        <f t="shared" si="5"/>
        <v/>
      </c>
      <c r="P10" s="84">
        <v>1</v>
      </c>
      <c r="Q10" s="85">
        <f t="shared" si="6"/>
        <v>11</v>
      </c>
      <c r="R10" s="84"/>
      <c r="S10" s="85" t="str">
        <f t="shared" si="7"/>
        <v/>
      </c>
      <c r="T10" s="84"/>
      <c r="U10" s="85" t="str">
        <f t="shared" si="8"/>
        <v/>
      </c>
      <c r="V10" s="84"/>
      <c r="W10" s="85" t="str">
        <f t="shared" si="9"/>
        <v/>
      </c>
      <c r="X10" s="84"/>
      <c r="Y10" s="85" t="str">
        <f t="shared" si="10"/>
        <v/>
      </c>
      <c r="Z10" s="84"/>
      <c r="AA10" s="85" t="str">
        <f t="shared" si="11"/>
        <v/>
      </c>
      <c r="AB10" s="84"/>
      <c r="AC10" s="85" t="str">
        <f t="shared" si="12"/>
        <v/>
      </c>
    </row>
    <row r="11" spans="1:29" ht="15.9" customHeight="1">
      <c r="A11" s="78">
        <v>8</v>
      </c>
      <c r="B11" s="88" t="s">
        <v>174</v>
      </c>
      <c r="C11" s="3">
        <v>2</v>
      </c>
      <c r="D11" s="80" t="s">
        <v>46</v>
      </c>
      <c r="E11" s="81">
        <f t="shared" si="0"/>
        <v>40</v>
      </c>
      <c r="F11" s="82">
        <f t="shared" si="1"/>
        <v>8</v>
      </c>
      <c r="G11" s="83">
        <v>20</v>
      </c>
      <c r="H11" s="84">
        <v>5</v>
      </c>
      <c r="I11" s="85">
        <f t="shared" si="2"/>
        <v>10</v>
      </c>
      <c r="J11" s="84"/>
      <c r="K11" s="85" t="str">
        <f t="shared" si="3"/>
        <v/>
      </c>
      <c r="L11" s="84"/>
      <c r="M11" s="85" t="str">
        <f t="shared" si="4"/>
        <v/>
      </c>
      <c r="N11" s="84">
        <v>3</v>
      </c>
      <c r="O11" s="85">
        <f t="shared" si="5"/>
        <v>10</v>
      </c>
      <c r="P11" s="84"/>
      <c r="Q11" s="85" t="str">
        <f t="shared" si="6"/>
        <v/>
      </c>
      <c r="R11" s="84"/>
      <c r="S11" s="85" t="str">
        <f t="shared" si="7"/>
        <v/>
      </c>
      <c r="T11" s="84"/>
      <c r="U11" s="85" t="str">
        <f t="shared" si="8"/>
        <v/>
      </c>
      <c r="V11" s="84"/>
      <c r="W11" s="85" t="str">
        <f t="shared" si="9"/>
        <v/>
      </c>
      <c r="X11" s="84"/>
      <c r="Y11" s="85" t="str">
        <f t="shared" si="10"/>
        <v/>
      </c>
      <c r="Z11" s="84"/>
      <c r="AA11" s="85" t="str">
        <f t="shared" si="11"/>
        <v/>
      </c>
      <c r="AB11" s="84"/>
      <c r="AC11" s="85" t="str">
        <f t="shared" si="12"/>
        <v/>
      </c>
    </row>
    <row r="12" spans="1:29" ht="15.9" customHeight="1">
      <c r="A12" s="87">
        <v>9</v>
      </c>
      <c r="B12" s="88" t="s">
        <v>56</v>
      </c>
      <c r="C12" s="3">
        <v>2</v>
      </c>
      <c r="D12" s="80" t="s">
        <v>46</v>
      </c>
      <c r="E12" s="81">
        <f t="shared" si="0"/>
        <v>34.75</v>
      </c>
      <c r="F12" s="82">
        <f t="shared" si="1"/>
        <v>9</v>
      </c>
      <c r="G12" s="83">
        <v>11.75</v>
      </c>
      <c r="H12" s="84">
        <v>3</v>
      </c>
      <c r="I12" s="85">
        <f t="shared" si="2"/>
        <v>16</v>
      </c>
      <c r="J12" s="84"/>
      <c r="K12" s="85" t="str">
        <f t="shared" si="3"/>
        <v/>
      </c>
      <c r="L12" s="84"/>
      <c r="M12" s="85" t="str">
        <f t="shared" si="4"/>
        <v/>
      </c>
      <c r="N12" s="84">
        <v>6</v>
      </c>
      <c r="O12" s="85">
        <f t="shared" si="5"/>
        <v>7</v>
      </c>
      <c r="P12" s="84"/>
      <c r="Q12" s="85" t="str">
        <f t="shared" si="6"/>
        <v/>
      </c>
      <c r="R12" s="84"/>
      <c r="S12" s="85" t="str">
        <f t="shared" si="7"/>
        <v/>
      </c>
      <c r="T12" s="84"/>
      <c r="U12" s="85" t="str">
        <f t="shared" si="8"/>
        <v/>
      </c>
      <c r="V12" s="84"/>
      <c r="W12" s="85" t="str">
        <f t="shared" si="9"/>
        <v/>
      </c>
      <c r="X12" s="84"/>
      <c r="Y12" s="85" t="str">
        <f t="shared" si="10"/>
        <v/>
      </c>
      <c r="Z12" s="84"/>
      <c r="AA12" s="85" t="str">
        <f t="shared" si="11"/>
        <v/>
      </c>
      <c r="AB12" s="84"/>
      <c r="AC12" s="85" t="str">
        <f t="shared" si="12"/>
        <v/>
      </c>
    </row>
    <row r="13" spans="1:29" ht="15.9" hidden="1" customHeight="1">
      <c r="A13" s="78">
        <v>10</v>
      </c>
      <c r="B13" s="86" t="s">
        <v>49</v>
      </c>
      <c r="C13" s="3">
        <v>3</v>
      </c>
      <c r="D13" s="80" t="s">
        <v>46</v>
      </c>
      <c r="E13" s="81">
        <f t="shared" si="0"/>
        <v>24.25</v>
      </c>
      <c r="F13" s="82">
        <f t="shared" si="1"/>
        <v>10</v>
      </c>
      <c r="G13" s="83">
        <v>19.25</v>
      </c>
      <c r="H13" s="84">
        <v>16</v>
      </c>
      <c r="I13" s="85">
        <f t="shared" si="2"/>
        <v>3</v>
      </c>
      <c r="J13" s="84"/>
      <c r="K13" s="85" t="str">
        <f t="shared" si="3"/>
        <v/>
      </c>
      <c r="L13" s="84"/>
      <c r="M13" s="85" t="str">
        <f t="shared" si="4"/>
        <v/>
      </c>
      <c r="N13" s="84">
        <v>16</v>
      </c>
      <c r="O13" s="85">
        <f t="shared" si="5"/>
        <v>2</v>
      </c>
      <c r="P13" s="84"/>
      <c r="Q13" s="85" t="str">
        <f t="shared" si="6"/>
        <v/>
      </c>
      <c r="R13" s="84"/>
      <c r="S13" s="85" t="str">
        <f t="shared" si="7"/>
        <v/>
      </c>
      <c r="T13" s="84"/>
      <c r="U13" s="85" t="str">
        <f t="shared" si="8"/>
        <v/>
      </c>
      <c r="V13" s="84"/>
      <c r="W13" s="85" t="str">
        <f t="shared" si="9"/>
        <v/>
      </c>
      <c r="X13" s="84"/>
      <c r="Y13" s="85" t="str">
        <f t="shared" si="10"/>
        <v/>
      </c>
      <c r="Z13" s="84"/>
      <c r="AA13" s="85" t="str">
        <f t="shared" si="11"/>
        <v/>
      </c>
      <c r="AB13" s="84"/>
      <c r="AC13" s="85" t="str">
        <f t="shared" si="12"/>
        <v/>
      </c>
    </row>
    <row r="14" spans="1:29" ht="15.9" customHeight="1">
      <c r="A14" s="87">
        <v>11</v>
      </c>
      <c r="B14" s="79" t="s">
        <v>209</v>
      </c>
      <c r="C14" s="3">
        <v>1</v>
      </c>
      <c r="D14" s="80" t="s">
        <v>42</v>
      </c>
      <c r="E14" s="81">
        <f t="shared" si="0"/>
        <v>23</v>
      </c>
      <c r="F14" s="82">
        <f t="shared" si="1"/>
        <v>11</v>
      </c>
      <c r="G14" s="83">
        <v>12</v>
      </c>
      <c r="H14" s="84">
        <v>8</v>
      </c>
      <c r="I14" s="85">
        <f t="shared" si="2"/>
        <v>6</v>
      </c>
      <c r="J14" s="84"/>
      <c r="K14" s="85" t="str">
        <f t="shared" si="3"/>
        <v/>
      </c>
      <c r="L14" s="84"/>
      <c r="M14" s="85" t="str">
        <f t="shared" si="4"/>
        <v/>
      </c>
      <c r="N14" s="84"/>
      <c r="O14" s="85" t="str">
        <f t="shared" si="5"/>
        <v/>
      </c>
      <c r="P14" s="84">
        <v>4</v>
      </c>
      <c r="Q14" s="85">
        <f t="shared" si="6"/>
        <v>5</v>
      </c>
      <c r="R14" s="84"/>
      <c r="S14" s="85" t="str">
        <f t="shared" si="7"/>
        <v/>
      </c>
      <c r="T14" s="84"/>
      <c r="U14" s="85" t="str">
        <f t="shared" si="8"/>
        <v/>
      </c>
      <c r="V14" s="84"/>
      <c r="W14" s="85" t="str">
        <f t="shared" si="9"/>
        <v/>
      </c>
      <c r="X14" s="84"/>
      <c r="Y14" s="85" t="str">
        <f t="shared" si="10"/>
        <v/>
      </c>
      <c r="Z14" s="84"/>
      <c r="AA14" s="85" t="str">
        <f t="shared" si="11"/>
        <v/>
      </c>
      <c r="AB14" s="84"/>
      <c r="AC14" s="85" t="str">
        <f t="shared" si="12"/>
        <v/>
      </c>
    </row>
    <row r="15" spans="1:29" ht="15.9" customHeight="1">
      <c r="A15" s="78">
        <v>12</v>
      </c>
      <c r="B15" s="88" t="s">
        <v>175</v>
      </c>
      <c r="C15" s="3">
        <v>1</v>
      </c>
      <c r="D15" s="80" t="s">
        <v>42</v>
      </c>
      <c r="E15" s="81">
        <f t="shared" si="0"/>
        <v>21</v>
      </c>
      <c r="F15" s="82">
        <f t="shared" si="1"/>
        <v>12</v>
      </c>
      <c r="G15" s="83">
        <v>14</v>
      </c>
      <c r="H15" s="84">
        <v>16</v>
      </c>
      <c r="I15" s="85">
        <f t="shared" si="2"/>
        <v>3</v>
      </c>
      <c r="J15" s="84"/>
      <c r="K15" s="85" t="str">
        <f t="shared" si="3"/>
        <v/>
      </c>
      <c r="L15" s="84"/>
      <c r="M15" s="85" t="str">
        <f t="shared" si="4"/>
        <v/>
      </c>
      <c r="N15" s="84"/>
      <c r="O15" s="85" t="str">
        <f t="shared" si="5"/>
        <v/>
      </c>
      <c r="P15" s="84">
        <v>6</v>
      </c>
      <c r="Q15" s="85">
        <f t="shared" si="6"/>
        <v>4</v>
      </c>
      <c r="R15" s="84"/>
      <c r="S15" s="85" t="str">
        <f t="shared" si="7"/>
        <v/>
      </c>
      <c r="T15" s="84"/>
      <c r="U15" s="85" t="str">
        <f t="shared" si="8"/>
        <v/>
      </c>
      <c r="V15" s="84"/>
      <c r="W15" s="85" t="str">
        <f t="shared" si="9"/>
        <v/>
      </c>
      <c r="X15" s="84"/>
      <c r="Y15" s="85" t="str">
        <f t="shared" si="10"/>
        <v/>
      </c>
      <c r="Z15" s="84"/>
      <c r="AA15" s="85" t="str">
        <f t="shared" si="11"/>
        <v/>
      </c>
      <c r="AB15" s="84"/>
      <c r="AC15" s="85" t="str">
        <f t="shared" si="12"/>
        <v/>
      </c>
    </row>
    <row r="16" spans="1:29" ht="15.9" hidden="1" customHeight="1">
      <c r="A16" s="87">
        <v>13</v>
      </c>
      <c r="B16" s="88" t="s">
        <v>55</v>
      </c>
      <c r="C16" s="3">
        <v>3</v>
      </c>
      <c r="D16" s="80" t="s">
        <v>46</v>
      </c>
      <c r="E16" s="81">
        <f t="shared" si="0"/>
        <v>20.875</v>
      </c>
      <c r="F16" s="82">
        <f t="shared" si="1"/>
        <v>13</v>
      </c>
      <c r="G16" s="83">
        <v>9.875</v>
      </c>
      <c r="H16" s="84">
        <v>6</v>
      </c>
      <c r="I16" s="85">
        <f t="shared" si="2"/>
        <v>9</v>
      </c>
      <c r="J16" s="84"/>
      <c r="K16" s="85" t="str">
        <f t="shared" si="3"/>
        <v/>
      </c>
      <c r="L16" s="84"/>
      <c r="M16" s="85" t="str">
        <f t="shared" si="4"/>
        <v/>
      </c>
      <c r="N16" s="84">
        <v>16</v>
      </c>
      <c r="O16" s="85">
        <f t="shared" si="5"/>
        <v>2</v>
      </c>
      <c r="P16" s="84"/>
      <c r="Q16" s="85" t="str">
        <f t="shared" si="6"/>
        <v/>
      </c>
      <c r="R16" s="84"/>
      <c r="S16" s="85" t="str">
        <f t="shared" si="7"/>
        <v/>
      </c>
      <c r="T16" s="84"/>
      <c r="U16" s="85" t="str">
        <f t="shared" si="8"/>
        <v/>
      </c>
      <c r="V16" s="84"/>
      <c r="W16" s="85" t="str">
        <f t="shared" si="9"/>
        <v/>
      </c>
      <c r="X16" s="84"/>
      <c r="Y16" s="85" t="str">
        <f t="shared" si="10"/>
        <v/>
      </c>
      <c r="Z16" s="84"/>
      <c r="AA16" s="85" t="str">
        <f t="shared" si="11"/>
        <v/>
      </c>
      <c r="AB16" s="84"/>
      <c r="AC16" s="85" t="str">
        <f t="shared" si="12"/>
        <v/>
      </c>
    </row>
    <row r="17" spans="1:29" ht="15.9" customHeight="1">
      <c r="A17" s="78">
        <v>14</v>
      </c>
      <c r="B17" s="88" t="s">
        <v>210</v>
      </c>
      <c r="C17" s="3">
        <v>1</v>
      </c>
      <c r="D17" s="80" t="s">
        <v>48</v>
      </c>
      <c r="E17" s="81">
        <f t="shared" si="0"/>
        <v>15</v>
      </c>
      <c r="F17" s="82">
        <f t="shared" si="1"/>
        <v>14</v>
      </c>
      <c r="G17" s="83">
        <v>5</v>
      </c>
      <c r="H17" s="84">
        <v>16</v>
      </c>
      <c r="I17" s="85">
        <f t="shared" si="2"/>
        <v>3</v>
      </c>
      <c r="J17" s="84"/>
      <c r="K17" s="85" t="str">
        <f t="shared" si="3"/>
        <v/>
      </c>
      <c r="L17" s="84"/>
      <c r="M17" s="85" t="str">
        <f t="shared" si="4"/>
        <v/>
      </c>
      <c r="N17" s="84"/>
      <c r="O17" s="85" t="str">
        <f t="shared" si="5"/>
        <v/>
      </c>
      <c r="P17" s="84">
        <v>2</v>
      </c>
      <c r="Q17" s="85">
        <f t="shared" si="6"/>
        <v>7</v>
      </c>
      <c r="R17" s="84"/>
      <c r="S17" s="85" t="str">
        <f t="shared" si="7"/>
        <v/>
      </c>
      <c r="T17" s="84"/>
      <c r="U17" s="85" t="str">
        <f t="shared" si="8"/>
        <v/>
      </c>
      <c r="V17" s="84"/>
      <c r="W17" s="85" t="str">
        <f t="shared" si="9"/>
        <v/>
      </c>
      <c r="X17" s="84"/>
      <c r="Y17" s="85" t="str">
        <f t="shared" si="10"/>
        <v/>
      </c>
      <c r="Z17" s="84"/>
      <c r="AA17" s="85" t="str">
        <f t="shared" si="11"/>
        <v/>
      </c>
      <c r="AB17" s="84"/>
      <c r="AC17" s="85" t="str">
        <f t="shared" si="12"/>
        <v/>
      </c>
    </row>
    <row r="18" spans="1:29" ht="15.9" customHeight="1">
      <c r="A18" s="87">
        <v>15</v>
      </c>
      <c r="B18" s="88" t="s">
        <v>211</v>
      </c>
      <c r="C18" s="3">
        <v>1</v>
      </c>
      <c r="D18" s="80" t="s">
        <v>42</v>
      </c>
      <c r="E18" s="81">
        <f t="shared" si="0"/>
        <v>14</v>
      </c>
      <c r="F18" s="82">
        <f t="shared" si="1"/>
        <v>15</v>
      </c>
      <c r="G18" s="83">
        <v>9</v>
      </c>
      <c r="H18" s="84">
        <v>16</v>
      </c>
      <c r="I18" s="85">
        <f t="shared" si="2"/>
        <v>3</v>
      </c>
      <c r="J18" s="84"/>
      <c r="K18" s="85" t="str">
        <f t="shared" si="3"/>
        <v/>
      </c>
      <c r="L18" s="84"/>
      <c r="M18" s="85" t="str">
        <f t="shared" si="4"/>
        <v/>
      </c>
      <c r="N18" s="84"/>
      <c r="O18" s="85" t="str">
        <f t="shared" si="5"/>
        <v/>
      </c>
      <c r="P18" s="84">
        <v>7</v>
      </c>
      <c r="Q18" s="85">
        <f t="shared" si="6"/>
        <v>2</v>
      </c>
      <c r="R18" s="84"/>
      <c r="S18" s="85" t="str">
        <f t="shared" si="7"/>
        <v/>
      </c>
      <c r="T18" s="84"/>
      <c r="U18" s="85" t="str">
        <f t="shared" si="8"/>
        <v/>
      </c>
      <c r="V18" s="84"/>
      <c r="W18" s="85" t="str">
        <f t="shared" si="9"/>
        <v/>
      </c>
      <c r="X18" s="84"/>
      <c r="Y18" s="85" t="str">
        <f t="shared" si="10"/>
        <v/>
      </c>
      <c r="Z18" s="84"/>
      <c r="AA18" s="85" t="str">
        <f t="shared" si="11"/>
        <v/>
      </c>
      <c r="AB18" s="84"/>
      <c r="AC18" s="85" t="str">
        <f t="shared" si="12"/>
        <v/>
      </c>
    </row>
    <row r="19" spans="1:29" ht="15.9" customHeight="1">
      <c r="A19" s="78">
        <v>16</v>
      </c>
      <c r="B19" s="88" t="s">
        <v>212</v>
      </c>
      <c r="C19" s="3">
        <v>1</v>
      </c>
      <c r="D19" s="80" t="s">
        <v>42</v>
      </c>
      <c r="E19" s="81">
        <f t="shared" si="0"/>
        <v>13</v>
      </c>
      <c r="F19" s="82">
        <f t="shared" si="1"/>
        <v>16</v>
      </c>
      <c r="G19" s="83">
        <v>5</v>
      </c>
      <c r="H19" s="84">
        <v>16</v>
      </c>
      <c r="I19" s="85">
        <f t="shared" si="2"/>
        <v>3</v>
      </c>
      <c r="J19" s="84"/>
      <c r="K19" s="85" t="str">
        <f t="shared" si="3"/>
        <v/>
      </c>
      <c r="L19" s="84"/>
      <c r="M19" s="85" t="str">
        <f t="shared" si="4"/>
        <v/>
      </c>
      <c r="N19" s="84"/>
      <c r="O19" s="85" t="str">
        <f t="shared" si="5"/>
        <v/>
      </c>
      <c r="P19" s="84">
        <v>3</v>
      </c>
      <c r="Q19" s="85">
        <f t="shared" si="6"/>
        <v>5</v>
      </c>
      <c r="R19" s="84"/>
      <c r="S19" s="85" t="str">
        <f t="shared" si="7"/>
        <v/>
      </c>
      <c r="T19" s="84"/>
      <c r="U19" s="85" t="str">
        <f t="shared" si="8"/>
        <v/>
      </c>
      <c r="V19" s="84"/>
      <c r="W19" s="85" t="str">
        <f t="shared" si="9"/>
        <v/>
      </c>
      <c r="X19" s="84"/>
      <c r="Y19" s="85" t="str">
        <f t="shared" si="10"/>
        <v/>
      </c>
      <c r="Z19" s="84"/>
      <c r="AA19" s="85" t="str">
        <f t="shared" si="11"/>
        <v/>
      </c>
      <c r="AB19" s="84"/>
      <c r="AC19" s="85" t="str">
        <f t="shared" si="12"/>
        <v/>
      </c>
    </row>
    <row r="20" spans="1:29" ht="15.9" hidden="1" customHeight="1">
      <c r="A20" s="87">
        <v>17</v>
      </c>
      <c r="B20" s="88" t="s">
        <v>51</v>
      </c>
      <c r="C20" s="3">
        <v>3</v>
      </c>
      <c r="D20" s="80" t="s">
        <v>46</v>
      </c>
      <c r="E20" s="81">
        <f t="shared" si="0"/>
        <v>11.5</v>
      </c>
      <c r="F20" s="82">
        <f t="shared" si="1"/>
        <v>17</v>
      </c>
      <c r="G20" s="83">
        <v>8</v>
      </c>
      <c r="H20" s="84">
        <v>32</v>
      </c>
      <c r="I20" s="85">
        <f t="shared" si="2"/>
        <v>1.5</v>
      </c>
      <c r="J20" s="84"/>
      <c r="K20" s="85" t="str">
        <f t="shared" si="3"/>
        <v/>
      </c>
      <c r="L20" s="84"/>
      <c r="M20" s="85" t="str">
        <f t="shared" si="4"/>
        <v/>
      </c>
      <c r="N20" s="84">
        <v>16</v>
      </c>
      <c r="O20" s="85">
        <f t="shared" si="5"/>
        <v>2</v>
      </c>
      <c r="P20" s="84"/>
      <c r="Q20" s="85" t="str">
        <f t="shared" si="6"/>
        <v/>
      </c>
      <c r="R20" s="84"/>
      <c r="S20" s="85" t="str">
        <f t="shared" si="7"/>
        <v/>
      </c>
      <c r="T20" s="84"/>
      <c r="U20" s="85" t="str">
        <f t="shared" si="8"/>
        <v/>
      </c>
      <c r="V20" s="84"/>
      <c r="W20" s="85" t="str">
        <f t="shared" si="9"/>
        <v/>
      </c>
      <c r="X20" s="84"/>
      <c r="Y20" s="85" t="str">
        <f t="shared" si="10"/>
        <v/>
      </c>
      <c r="Z20" s="84"/>
      <c r="AA20" s="85" t="str">
        <f t="shared" si="11"/>
        <v/>
      </c>
      <c r="AB20" s="84"/>
      <c r="AC20" s="85" t="str">
        <f t="shared" si="12"/>
        <v/>
      </c>
    </row>
    <row r="21" spans="1:29" ht="15.9" hidden="1" customHeight="1">
      <c r="A21" s="78">
        <v>18</v>
      </c>
      <c r="B21" s="88" t="s">
        <v>53</v>
      </c>
      <c r="C21" s="3">
        <v>3</v>
      </c>
      <c r="D21" s="80" t="s">
        <v>54</v>
      </c>
      <c r="E21" s="81">
        <f t="shared" si="0"/>
        <v>10.75</v>
      </c>
      <c r="F21" s="82">
        <f t="shared" si="1"/>
        <v>18</v>
      </c>
      <c r="G21" s="83">
        <v>7.25</v>
      </c>
      <c r="H21" s="84">
        <v>32</v>
      </c>
      <c r="I21" s="85">
        <f t="shared" si="2"/>
        <v>1.5</v>
      </c>
      <c r="J21" s="84"/>
      <c r="K21" s="85" t="str">
        <f t="shared" si="3"/>
        <v/>
      </c>
      <c r="L21" s="84"/>
      <c r="M21" s="85" t="str">
        <f t="shared" si="4"/>
        <v/>
      </c>
      <c r="N21" s="84">
        <v>16</v>
      </c>
      <c r="O21" s="85">
        <f t="shared" si="5"/>
        <v>2</v>
      </c>
      <c r="P21" s="84"/>
      <c r="Q21" s="85" t="str">
        <f t="shared" si="6"/>
        <v/>
      </c>
      <c r="R21" s="84"/>
      <c r="S21" s="85" t="str">
        <f t="shared" si="7"/>
        <v/>
      </c>
      <c r="T21" s="84"/>
      <c r="U21" s="85" t="str">
        <f t="shared" si="8"/>
        <v/>
      </c>
      <c r="V21" s="84"/>
      <c r="W21" s="85" t="str">
        <f t="shared" si="9"/>
        <v/>
      </c>
      <c r="X21" s="84"/>
      <c r="Y21" s="85" t="str">
        <f t="shared" si="10"/>
        <v/>
      </c>
      <c r="Z21" s="84"/>
      <c r="AA21" s="85" t="str">
        <f t="shared" si="11"/>
        <v/>
      </c>
      <c r="AB21" s="84"/>
      <c r="AC21" s="85" t="str">
        <f t="shared" si="12"/>
        <v/>
      </c>
    </row>
    <row r="22" spans="1:29" ht="15.9" hidden="1" customHeight="1">
      <c r="A22" s="87">
        <v>19</v>
      </c>
      <c r="B22" s="88" t="s">
        <v>52</v>
      </c>
      <c r="C22" s="3">
        <v>3</v>
      </c>
      <c r="D22" s="80" t="s">
        <v>46</v>
      </c>
      <c r="E22" s="81">
        <f t="shared" si="0"/>
        <v>10.625</v>
      </c>
      <c r="F22" s="82">
        <f t="shared" si="1"/>
        <v>19</v>
      </c>
      <c r="G22" s="83">
        <v>7.125</v>
      </c>
      <c r="H22" s="84">
        <v>32</v>
      </c>
      <c r="I22" s="85">
        <f t="shared" si="2"/>
        <v>1.5</v>
      </c>
      <c r="J22" s="84"/>
      <c r="K22" s="85" t="str">
        <f t="shared" si="3"/>
        <v/>
      </c>
      <c r="L22" s="84"/>
      <c r="M22" s="85" t="str">
        <f t="shared" si="4"/>
        <v/>
      </c>
      <c r="N22" s="84">
        <v>16</v>
      </c>
      <c r="O22" s="85">
        <f t="shared" si="5"/>
        <v>2</v>
      </c>
      <c r="P22" s="84"/>
      <c r="Q22" s="85" t="str">
        <f t="shared" si="6"/>
        <v/>
      </c>
      <c r="R22" s="84"/>
      <c r="S22" s="85" t="str">
        <f t="shared" si="7"/>
        <v/>
      </c>
      <c r="T22" s="84"/>
      <c r="U22" s="85" t="str">
        <f t="shared" si="8"/>
        <v/>
      </c>
      <c r="V22" s="84"/>
      <c r="W22" s="85" t="str">
        <f t="shared" si="9"/>
        <v/>
      </c>
      <c r="X22" s="84"/>
      <c r="Y22" s="85" t="str">
        <f t="shared" si="10"/>
        <v/>
      </c>
      <c r="Z22" s="84"/>
      <c r="AA22" s="85" t="str">
        <f t="shared" si="11"/>
        <v/>
      </c>
      <c r="AB22" s="84"/>
      <c r="AC22" s="85" t="str">
        <f t="shared" si="12"/>
        <v/>
      </c>
    </row>
    <row r="23" spans="1:29" ht="15.9" customHeight="1">
      <c r="A23" s="78">
        <v>20</v>
      </c>
      <c r="B23" s="88" t="s">
        <v>74</v>
      </c>
      <c r="C23" s="3">
        <v>2</v>
      </c>
      <c r="D23" s="80" t="s">
        <v>46</v>
      </c>
      <c r="E23" s="81">
        <f t="shared" si="0"/>
        <v>8.5</v>
      </c>
      <c r="F23" s="82">
        <f t="shared" si="1"/>
        <v>20</v>
      </c>
      <c r="G23" s="83">
        <v>5</v>
      </c>
      <c r="H23" s="84">
        <v>32</v>
      </c>
      <c r="I23" s="85">
        <f t="shared" si="2"/>
        <v>1.5</v>
      </c>
      <c r="J23" s="84"/>
      <c r="K23" s="85" t="str">
        <f t="shared" si="3"/>
        <v/>
      </c>
      <c r="L23" s="84"/>
      <c r="M23" s="85" t="str">
        <f t="shared" si="4"/>
        <v/>
      </c>
      <c r="N23" s="84">
        <v>16</v>
      </c>
      <c r="O23" s="85">
        <f t="shared" si="5"/>
        <v>2</v>
      </c>
      <c r="P23" s="84"/>
      <c r="Q23" s="85" t="str">
        <f t="shared" si="6"/>
        <v/>
      </c>
      <c r="R23" s="84"/>
      <c r="S23" s="85" t="str">
        <f t="shared" si="7"/>
        <v/>
      </c>
      <c r="T23" s="84"/>
      <c r="U23" s="85" t="str">
        <f t="shared" si="8"/>
        <v/>
      </c>
      <c r="V23" s="84"/>
      <c r="W23" s="85" t="str">
        <f t="shared" si="9"/>
        <v/>
      </c>
      <c r="X23" s="84"/>
      <c r="Y23" s="85" t="str">
        <f t="shared" si="10"/>
        <v/>
      </c>
      <c r="Z23" s="84"/>
      <c r="AA23" s="85" t="str">
        <f t="shared" si="11"/>
        <v/>
      </c>
      <c r="AB23" s="84"/>
      <c r="AC23" s="85" t="str">
        <f t="shared" si="12"/>
        <v/>
      </c>
    </row>
    <row r="24" spans="1:29" ht="15.9" customHeight="1">
      <c r="A24" s="87">
        <v>21</v>
      </c>
      <c r="B24" s="88" t="s">
        <v>66</v>
      </c>
      <c r="C24" s="3">
        <v>2</v>
      </c>
      <c r="D24" s="80" t="s">
        <v>46</v>
      </c>
      <c r="E24" s="81">
        <f t="shared" si="0"/>
        <v>8</v>
      </c>
      <c r="F24" s="82">
        <f t="shared" si="1"/>
        <v>21</v>
      </c>
      <c r="G24" s="83">
        <v>4.5</v>
      </c>
      <c r="H24" s="84">
        <v>32</v>
      </c>
      <c r="I24" s="85">
        <f t="shared" si="2"/>
        <v>1.5</v>
      </c>
      <c r="J24" s="84"/>
      <c r="K24" s="85" t="str">
        <f t="shared" si="3"/>
        <v/>
      </c>
      <c r="L24" s="84"/>
      <c r="M24" s="85" t="str">
        <f t="shared" si="4"/>
        <v/>
      </c>
      <c r="N24" s="84">
        <v>16</v>
      </c>
      <c r="O24" s="85">
        <f t="shared" si="5"/>
        <v>2</v>
      </c>
      <c r="P24" s="84"/>
      <c r="Q24" s="85" t="str">
        <f t="shared" si="6"/>
        <v/>
      </c>
      <c r="R24" s="84"/>
      <c r="S24" s="85" t="str">
        <f t="shared" si="7"/>
        <v/>
      </c>
      <c r="T24" s="84"/>
      <c r="U24" s="85" t="str">
        <f t="shared" si="8"/>
        <v/>
      </c>
      <c r="V24" s="84"/>
      <c r="W24" s="85" t="str">
        <f t="shared" si="9"/>
        <v/>
      </c>
      <c r="X24" s="84"/>
      <c r="Y24" s="85" t="str">
        <f t="shared" si="10"/>
        <v/>
      </c>
      <c r="Z24" s="84"/>
      <c r="AA24" s="85" t="str">
        <f t="shared" si="11"/>
        <v/>
      </c>
      <c r="AB24" s="84"/>
      <c r="AC24" s="85" t="str">
        <f t="shared" si="12"/>
        <v/>
      </c>
    </row>
    <row r="25" spans="1:29" ht="15.9" customHeight="1">
      <c r="A25" s="78">
        <v>22</v>
      </c>
      <c r="B25" s="88" t="s">
        <v>64</v>
      </c>
      <c r="C25" s="3">
        <v>2</v>
      </c>
      <c r="D25" s="80" t="s">
        <v>46</v>
      </c>
      <c r="E25" s="81">
        <f t="shared" si="0"/>
        <v>7.75</v>
      </c>
      <c r="F25" s="82">
        <f t="shared" si="1"/>
        <v>22</v>
      </c>
      <c r="G25" s="83">
        <v>5.25</v>
      </c>
      <c r="H25" s="84">
        <v>32</v>
      </c>
      <c r="I25" s="85">
        <f t="shared" si="2"/>
        <v>1.5</v>
      </c>
      <c r="J25" s="84"/>
      <c r="K25" s="85" t="str">
        <f t="shared" si="3"/>
        <v/>
      </c>
      <c r="L25" s="84"/>
      <c r="M25" s="85" t="str">
        <f t="shared" si="4"/>
        <v/>
      </c>
      <c r="N25" s="84"/>
      <c r="O25" s="85" t="str">
        <f t="shared" si="5"/>
        <v/>
      </c>
      <c r="P25" s="84">
        <v>16</v>
      </c>
      <c r="Q25" s="85">
        <f t="shared" si="6"/>
        <v>1</v>
      </c>
      <c r="R25" s="84"/>
      <c r="S25" s="85" t="str">
        <f t="shared" si="7"/>
        <v/>
      </c>
      <c r="T25" s="84"/>
      <c r="U25" s="85" t="str">
        <f t="shared" si="8"/>
        <v/>
      </c>
      <c r="V25" s="84"/>
      <c r="W25" s="85" t="str">
        <f t="shared" si="9"/>
        <v/>
      </c>
      <c r="X25" s="84"/>
      <c r="Y25" s="85" t="str">
        <f t="shared" si="10"/>
        <v/>
      </c>
      <c r="Z25" s="84"/>
      <c r="AA25" s="85" t="str">
        <f t="shared" si="11"/>
        <v/>
      </c>
      <c r="AB25" s="84"/>
      <c r="AC25" s="85" t="str">
        <f t="shared" si="12"/>
        <v/>
      </c>
    </row>
    <row r="26" spans="1:29" ht="15.9" hidden="1" customHeight="1">
      <c r="A26" s="87">
        <v>23</v>
      </c>
      <c r="B26" s="79" t="s">
        <v>75</v>
      </c>
      <c r="C26" s="3">
        <v>3</v>
      </c>
      <c r="D26" s="80" t="s">
        <v>42</v>
      </c>
      <c r="E26" s="81">
        <f t="shared" si="0"/>
        <v>6.5</v>
      </c>
      <c r="F26" s="82">
        <f t="shared" si="1"/>
        <v>23</v>
      </c>
      <c r="G26" s="83">
        <v>4.5</v>
      </c>
      <c r="H26" s="84"/>
      <c r="I26" s="85" t="str">
        <f t="shared" si="2"/>
        <v/>
      </c>
      <c r="J26" s="84"/>
      <c r="K26" s="85" t="str">
        <f t="shared" si="3"/>
        <v/>
      </c>
      <c r="L26" s="84"/>
      <c r="M26" s="85" t="str">
        <f t="shared" si="4"/>
        <v/>
      </c>
      <c r="N26" s="84">
        <v>16</v>
      </c>
      <c r="O26" s="85">
        <f t="shared" si="5"/>
        <v>2</v>
      </c>
      <c r="P26" s="84"/>
      <c r="Q26" s="85" t="str">
        <f t="shared" si="6"/>
        <v/>
      </c>
      <c r="R26" s="84"/>
      <c r="S26" s="85" t="str">
        <f t="shared" si="7"/>
        <v/>
      </c>
      <c r="T26" s="84"/>
      <c r="U26" s="85" t="str">
        <f t="shared" si="8"/>
        <v/>
      </c>
      <c r="V26" s="84"/>
      <c r="W26" s="85" t="str">
        <f t="shared" si="9"/>
        <v/>
      </c>
      <c r="X26" s="84"/>
      <c r="Y26" s="85" t="str">
        <f t="shared" si="10"/>
        <v/>
      </c>
      <c r="Z26" s="84"/>
      <c r="AA26" s="85" t="str">
        <f t="shared" si="11"/>
        <v/>
      </c>
      <c r="AB26" s="84"/>
      <c r="AC26" s="85" t="str">
        <f t="shared" si="12"/>
        <v/>
      </c>
    </row>
    <row r="27" spans="1:29" ht="15.9" hidden="1" customHeight="1">
      <c r="A27" s="78">
        <v>24</v>
      </c>
      <c r="B27" s="79" t="s">
        <v>213</v>
      </c>
      <c r="C27" s="3"/>
      <c r="D27" s="80" t="s">
        <v>214</v>
      </c>
      <c r="E27" s="81">
        <f t="shared" si="0"/>
        <v>6</v>
      </c>
      <c r="F27" s="82">
        <f t="shared" si="1"/>
        <v>24</v>
      </c>
      <c r="G27" s="83">
        <v>0</v>
      </c>
      <c r="H27" s="84"/>
      <c r="I27" s="85" t="str">
        <f t="shared" si="2"/>
        <v/>
      </c>
      <c r="J27" s="84"/>
      <c r="K27" s="85" t="str">
        <f t="shared" si="3"/>
        <v/>
      </c>
      <c r="L27" s="84"/>
      <c r="M27" s="85" t="str">
        <f t="shared" si="4"/>
        <v/>
      </c>
      <c r="N27" s="84"/>
      <c r="O27" s="85" t="str">
        <f t="shared" si="5"/>
        <v/>
      </c>
      <c r="P27" s="84"/>
      <c r="Q27" s="85" t="str">
        <f t="shared" si="6"/>
        <v/>
      </c>
      <c r="R27" s="84">
        <v>1</v>
      </c>
      <c r="S27" s="85">
        <f t="shared" si="7"/>
        <v>6</v>
      </c>
      <c r="T27" s="84"/>
      <c r="U27" s="85" t="str">
        <f t="shared" si="8"/>
        <v/>
      </c>
      <c r="V27" s="84"/>
      <c r="W27" s="85" t="str">
        <f t="shared" si="9"/>
        <v/>
      </c>
      <c r="X27" s="84"/>
      <c r="Y27" s="85" t="str">
        <f t="shared" si="10"/>
        <v/>
      </c>
      <c r="Z27" s="84"/>
      <c r="AA27" s="85" t="str">
        <f t="shared" si="11"/>
        <v/>
      </c>
      <c r="AB27" s="84"/>
      <c r="AC27" s="85" t="str">
        <f t="shared" si="12"/>
        <v/>
      </c>
    </row>
    <row r="28" spans="1:29" ht="15.9" customHeight="1">
      <c r="A28" s="87">
        <v>25</v>
      </c>
      <c r="B28" s="86" t="s">
        <v>65</v>
      </c>
      <c r="C28" s="3">
        <v>2</v>
      </c>
      <c r="D28" s="80" t="s">
        <v>70</v>
      </c>
      <c r="E28" s="81">
        <f t="shared" si="0"/>
        <v>5</v>
      </c>
      <c r="F28" s="82">
        <f t="shared" si="1"/>
        <v>25</v>
      </c>
      <c r="G28" s="83">
        <v>3.5</v>
      </c>
      <c r="H28" s="84">
        <v>32</v>
      </c>
      <c r="I28" s="85">
        <f t="shared" si="2"/>
        <v>1.5</v>
      </c>
      <c r="J28" s="84"/>
      <c r="K28" s="85" t="str">
        <f t="shared" si="3"/>
        <v/>
      </c>
      <c r="L28" s="84"/>
      <c r="M28" s="85" t="str">
        <f t="shared" si="4"/>
        <v/>
      </c>
      <c r="N28" s="84"/>
      <c r="O28" s="85" t="str">
        <f t="shared" si="5"/>
        <v/>
      </c>
      <c r="P28" s="84"/>
      <c r="Q28" s="85" t="str">
        <f t="shared" si="6"/>
        <v/>
      </c>
      <c r="R28" s="84"/>
      <c r="S28" s="85" t="str">
        <f t="shared" si="7"/>
        <v/>
      </c>
      <c r="T28" s="84"/>
      <c r="U28" s="85" t="str">
        <f t="shared" si="8"/>
        <v/>
      </c>
      <c r="V28" s="84"/>
      <c r="W28" s="85" t="str">
        <f t="shared" si="9"/>
        <v/>
      </c>
      <c r="X28" s="84"/>
      <c r="Y28" s="85" t="str">
        <f t="shared" si="10"/>
        <v/>
      </c>
      <c r="Z28" s="84"/>
      <c r="AA28" s="85" t="str">
        <f t="shared" si="11"/>
        <v/>
      </c>
      <c r="AB28" s="84"/>
      <c r="AC28" s="85" t="str">
        <f t="shared" si="12"/>
        <v/>
      </c>
    </row>
    <row r="29" spans="1:29" ht="15.9" customHeight="1">
      <c r="A29" s="78">
        <v>26</v>
      </c>
      <c r="B29" s="88" t="s">
        <v>69</v>
      </c>
      <c r="C29" s="3">
        <v>2</v>
      </c>
      <c r="D29" s="80" t="s">
        <v>70</v>
      </c>
      <c r="E29" s="81">
        <f t="shared" si="0"/>
        <v>4</v>
      </c>
      <c r="F29" s="82">
        <f t="shared" si="1"/>
        <v>26</v>
      </c>
      <c r="G29" s="83">
        <v>2.5</v>
      </c>
      <c r="H29" s="84">
        <v>32</v>
      </c>
      <c r="I29" s="85">
        <f t="shared" si="2"/>
        <v>1.5</v>
      </c>
      <c r="J29" s="84"/>
      <c r="K29" s="85" t="str">
        <f t="shared" si="3"/>
        <v/>
      </c>
      <c r="L29" s="84"/>
      <c r="M29" s="85" t="str">
        <f t="shared" si="4"/>
        <v/>
      </c>
      <c r="N29" s="84"/>
      <c r="O29" s="85" t="str">
        <f t="shared" si="5"/>
        <v/>
      </c>
      <c r="P29" s="84"/>
      <c r="Q29" s="85" t="str">
        <f t="shared" si="6"/>
        <v/>
      </c>
      <c r="R29" s="84"/>
      <c r="S29" s="85" t="str">
        <f t="shared" si="7"/>
        <v/>
      </c>
      <c r="T29" s="84"/>
      <c r="U29" s="85" t="str">
        <f t="shared" si="8"/>
        <v/>
      </c>
      <c r="V29" s="84"/>
      <c r="W29" s="85" t="str">
        <f t="shared" si="9"/>
        <v/>
      </c>
      <c r="X29" s="84"/>
      <c r="Y29" s="85" t="str">
        <f t="shared" si="10"/>
        <v/>
      </c>
      <c r="Z29" s="84"/>
      <c r="AA29" s="85" t="str">
        <f t="shared" si="11"/>
        <v/>
      </c>
      <c r="AB29" s="84"/>
      <c r="AC29" s="85" t="str">
        <f t="shared" si="12"/>
        <v/>
      </c>
    </row>
    <row r="30" spans="1:29" ht="15.9" customHeight="1">
      <c r="A30" s="87">
        <v>27</v>
      </c>
      <c r="B30" s="88" t="s">
        <v>215</v>
      </c>
      <c r="C30" s="3">
        <v>1</v>
      </c>
      <c r="D30" s="80" t="s">
        <v>216</v>
      </c>
      <c r="E30" s="81">
        <f t="shared" si="0"/>
        <v>4</v>
      </c>
      <c r="F30" s="82">
        <f t="shared" si="1"/>
        <v>26</v>
      </c>
      <c r="G30" s="83">
        <v>0</v>
      </c>
      <c r="H30" s="84"/>
      <c r="I30" s="85" t="str">
        <f t="shared" si="2"/>
        <v/>
      </c>
      <c r="J30" s="84"/>
      <c r="K30" s="85" t="str">
        <f t="shared" si="3"/>
        <v/>
      </c>
      <c r="L30" s="84"/>
      <c r="M30" s="85" t="str">
        <f t="shared" si="4"/>
        <v/>
      </c>
      <c r="N30" s="84"/>
      <c r="O30" s="85" t="str">
        <f t="shared" si="5"/>
        <v/>
      </c>
      <c r="P30" s="84">
        <v>5</v>
      </c>
      <c r="Q30" s="85">
        <f t="shared" si="6"/>
        <v>4</v>
      </c>
      <c r="R30" s="84"/>
      <c r="S30" s="85" t="str">
        <f t="shared" si="7"/>
        <v/>
      </c>
      <c r="T30" s="84"/>
      <c r="U30" s="85" t="str">
        <f t="shared" si="8"/>
        <v/>
      </c>
      <c r="V30" s="84"/>
      <c r="W30" s="85" t="str">
        <f t="shared" si="9"/>
        <v/>
      </c>
      <c r="X30" s="84"/>
      <c r="Y30" s="85" t="str">
        <f t="shared" si="10"/>
        <v/>
      </c>
      <c r="Z30" s="84"/>
      <c r="AA30" s="85" t="str">
        <f t="shared" si="11"/>
        <v/>
      </c>
      <c r="AB30" s="84"/>
      <c r="AC30" s="85" t="str">
        <f t="shared" si="12"/>
        <v/>
      </c>
    </row>
    <row r="31" spans="1:29" ht="15.9" hidden="1" customHeight="1">
      <c r="A31" s="78">
        <v>28</v>
      </c>
      <c r="B31" s="88" t="s">
        <v>217</v>
      </c>
      <c r="C31" s="3"/>
      <c r="D31" s="80" t="s">
        <v>218</v>
      </c>
      <c r="E31" s="81">
        <f t="shared" si="0"/>
        <v>4</v>
      </c>
      <c r="F31" s="82">
        <f t="shared" si="1"/>
        <v>26</v>
      </c>
      <c r="G31" s="83">
        <v>0</v>
      </c>
      <c r="H31" s="84"/>
      <c r="I31" s="85" t="str">
        <f t="shared" si="2"/>
        <v/>
      </c>
      <c r="J31" s="84"/>
      <c r="K31" s="85" t="str">
        <f t="shared" si="3"/>
        <v/>
      </c>
      <c r="L31" s="84"/>
      <c r="M31" s="85" t="str">
        <f t="shared" si="4"/>
        <v/>
      </c>
      <c r="N31" s="84"/>
      <c r="O31" s="85" t="str">
        <f t="shared" si="5"/>
        <v/>
      </c>
      <c r="P31" s="84"/>
      <c r="Q31" s="85" t="str">
        <f t="shared" si="6"/>
        <v/>
      </c>
      <c r="R31" s="84">
        <v>2</v>
      </c>
      <c r="S31" s="85">
        <f t="shared" si="7"/>
        <v>4</v>
      </c>
      <c r="T31" s="84"/>
      <c r="U31" s="85" t="str">
        <f t="shared" si="8"/>
        <v/>
      </c>
      <c r="V31" s="84"/>
      <c r="W31" s="85" t="str">
        <f t="shared" si="9"/>
        <v/>
      </c>
      <c r="X31" s="84"/>
      <c r="Y31" s="85" t="str">
        <f t="shared" si="10"/>
        <v/>
      </c>
      <c r="Z31" s="84"/>
      <c r="AA31" s="85" t="str">
        <f t="shared" si="11"/>
        <v/>
      </c>
      <c r="AB31" s="84"/>
      <c r="AC31" s="85" t="str">
        <f t="shared" si="12"/>
        <v/>
      </c>
    </row>
    <row r="32" spans="1:29" ht="15.9" customHeight="1">
      <c r="A32" s="87">
        <v>29</v>
      </c>
      <c r="B32" s="88" t="s">
        <v>60</v>
      </c>
      <c r="C32" s="3">
        <v>2</v>
      </c>
      <c r="D32" s="80" t="s">
        <v>91</v>
      </c>
      <c r="E32" s="81">
        <f t="shared" si="0"/>
        <v>3.75</v>
      </c>
      <c r="F32" s="82">
        <f t="shared" si="1"/>
        <v>29</v>
      </c>
      <c r="G32" s="83">
        <v>3.75</v>
      </c>
      <c r="H32" s="84"/>
      <c r="I32" s="85" t="str">
        <f t="shared" si="2"/>
        <v/>
      </c>
      <c r="J32" s="84"/>
      <c r="K32" s="85" t="str">
        <f t="shared" si="3"/>
        <v/>
      </c>
      <c r="L32" s="84"/>
      <c r="M32" s="85" t="str">
        <f t="shared" si="4"/>
        <v/>
      </c>
      <c r="N32" s="84"/>
      <c r="O32" s="85" t="str">
        <f t="shared" si="5"/>
        <v/>
      </c>
      <c r="P32" s="84"/>
      <c r="Q32" s="85" t="str">
        <f t="shared" si="6"/>
        <v/>
      </c>
      <c r="R32" s="84"/>
      <c r="S32" s="85" t="str">
        <f t="shared" si="7"/>
        <v/>
      </c>
      <c r="T32" s="84"/>
      <c r="U32" s="85" t="str">
        <f t="shared" si="8"/>
        <v/>
      </c>
      <c r="V32" s="84"/>
      <c r="W32" s="85" t="str">
        <f t="shared" si="9"/>
        <v/>
      </c>
      <c r="X32" s="84"/>
      <c r="Y32" s="85" t="str">
        <f t="shared" si="10"/>
        <v/>
      </c>
      <c r="Z32" s="84"/>
      <c r="AA32" s="85" t="str">
        <f t="shared" si="11"/>
        <v/>
      </c>
      <c r="AB32" s="84"/>
      <c r="AC32" s="85" t="str">
        <f t="shared" si="12"/>
        <v/>
      </c>
    </row>
    <row r="33" spans="1:29" ht="15.9" customHeight="1">
      <c r="A33" s="78">
        <v>30</v>
      </c>
      <c r="B33" s="88" t="s">
        <v>73</v>
      </c>
      <c r="C33" s="3">
        <v>2</v>
      </c>
      <c r="D33" s="80" t="s">
        <v>63</v>
      </c>
      <c r="E33" s="81">
        <f t="shared" si="0"/>
        <v>3.25</v>
      </c>
      <c r="F33" s="82">
        <f t="shared" si="1"/>
        <v>30</v>
      </c>
      <c r="G33" s="83">
        <v>1.75</v>
      </c>
      <c r="H33" s="84">
        <v>32</v>
      </c>
      <c r="I33" s="85">
        <f t="shared" si="2"/>
        <v>1.5</v>
      </c>
      <c r="J33" s="84"/>
      <c r="K33" s="85" t="str">
        <f t="shared" si="3"/>
        <v/>
      </c>
      <c r="L33" s="84"/>
      <c r="M33" s="85" t="str">
        <f t="shared" si="4"/>
        <v/>
      </c>
      <c r="N33" s="84"/>
      <c r="O33" s="85" t="str">
        <f t="shared" si="5"/>
        <v/>
      </c>
      <c r="P33" s="84"/>
      <c r="Q33" s="85" t="str">
        <f t="shared" si="6"/>
        <v/>
      </c>
      <c r="R33" s="84"/>
      <c r="S33" s="85" t="str">
        <f t="shared" si="7"/>
        <v/>
      </c>
      <c r="T33" s="84"/>
      <c r="U33" s="85" t="str">
        <f t="shared" si="8"/>
        <v/>
      </c>
      <c r="V33" s="84"/>
      <c r="W33" s="85" t="str">
        <f t="shared" si="9"/>
        <v/>
      </c>
      <c r="X33" s="84"/>
      <c r="Y33" s="85" t="str">
        <f t="shared" si="10"/>
        <v/>
      </c>
      <c r="Z33" s="84"/>
      <c r="AA33" s="85" t="str">
        <f t="shared" si="11"/>
        <v/>
      </c>
      <c r="AB33" s="84"/>
      <c r="AC33" s="85" t="str">
        <f t="shared" si="12"/>
        <v/>
      </c>
    </row>
    <row r="34" spans="1:29" ht="15.9" hidden="1" customHeight="1">
      <c r="A34" s="87">
        <v>31</v>
      </c>
      <c r="B34" s="88" t="s">
        <v>219</v>
      </c>
      <c r="C34" s="3"/>
      <c r="D34" s="80" t="s">
        <v>220</v>
      </c>
      <c r="E34" s="81">
        <f t="shared" si="0"/>
        <v>3</v>
      </c>
      <c r="F34" s="82">
        <f t="shared" si="1"/>
        <v>31</v>
      </c>
      <c r="G34" s="83">
        <v>0</v>
      </c>
      <c r="H34" s="84"/>
      <c r="I34" s="85" t="str">
        <f t="shared" si="2"/>
        <v/>
      </c>
      <c r="J34" s="84"/>
      <c r="K34" s="85" t="str">
        <f t="shared" si="3"/>
        <v/>
      </c>
      <c r="L34" s="84"/>
      <c r="M34" s="85" t="str">
        <f t="shared" si="4"/>
        <v/>
      </c>
      <c r="N34" s="84"/>
      <c r="O34" s="85" t="str">
        <f t="shared" si="5"/>
        <v/>
      </c>
      <c r="P34" s="84"/>
      <c r="Q34" s="85" t="str">
        <f t="shared" si="6"/>
        <v/>
      </c>
      <c r="R34" s="84">
        <v>3</v>
      </c>
      <c r="S34" s="85">
        <f t="shared" si="7"/>
        <v>3</v>
      </c>
      <c r="T34" s="84"/>
      <c r="U34" s="85" t="str">
        <f t="shared" si="8"/>
        <v/>
      </c>
      <c r="V34" s="84"/>
      <c r="W34" s="85" t="str">
        <f t="shared" si="9"/>
        <v/>
      </c>
      <c r="X34" s="84"/>
      <c r="Y34" s="85" t="str">
        <f t="shared" si="10"/>
        <v/>
      </c>
      <c r="Z34" s="84"/>
      <c r="AA34" s="85" t="str">
        <f t="shared" si="11"/>
        <v/>
      </c>
      <c r="AB34" s="84"/>
      <c r="AC34" s="85" t="str">
        <f t="shared" si="12"/>
        <v/>
      </c>
    </row>
    <row r="35" spans="1:29" ht="15.9" hidden="1" customHeight="1">
      <c r="A35" s="78">
        <v>32</v>
      </c>
      <c r="B35" s="79" t="s">
        <v>221</v>
      </c>
      <c r="C35" s="89"/>
      <c r="D35" s="80" t="s">
        <v>222</v>
      </c>
      <c r="E35" s="81">
        <f t="shared" si="0"/>
        <v>3</v>
      </c>
      <c r="F35" s="82">
        <f t="shared" si="1"/>
        <v>31</v>
      </c>
      <c r="G35" s="83">
        <v>0</v>
      </c>
      <c r="H35" s="84"/>
      <c r="I35" s="85" t="str">
        <f t="shared" si="2"/>
        <v/>
      </c>
      <c r="J35" s="84"/>
      <c r="K35" s="85" t="str">
        <f t="shared" si="3"/>
        <v/>
      </c>
      <c r="L35" s="84"/>
      <c r="M35" s="85" t="str">
        <f t="shared" si="4"/>
        <v/>
      </c>
      <c r="N35" s="84"/>
      <c r="O35" s="85" t="str">
        <f t="shared" si="5"/>
        <v/>
      </c>
      <c r="P35" s="84"/>
      <c r="Q35" s="85" t="str">
        <f t="shared" si="6"/>
        <v/>
      </c>
      <c r="R35" s="84">
        <v>4</v>
      </c>
      <c r="S35" s="85">
        <f t="shared" si="7"/>
        <v>3</v>
      </c>
      <c r="T35" s="84"/>
      <c r="U35" s="85" t="str">
        <f t="shared" si="8"/>
        <v/>
      </c>
      <c r="V35" s="84"/>
      <c r="W35" s="85" t="str">
        <f t="shared" si="9"/>
        <v/>
      </c>
      <c r="X35" s="84"/>
      <c r="Y35" s="85" t="str">
        <f t="shared" si="10"/>
        <v/>
      </c>
      <c r="Z35" s="84"/>
      <c r="AA35" s="85" t="str">
        <f t="shared" si="11"/>
        <v/>
      </c>
      <c r="AB35" s="84"/>
      <c r="AC35" s="85" t="str">
        <f t="shared" si="12"/>
        <v/>
      </c>
    </row>
    <row r="36" spans="1:29" ht="15.9" hidden="1" customHeight="1">
      <c r="A36" s="87">
        <v>33</v>
      </c>
      <c r="B36" s="86" t="s">
        <v>223</v>
      </c>
      <c r="C36" s="3">
        <v>3</v>
      </c>
      <c r="D36" s="80" t="s">
        <v>84</v>
      </c>
      <c r="E36" s="81">
        <f t="shared" si="0"/>
        <v>2.75</v>
      </c>
      <c r="F36" s="82">
        <f t="shared" si="1"/>
        <v>33</v>
      </c>
      <c r="G36" s="83">
        <v>1.25</v>
      </c>
      <c r="H36" s="84">
        <v>32</v>
      </c>
      <c r="I36" s="85">
        <f t="shared" si="2"/>
        <v>1.5</v>
      </c>
      <c r="J36" s="84"/>
      <c r="K36" s="85" t="str">
        <f t="shared" si="3"/>
        <v/>
      </c>
      <c r="L36" s="84"/>
      <c r="M36" s="85" t="str">
        <f t="shared" si="4"/>
        <v/>
      </c>
      <c r="N36" s="84"/>
      <c r="O36" s="85" t="str">
        <f t="shared" si="5"/>
        <v/>
      </c>
      <c r="P36" s="84"/>
      <c r="Q36" s="85" t="str">
        <f t="shared" si="6"/>
        <v/>
      </c>
      <c r="R36" s="84"/>
      <c r="S36" s="85" t="str">
        <f t="shared" si="7"/>
        <v/>
      </c>
      <c r="T36" s="84"/>
      <c r="U36" s="85" t="str">
        <f t="shared" si="8"/>
        <v/>
      </c>
      <c r="V36" s="84"/>
      <c r="W36" s="85" t="str">
        <f t="shared" si="9"/>
        <v/>
      </c>
      <c r="X36" s="84"/>
      <c r="Y36" s="85" t="str">
        <f t="shared" si="10"/>
        <v/>
      </c>
      <c r="Z36" s="84"/>
      <c r="AA36" s="85" t="str">
        <f t="shared" si="11"/>
        <v/>
      </c>
      <c r="AB36" s="84"/>
      <c r="AC36" s="85" t="str">
        <f t="shared" si="12"/>
        <v/>
      </c>
    </row>
    <row r="37" spans="1:29" ht="15.9" customHeight="1">
      <c r="A37" s="78">
        <v>34</v>
      </c>
      <c r="B37" s="88" t="s">
        <v>224</v>
      </c>
      <c r="C37" s="3">
        <v>2</v>
      </c>
      <c r="D37" s="80" t="s">
        <v>63</v>
      </c>
      <c r="E37" s="81">
        <f t="shared" si="0"/>
        <v>2.75</v>
      </c>
      <c r="F37" s="82">
        <f t="shared" si="1"/>
        <v>33</v>
      </c>
      <c r="G37" s="83">
        <v>1.25</v>
      </c>
      <c r="H37" s="84">
        <v>32</v>
      </c>
      <c r="I37" s="85">
        <f t="shared" si="2"/>
        <v>1.5</v>
      </c>
      <c r="J37" s="84"/>
      <c r="K37" s="85" t="str">
        <f t="shared" si="3"/>
        <v/>
      </c>
      <c r="L37" s="84"/>
      <c r="M37" s="85" t="str">
        <f t="shared" si="4"/>
        <v/>
      </c>
      <c r="N37" s="84"/>
      <c r="O37" s="85" t="str">
        <f t="shared" si="5"/>
        <v/>
      </c>
      <c r="P37" s="84"/>
      <c r="Q37" s="85" t="str">
        <f t="shared" si="6"/>
        <v/>
      </c>
      <c r="R37" s="84"/>
      <c r="S37" s="85" t="str">
        <f t="shared" si="7"/>
        <v/>
      </c>
      <c r="T37" s="84"/>
      <c r="U37" s="85" t="str">
        <f t="shared" si="8"/>
        <v/>
      </c>
      <c r="V37" s="84"/>
      <c r="W37" s="85" t="str">
        <f t="shared" si="9"/>
        <v/>
      </c>
      <c r="X37" s="84"/>
      <c r="Y37" s="85" t="str">
        <f t="shared" si="10"/>
        <v/>
      </c>
      <c r="Z37" s="84"/>
      <c r="AA37" s="85" t="str">
        <f t="shared" si="11"/>
        <v/>
      </c>
      <c r="AB37" s="84"/>
      <c r="AC37" s="85" t="str">
        <f t="shared" si="12"/>
        <v/>
      </c>
    </row>
    <row r="38" spans="1:29" ht="15.9" customHeight="1">
      <c r="A38" s="87">
        <v>35</v>
      </c>
      <c r="B38" s="88" t="s">
        <v>225</v>
      </c>
      <c r="C38" s="3">
        <v>2</v>
      </c>
      <c r="D38" s="80" t="s">
        <v>42</v>
      </c>
      <c r="E38" s="81">
        <f t="shared" si="0"/>
        <v>2.75</v>
      </c>
      <c r="F38" s="82">
        <f t="shared" si="1"/>
        <v>33</v>
      </c>
      <c r="G38" s="83">
        <v>1.75</v>
      </c>
      <c r="H38" s="84"/>
      <c r="I38" s="85" t="str">
        <f t="shared" si="2"/>
        <v/>
      </c>
      <c r="J38" s="84"/>
      <c r="K38" s="85" t="str">
        <f t="shared" si="3"/>
        <v/>
      </c>
      <c r="L38" s="84"/>
      <c r="M38" s="85" t="str">
        <f t="shared" si="4"/>
        <v/>
      </c>
      <c r="N38" s="84"/>
      <c r="O38" s="85" t="str">
        <f t="shared" si="5"/>
        <v/>
      </c>
      <c r="P38" s="84">
        <v>16</v>
      </c>
      <c r="Q38" s="85">
        <f t="shared" si="6"/>
        <v>1</v>
      </c>
      <c r="R38" s="84"/>
      <c r="S38" s="85" t="str">
        <f t="shared" si="7"/>
        <v/>
      </c>
      <c r="T38" s="84"/>
      <c r="U38" s="85" t="str">
        <f t="shared" si="8"/>
        <v/>
      </c>
      <c r="V38" s="84"/>
      <c r="W38" s="85" t="str">
        <f t="shared" si="9"/>
        <v/>
      </c>
      <c r="X38" s="84"/>
      <c r="Y38" s="85" t="str">
        <f t="shared" si="10"/>
        <v/>
      </c>
      <c r="Z38" s="84"/>
      <c r="AA38" s="85" t="str">
        <f t="shared" si="11"/>
        <v/>
      </c>
      <c r="AB38" s="84"/>
      <c r="AC38" s="85" t="str">
        <f t="shared" si="12"/>
        <v/>
      </c>
    </row>
    <row r="39" spans="1:29" ht="15.9" hidden="1" customHeight="1">
      <c r="A39" s="78">
        <v>36</v>
      </c>
      <c r="B39" s="88" t="s">
        <v>226</v>
      </c>
      <c r="C39" s="3">
        <v>3</v>
      </c>
      <c r="D39" s="80" t="s">
        <v>78</v>
      </c>
      <c r="E39" s="81">
        <f t="shared" si="0"/>
        <v>2.25</v>
      </c>
      <c r="F39" s="82">
        <f t="shared" si="1"/>
        <v>36</v>
      </c>
      <c r="G39" s="83">
        <v>0.75</v>
      </c>
      <c r="H39" s="84">
        <v>32</v>
      </c>
      <c r="I39" s="85">
        <f t="shared" si="2"/>
        <v>1.5</v>
      </c>
      <c r="J39" s="84"/>
      <c r="K39" s="85" t="str">
        <f t="shared" si="3"/>
        <v/>
      </c>
      <c r="L39" s="84"/>
      <c r="M39" s="85" t="str">
        <f t="shared" si="4"/>
        <v/>
      </c>
      <c r="N39" s="84"/>
      <c r="O39" s="85" t="str">
        <f t="shared" si="5"/>
        <v/>
      </c>
      <c r="P39" s="84"/>
      <c r="Q39" s="85" t="str">
        <f t="shared" si="6"/>
        <v/>
      </c>
      <c r="R39" s="84"/>
      <c r="S39" s="85" t="str">
        <f t="shared" si="7"/>
        <v/>
      </c>
      <c r="T39" s="84"/>
      <c r="U39" s="85" t="str">
        <f t="shared" si="8"/>
        <v/>
      </c>
      <c r="V39" s="84"/>
      <c r="W39" s="85" t="str">
        <f t="shared" si="9"/>
        <v/>
      </c>
      <c r="X39" s="84"/>
      <c r="Y39" s="85" t="str">
        <f t="shared" si="10"/>
        <v/>
      </c>
      <c r="Z39" s="84"/>
      <c r="AA39" s="85" t="str">
        <f t="shared" si="11"/>
        <v/>
      </c>
      <c r="AB39" s="84"/>
      <c r="AC39" s="85" t="str">
        <f t="shared" si="12"/>
        <v/>
      </c>
    </row>
    <row r="40" spans="1:29" ht="15.9" customHeight="1">
      <c r="A40" s="87">
        <v>37</v>
      </c>
      <c r="B40" s="86" t="s">
        <v>227</v>
      </c>
      <c r="C40" s="3">
        <v>2</v>
      </c>
      <c r="D40" s="80" t="s">
        <v>78</v>
      </c>
      <c r="E40" s="81">
        <f t="shared" si="0"/>
        <v>2.25</v>
      </c>
      <c r="F40" s="82">
        <f t="shared" si="1"/>
        <v>36</v>
      </c>
      <c r="G40" s="83">
        <v>0.75</v>
      </c>
      <c r="H40" s="84">
        <v>32</v>
      </c>
      <c r="I40" s="85">
        <f t="shared" si="2"/>
        <v>1.5</v>
      </c>
      <c r="J40" s="84"/>
      <c r="K40" s="85" t="str">
        <f t="shared" si="3"/>
        <v/>
      </c>
      <c r="L40" s="84"/>
      <c r="M40" s="85" t="str">
        <f t="shared" si="4"/>
        <v/>
      </c>
      <c r="N40" s="84"/>
      <c r="O40" s="85" t="str">
        <f t="shared" si="5"/>
        <v/>
      </c>
      <c r="P40" s="84"/>
      <c r="Q40" s="85" t="str">
        <f t="shared" si="6"/>
        <v/>
      </c>
      <c r="R40" s="84"/>
      <c r="S40" s="85" t="str">
        <f t="shared" si="7"/>
        <v/>
      </c>
      <c r="T40" s="84"/>
      <c r="U40" s="85" t="str">
        <f t="shared" si="8"/>
        <v/>
      </c>
      <c r="V40" s="84"/>
      <c r="W40" s="85" t="str">
        <f t="shared" si="9"/>
        <v/>
      </c>
      <c r="X40" s="84"/>
      <c r="Y40" s="85" t="str">
        <f t="shared" si="10"/>
        <v/>
      </c>
      <c r="Z40" s="84"/>
      <c r="AA40" s="85" t="str">
        <f t="shared" si="11"/>
        <v/>
      </c>
      <c r="AB40" s="84"/>
      <c r="AC40" s="85" t="str">
        <f t="shared" si="12"/>
        <v/>
      </c>
    </row>
    <row r="41" spans="1:29" ht="15.9" hidden="1" customHeight="1">
      <c r="A41" s="78">
        <v>38</v>
      </c>
      <c r="B41" s="88" t="s">
        <v>228</v>
      </c>
      <c r="C41" s="3">
        <v>3</v>
      </c>
      <c r="D41" s="80" t="s">
        <v>68</v>
      </c>
      <c r="E41" s="81">
        <f t="shared" si="0"/>
        <v>2</v>
      </c>
      <c r="F41" s="82">
        <f t="shared" si="1"/>
        <v>38</v>
      </c>
      <c r="G41" s="83">
        <v>0.5</v>
      </c>
      <c r="H41" s="84">
        <v>32</v>
      </c>
      <c r="I41" s="85">
        <f t="shared" si="2"/>
        <v>1.5</v>
      </c>
      <c r="J41" s="84"/>
      <c r="K41" s="85" t="str">
        <f t="shared" si="3"/>
        <v/>
      </c>
      <c r="L41" s="84"/>
      <c r="M41" s="85" t="str">
        <f t="shared" si="4"/>
        <v/>
      </c>
      <c r="N41" s="84"/>
      <c r="O41" s="85" t="str">
        <f t="shared" si="5"/>
        <v/>
      </c>
      <c r="P41" s="84"/>
      <c r="Q41" s="85" t="str">
        <f t="shared" si="6"/>
        <v/>
      </c>
      <c r="R41" s="84"/>
      <c r="S41" s="85" t="str">
        <f t="shared" si="7"/>
        <v/>
      </c>
      <c r="T41" s="84"/>
      <c r="U41" s="85" t="str">
        <f t="shared" si="8"/>
        <v/>
      </c>
      <c r="V41" s="84"/>
      <c r="W41" s="85" t="str">
        <f t="shared" si="9"/>
        <v/>
      </c>
      <c r="X41" s="84"/>
      <c r="Y41" s="85" t="str">
        <f t="shared" si="10"/>
        <v/>
      </c>
      <c r="Z41" s="84"/>
      <c r="AA41" s="85" t="str">
        <f t="shared" si="11"/>
        <v/>
      </c>
      <c r="AB41" s="84"/>
      <c r="AC41" s="85" t="str">
        <f t="shared" si="12"/>
        <v/>
      </c>
    </row>
    <row r="42" spans="1:29" ht="15.9" hidden="1" customHeight="1">
      <c r="A42" s="87">
        <v>39</v>
      </c>
      <c r="B42" s="88" t="s">
        <v>173</v>
      </c>
      <c r="C42" s="3"/>
      <c r="D42" s="80" t="s">
        <v>222</v>
      </c>
      <c r="E42" s="81">
        <f t="shared" si="0"/>
        <v>2</v>
      </c>
      <c r="F42" s="82">
        <f t="shared" si="1"/>
        <v>38</v>
      </c>
      <c r="G42" s="83">
        <v>0</v>
      </c>
      <c r="H42" s="84"/>
      <c r="I42" s="85" t="str">
        <f t="shared" si="2"/>
        <v/>
      </c>
      <c r="J42" s="84"/>
      <c r="K42" s="85" t="str">
        <f t="shared" si="3"/>
        <v/>
      </c>
      <c r="L42" s="84"/>
      <c r="M42" s="85" t="str">
        <f t="shared" si="4"/>
        <v/>
      </c>
      <c r="N42" s="84"/>
      <c r="O42" s="85" t="str">
        <f t="shared" si="5"/>
        <v/>
      </c>
      <c r="P42" s="84">
        <v>8</v>
      </c>
      <c r="Q42" s="85">
        <f t="shared" si="6"/>
        <v>2</v>
      </c>
      <c r="R42" s="84"/>
      <c r="S42" s="85" t="str">
        <f t="shared" si="7"/>
        <v/>
      </c>
      <c r="T42" s="84"/>
      <c r="U42" s="85" t="str">
        <f t="shared" si="8"/>
        <v/>
      </c>
      <c r="V42" s="84"/>
      <c r="W42" s="85" t="str">
        <f t="shared" si="9"/>
        <v/>
      </c>
      <c r="X42" s="84"/>
      <c r="Y42" s="85" t="str">
        <f t="shared" si="10"/>
        <v/>
      </c>
      <c r="Z42" s="84"/>
      <c r="AA42" s="85" t="str">
        <f t="shared" si="11"/>
        <v/>
      </c>
      <c r="AB42" s="84"/>
      <c r="AC42" s="85" t="str">
        <f t="shared" si="12"/>
        <v/>
      </c>
    </row>
    <row r="43" spans="1:29" ht="15.9" hidden="1" customHeight="1">
      <c r="A43" s="78">
        <v>40</v>
      </c>
      <c r="B43" s="79" t="s">
        <v>229</v>
      </c>
      <c r="C43" s="3"/>
      <c r="D43" s="80" t="s">
        <v>230</v>
      </c>
      <c r="E43" s="81">
        <f t="shared" si="0"/>
        <v>2</v>
      </c>
      <c r="F43" s="82">
        <f t="shared" si="1"/>
        <v>38</v>
      </c>
      <c r="G43" s="83">
        <v>0</v>
      </c>
      <c r="H43" s="84"/>
      <c r="I43" s="85" t="str">
        <f t="shared" si="2"/>
        <v/>
      </c>
      <c r="J43" s="84"/>
      <c r="K43" s="85" t="str">
        <f t="shared" si="3"/>
        <v/>
      </c>
      <c r="L43" s="84"/>
      <c r="M43" s="85" t="str">
        <f t="shared" si="4"/>
        <v/>
      </c>
      <c r="N43" s="84"/>
      <c r="O43" s="85" t="str">
        <f t="shared" si="5"/>
        <v/>
      </c>
      <c r="P43" s="84"/>
      <c r="Q43" s="85" t="str">
        <f t="shared" si="6"/>
        <v/>
      </c>
      <c r="R43" s="84">
        <v>5</v>
      </c>
      <c r="S43" s="85">
        <f t="shared" si="7"/>
        <v>2</v>
      </c>
      <c r="T43" s="84"/>
      <c r="U43" s="85" t="str">
        <f t="shared" si="8"/>
        <v/>
      </c>
      <c r="V43" s="84"/>
      <c r="W43" s="85" t="str">
        <f t="shared" si="9"/>
        <v/>
      </c>
      <c r="X43" s="84"/>
      <c r="Y43" s="85" t="str">
        <f t="shared" si="10"/>
        <v/>
      </c>
      <c r="Z43" s="84"/>
      <c r="AA43" s="85" t="str">
        <f t="shared" si="11"/>
        <v/>
      </c>
      <c r="AB43" s="84"/>
      <c r="AC43" s="85" t="str">
        <f t="shared" si="12"/>
        <v/>
      </c>
    </row>
    <row r="44" spans="1:29" ht="15.9" hidden="1" customHeight="1">
      <c r="A44" s="87">
        <v>41</v>
      </c>
      <c r="B44" s="88" t="s">
        <v>231</v>
      </c>
      <c r="C44" s="3"/>
      <c r="D44" s="80" t="s">
        <v>232</v>
      </c>
      <c r="E44" s="81">
        <f t="shared" si="0"/>
        <v>2</v>
      </c>
      <c r="F44" s="82">
        <f t="shared" si="1"/>
        <v>38</v>
      </c>
      <c r="G44" s="83">
        <v>0</v>
      </c>
      <c r="H44" s="84"/>
      <c r="I44" s="85" t="str">
        <f t="shared" si="2"/>
        <v/>
      </c>
      <c r="J44" s="84"/>
      <c r="K44" s="85" t="str">
        <f t="shared" si="3"/>
        <v/>
      </c>
      <c r="L44" s="84"/>
      <c r="M44" s="85" t="str">
        <f t="shared" si="4"/>
        <v/>
      </c>
      <c r="N44" s="84"/>
      <c r="O44" s="85" t="str">
        <f t="shared" si="5"/>
        <v/>
      </c>
      <c r="P44" s="84"/>
      <c r="Q44" s="85" t="str">
        <f t="shared" si="6"/>
        <v/>
      </c>
      <c r="R44" s="84">
        <v>6</v>
      </c>
      <c r="S44" s="85">
        <f t="shared" si="7"/>
        <v>2</v>
      </c>
      <c r="T44" s="84"/>
      <c r="U44" s="85" t="str">
        <f t="shared" si="8"/>
        <v/>
      </c>
      <c r="V44" s="84"/>
      <c r="W44" s="85" t="str">
        <f t="shared" si="9"/>
        <v/>
      </c>
      <c r="X44" s="84"/>
      <c r="Y44" s="85" t="str">
        <f t="shared" si="10"/>
        <v/>
      </c>
      <c r="Z44" s="84"/>
      <c r="AA44" s="85" t="str">
        <f t="shared" si="11"/>
        <v/>
      </c>
      <c r="AB44" s="84"/>
      <c r="AC44" s="85" t="str">
        <f t="shared" si="12"/>
        <v/>
      </c>
    </row>
    <row r="45" spans="1:29" ht="15.9" hidden="1" customHeight="1">
      <c r="A45" s="78">
        <v>42</v>
      </c>
      <c r="B45" s="88" t="s">
        <v>233</v>
      </c>
      <c r="C45" s="3">
        <v>3</v>
      </c>
      <c r="D45" s="80" t="s">
        <v>48</v>
      </c>
      <c r="E45" s="81">
        <f t="shared" si="0"/>
        <v>1.75</v>
      </c>
      <c r="F45" s="82">
        <f t="shared" si="1"/>
        <v>42</v>
      </c>
      <c r="G45" s="83">
        <v>1.75</v>
      </c>
      <c r="H45" s="84"/>
      <c r="I45" s="85" t="str">
        <f t="shared" si="2"/>
        <v/>
      </c>
      <c r="J45" s="84"/>
      <c r="K45" s="85" t="str">
        <f t="shared" si="3"/>
        <v/>
      </c>
      <c r="L45" s="84"/>
      <c r="M45" s="85" t="str">
        <f t="shared" si="4"/>
        <v/>
      </c>
      <c r="N45" s="84"/>
      <c r="O45" s="85" t="str">
        <f t="shared" si="5"/>
        <v/>
      </c>
      <c r="P45" s="84"/>
      <c r="Q45" s="85" t="str">
        <f t="shared" si="6"/>
        <v/>
      </c>
      <c r="R45" s="84"/>
      <c r="S45" s="85" t="str">
        <f t="shared" si="7"/>
        <v/>
      </c>
      <c r="T45" s="84"/>
      <c r="U45" s="85" t="str">
        <f t="shared" si="8"/>
        <v/>
      </c>
      <c r="V45" s="84"/>
      <c r="W45" s="85" t="str">
        <f t="shared" si="9"/>
        <v/>
      </c>
      <c r="X45" s="84"/>
      <c r="Y45" s="85" t="str">
        <f t="shared" si="10"/>
        <v/>
      </c>
      <c r="Z45" s="84"/>
      <c r="AA45" s="85" t="str">
        <f t="shared" si="11"/>
        <v/>
      </c>
      <c r="AB45" s="84"/>
      <c r="AC45" s="85" t="str">
        <f t="shared" si="12"/>
        <v/>
      </c>
    </row>
    <row r="46" spans="1:29" ht="15.9" hidden="1" customHeight="1">
      <c r="A46" s="87">
        <v>43</v>
      </c>
      <c r="B46" s="86" t="s">
        <v>234</v>
      </c>
      <c r="C46" s="3">
        <v>3</v>
      </c>
      <c r="D46" s="80" t="s">
        <v>67</v>
      </c>
      <c r="E46" s="81">
        <f t="shared" si="0"/>
        <v>1.75</v>
      </c>
      <c r="F46" s="82">
        <f t="shared" si="1"/>
        <v>42</v>
      </c>
      <c r="G46" s="83">
        <v>1.75</v>
      </c>
      <c r="H46" s="84"/>
      <c r="I46" s="85" t="str">
        <f t="shared" si="2"/>
        <v/>
      </c>
      <c r="J46" s="84"/>
      <c r="K46" s="85" t="str">
        <f t="shared" si="3"/>
        <v/>
      </c>
      <c r="L46" s="84"/>
      <c r="M46" s="85" t="str">
        <f t="shared" si="4"/>
        <v/>
      </c>
      <c r="N46" s="84"/>
      <c r="O46" s="85" t="str">
        <f t="shared" si="5"/>
        <v/>
      </c>
      <c r="P46" s="84"/>
      <c r="Q46" s="85" t="str">
        <f t="shared" si="6"/>
        <v/>
      </c>
      <c r="R46" s="84"/>
      <c r="S46" s="85" t="str">
        <f t="shared" si="7"/>
        <v/>
      </c>
      <c r="T46" s="84"/>
      <c r="U46" s="85" t="str">
        <f t="shared" si="8"/>
        <v/>
      </c>
      <c r="V46" s="84"/>
      <c r="W46" s="85" t="str">
        <f t="shared" si="9"/>
        <v/>
      </c>
      <c r="X46" s="84"/>
      <c r="Y46" s="85" t="str">
        <f t="shared" si="10"/>
        <v/>
      </c>
      <c r="Z46" s="84"/>
      <c r="AA46" s="85" t="str">
        <f t="shared" si="11"/>
        <v/>
      </c>
      <c r="AB46" s="84"/>
      <c r="AC46" s="85" t="str">
        <f t="shared" si="12"/>
        <v/>
      </c>
    </row>
    <row r="47" spans="1:29" ht="15.9" customHeight="1">
      <c r="A47" s="78">
        <v>44</v>
      </c>
      <c r="B47" s="86" t="s">
        <v>235</v>
      </c>
      <c r="C47" s="3">
        <v>2</v>
      </c>
      <c r="D47" s="80" t="s">
        <v>42</v>
      </c>
      <c r="E47" s="81">
        <f t="shared" si="0"/>
        <v>1.75</v>
      </c>
      <c r="F47" s="82">
        <f t="shared" si="1"/>
        <v>42</v>
      </c>
      <c r="G47" s="83">
        <v>1.75</v>
      </c>
      <c r="H47" s="84"/>
      <c r="I47" s="85" t="str">
        <f t="shared" si="2"/>
        <v/>
      </c>
      <c r="J47" s="84"/>
      <c r="K47" s="85" t="str">
        <f t="shared" si="3"/>
        <v/>
      </c>
      <c r="L47" s="84"/>
      <c r="M47" s="85" t="str">
        <f t="shared" si="4"/>
        <v/>
      </c>
      <c r="N47" s="84"/>
      <c r="O47" s="85" t="str">
        <f t="shared" si="5"/>
        <v/>
      </c>
      <c r="P47" s="84"/>
      <c r="Q47" s="85" t="str">
        <f t="shared" si="6"/>
        <v/>
      </c>
      <c r="R47" s="84"/>
      <c r="S47" s="85" t="str">
        <f t="shared" si="7"/>
        <v/>
      </c>
      <c r="T47" s="84"/>
      <c r="U47" s="85" t="str">
        <f t="shared" si="8"/>
        <v/>
      </c>
      <c r="V47" s="84"/>
      <c r="W47" s="85" t="str">
        <f t="shared" si="9"/>
        <v/>
      </c>
      <c r="X47" s="84"/>
      <c r="Y47" s="85" t="str">
        <f t="shared" si="10"/>
        <v/>
      </c>
      <c r="Z47" s="84"/>
      <c r="AA47" s="85" t="str">
        <f t="shared" si="11"/>
        <v/>
      </c>
      <c r="AB47" s="84"/>
      <c r="AC47" s="85" t="str">
        <f t="shared" si="12"/>
        <v/>
      </c>
    </row>
    <row r="48" spans="1:29" ht="15.9" hidden="1" customHeight="1">
      <c r="A48" s="87">
        <v>45</v>
      </c>
      <c r="B48" s="90" t="s">
        <v>61</v>
      </c>
      <c r="C48" s="91">
        <v>3</v>
      </c>
      <c r="D48" s="92" t="s">
        <v>62</v>
      </c>
      <c r="E48" s="81">
        <f t="shared" si="0"/>
        <v>1.75</v>
      </c>
      <c r="F48" s="94">
        <f t="shared" si="1"/>
        <v>42</v>
      </c>
      <c r="G48" s="95">
        <v>1.75</v>
      </c>
      <c r="H48" s="96"/>
      <c r="I48" s="97" t="str">
        <f t="shared" si="2"/>
        <v/>
      </c>
      <c r="J48" s="96"/>
      <c r="K48" s="97" t="str">
        <f t="shared" si="3"/>
        <v/>
      </c>
      <c r="L48" s="96"/>
      <c r="M48" s="97" t="str">
        <f t="shared" si="4"/>
        <v/>
      </c>
      <c r="N48" s="96"/>
      <c r="O48" s="97" t="str">
        <f t="shared" si="5"/>
        <v/>
      </c>
      <c r="P48" s="96"/>
      <c r="Q48" s="97" t="str">
        <f t="shared" si="6"/>
        <v/>
      </c>
      <c r="R48" s="96"/>
      <c r="S48" s="97" t="str">
        <f t="shared" si="7"/>
        <v/>
      </c>
      <c r="T48" s="96"/>
      <c r="U48" s="97" t="str">
        <f t="shared" si="8"/>
        <v/>
      </c>
      <c r="V48" s="96"/>
      <c r="W48" s="97" t="str">
        <f t="shared" si="9"/>
        <v/>
      </c>
      <c r="X48" s="96"/>
      <c r="Y48" s="97" t="str">
        <f t="shared" si="10"/>
        <v/>
      </c>
      <c r="Z48" s="96"/>
      <c r="AA48" s="97" t="str">
        <f t="shared" si="11"/>
        <v/>
      </c>
      <c r="AB48" s="96"/>
      <c r="AC48" s="97" t="str">
        <f t="shared" si="12"/>
        <v/>
      </c>
    </row>
    <row r="49" spans="1:29" ht="15.9" customHeight="1">
      <c r="A49" s="78">
        <v>46</v>
      </c>
      <c r="B49" s="88" t="s">
        <v>236</v>
      </c>
      <c r="C49" s="3">
        <v>2</v>
      </c>
      <c r="D49" s="80" t="s">
        <v>68</v>
      </c>
      <c r="E49" s="81">
        <f t="shared" si="0"/>
        <v>1.5</v>
      </c>
      <c r="F49" s="82">
        <f t="shared" si="1"/>
        <v>46</v>
      </c>
      <c r="G49" s="83">
        <v>0</v>
      </c>
      <c r="H49" s="84">
        <v>32</v>
      </c>
      <c r="I49" s="85">
        <f t="shared" si="2"/>
        <v>1.5</v>
      </c>
      <c r="J49" s="84"/>
      <c r="K49" s="85" t="str">
        <f t="shared" si="3"/>
        <v/>
      </c>
      <c r="L49" s="84"/>
      <c r="M49" s="85" t="str">
        <f t="shared" si="4"/>
        <v/>
      </c>
      <c r="N49" s="84"/>
      <c r="O49" s="85" t="str">
        <f t="shared" si="5"/>
        <v/>
      </c>
      <c r="P49" s="84"/>
      <c r="Q49" s="85" t="str">
        <f t="shared" si="6"/>
        <v/>
      </c>
      <c r="R49" s="84"/>
      <c r="S49" s="85" t="str">
        <f t="shared" si="7"/>
        <v/>
      </c>
      <c r="T49" s="84"/>
      <c r="U49" s="85" t="str">
        <f t="shared" si="8"/>
        <v/>
      </c>
      <c r="V49" s="84"/>
      <c r="W49" s="85" t="str">
        <f t="shared" si="9"/>
        <v/>
      </c>
      <c r="X49" s="84"/>
      <c r="Y49" s="85" t="str">
        <f t="shared" si="10"/>
        <v/>
      </c>
      <c r="Z49" s="84"/>
      <c r="AA49" s="85" t="str">
        <f t="shared" si="11"/>
        <v/>
      </c>
      <c r="AB49" s="84"/>
      <c r="AC49" s="85" t="str">
        <f t="shared" si="12"/>
        <v/>
      </c>
    </row>
    <row r="50" spans="1:29" ht="15.9" hidden="1" customHeight="1">
      <c r="A50" s="87">
        <v>47</v>
      </c>
      <c r="B50" s="88" t="s">
        <v>237</v>
      </c>
      <c r="C50" s="3">
        <v>3</v>
      </c>
      <c r="D50" s="80" t="s">
        <v>78</v>
      </c>
      <c r="E50" s="81">
        <f t="shared" si="0"/>
        <v>1.5</v>
      </c>
      <c r="F50" s="82">
        <f t="shared" si="1"/>
        <v>46</v>
      </c>
      <c r="G50" s="83">
        <v>0</v>
      </c>
      <c r="H50" s="84">
        <v>32</v>
      </c>
      <c r="I50" s="85">
        <f t="shared" si="2"/>
        <v>1.5</v>
      </c>
      <c r="J50" s="84"/>
      <c r="K50" s="85" t="str">
        <f t="shared" si="3"/>
        <v/>
      </c>
      <c r="L50" s="84"/>
      <c r="M50" s="85" t="str">
        <f t="shared" si="4"/>
        <v/>
      </c>
      <c r="N50" s="84"/>
      <c r="O50" s="85" t="str">
        <f t="shared" si="5"/>
        <v/>
      </c>
      <c r="P50" s="84"/>
      <c r="Q50" s="85" t="str">
        <f t="shared" si="6"/>
        <v/>
      </c>
      <c r="R50" s="84"/>
      <c r="S50" s="85" t="str">
        <f t="shared" si="7"/>
        <v/>
      </c>
      <c r="T50" s="84"/>
      <c r="U50" s="85" t="str">
        <f t="shared" si="8"/>
        <v/>
      </c>
      <c r="V50" s="84"/>
      <c r="W50" s="85" t="str">
        <f t="shared" si="9"/>
        <v/>
      </c>
      <c r="X50" s="84"/>
      <c r="Y50" s="85" t="str">
        <f t="shared" si="10"/>
        <v/>
      </c>
      <c r="Z50" s="84"/>
      <c r="AA50" s="85" t="str">
        <f t="shared" si="11"/>
        <v/>
      </c>
      <c r="AB50" s="84"/>
      <c r="AC50" s="85" t="str">
        <f t="shared" si="12"/>
        <v/>
      </c>
    </row>
    <row r="51" spans="1:29" ht="15.9" customHeight="1">
      <c r="A51" s="78">
        <v>48</v>
      </c>
      <c r="B51" s="88" t="s">
        <v>72</v>
      </c>
      <c r="C51" s="3">
        <v>2</v>
      </c>
      <c r="D51" s="80" t="s">
        <v>48</v>
      </c>
      <c r="E51" s="81">
        <f t="shared" si="0"/>
        <v>1.25</v>
      </c>
      <c r="F51" s="82">
        <f t="shared" si="1"/>
        <v>48</v>
      </c>
      <c r="G51" s="83">
        <v>1.25</v>
      </c>
      <c r="H51" s="84"/>
      <c r="I51" s="85" t="str">
        <f t="shared" si="2"/>
        <v/>
      </c>
      <c r="J51" s="84"/>
      <c r="K51" s="85" t="str">
        <f t="shared" si="3"/>
        <v/>
      </c>
      <c r="L51" s="84"/>
      <c r="M51" s="85" t="str">
        <f t="shared" si="4"/>
        <v/>
      </c>
      <c r="N51" s="84"/>
      <c r="O51" s="85" t="str">
        <f t="shared" si="5"/>
        <v/>
      </c>
      <c r="P51" s="84"/>
      <c r="Q51" s="85" t="str">
        <f t="shared" si="6"/>
        <v/>
      </c>
      <c r="R51" s="84"/>
      <c r="S51" s="85" t="str">
        <f t="shared" si="7"/>
        <v/>
      </c>
      <c r="T51" s="84"/>
      <c r="U51" s="85" t="str">
        <f t="shared" si="8"/>
        <v/>
      </c>
      <c r="V51" s="84"/>
      <c r="W51" s="85" t="str">
        <f t="shared" si="9"/>
        <v/>
      </c>
      <c r="X51" s="84"/>
      <c r="Y51" s="85" t="str">
        <f t="shared" si="10"/>
        <v/>
      </c>
      <c r="Z51" s="84"/>
      <c r="AA51" s="85" t="str">
        <f t="shared" si="11"/>
        <v/>
      </c>
      <c r="AB51" s="84"/>
      <c r="AC51" s="85" t="str">
        <f t="shared" si="12"/>
        <v/>
      </c>
    </row>
    <row r="52" spans="1:29" ht="15.9" hidden="1" customHeight="1">
      <c r="A52" s="87">
        <v>49</v>
      </c>
      <c r="B52" s="88" t="s">
        <v>238</v>
      </c>
      <c r="C52" s="3">
        <v>3</v>
      </c>
      <c r="D52" s="80" t="s">
        <v>48</v>
      </c>
      <c r="E52" s="81">
        <f t="shared" si="0"/>
        <v>1</v>
      </c>
      <c r="F52" s="82">
        <f t="shared" si="1"/>
        <v>49</v>
      </c>
      <c r="G52" s="83">
        <v>1</v>
      </c>
      <c r="H52" s="84"/>
      <c r="I52" s="85" t="str">
        <f t="shared" si="2"/>
        <v/>
      </c>
      <c r="J52" s="84"/>
      <c r="K52" s="85" t="str">
        <f t="shared" si="3"/>
        <v/>
      </c>
      <c r="L52" s="84"/>
      <c r="M52" s="85" t="str">
        <f t="shared" si="4"/>
        <v/>
      </c>
      <c r="N52" s="84"/>
      <c r="O52" s="85" t="str">
        <f t="shared" si="5"/>
        <v/>
      </c>
      <c r="P52" s="84"/>
      <c r="Q52" s="85" t="str">
        <f t="shared" si="6"/>
        <v/>
      </c>
      <c r="R52" s="84"/>
      <c r="S52" s="85" t="str">
        <f t="shared" si="7"/>
        <v/>
      </c>
      <c r="T52" s="84"/>
      <c r="U52" s="85" t="str">
        <f t="shared" si="8"/>
        <v/>
      </c>
      <c r="V52" s="84"/>
      <c r="W52" s="85" t="str">
        <f t="shared" si="9"/>
        <v/>
      </c>
      <c r="X52" s="84"/>
      <c r="Y52" s="85" t="str">
        <f t="shared" si="10"/>
        <v/>
      </c>
      <c r="Z52" s="84"/>
      <c r="AA52" s="85" t="str">
        <f t="shared" si="11"/>
        <v/>
      </c>
      <c r="AB52" s="84"/>
      <c r="AC52" s="85" t="str">
        <f t="shared" si="12"/>
        <v/>
      </c>
    </row>
    <row r="53" spans="1:29" ht="15.9" customHeight="1">
      <c r="A53" s="78">
        <v>50</v>
      </c>
      <c r="B53" s="86" t="s">
        <v>239</v>
      </c>
      <c r="C53" s="3">
        <v>2</v>
      </c>
      <c r="D53" s="80" t="s">
        <v>46</v>
      </c>
      <c r="E53" s="81">
        <f t="shared" si="0"/>
        <v>1</v>
      </c>
      <c r="F53" s="82">
        <f t="shared" si="1"/>
        <v>49</v>
      </c>
      <c r="G53" s="83">
        <v>1</v>
      </c>
      <c r="H53" s="84"/>
      <c r="I53" s="85" t="str">
        <f t="shared" si="2"/>
        <v/>
      </c>
      <c r="J53" s="84"/>
      <c r="K53" s="85" t="str">
        <f t="shared" si="3"/>
        <v/>
      </c>
      <c r="L53" s="84"/>
      <c r="M53" s="85" t="str">
        <f t="shared" si="4"/>
        <v/>
      </c>
      <c r="N53" s="84"/>
      <c r="O53" s="85" t="str">
        <f t="shared" si="5"/>
        <v/>
      </c>
      <c r="P53" s="84"/>
      <c r="Q53" s="85" t="str">
        <f t="shared" si="6"/>
        <v/>
      </c>
      <c r="R53" s="84"/>
      <c r="S53" s="85" t="str">
        <f t="shared" si="7"/>
        <v/>
      </c>
      <c r="T53" s="84"/>
      <c r="U53" s="85" t="str">
        <f t="shared" si="8"/>
        <v/>
      </c>
      <c r="V53" s="84"/>
      <c r="W53" s="85" t="str">
        <f t="shared" si="9"/>
        <v/>
      </c>
      <c r="X53" s="84"/>
      <c r="Y53" s="85" t="str">
        <f t="shared" si="10"/>
        <v/>
      </c>
      <c r="Z53" s="84"/>
      <c r="AA53" s="85" t="str">
        <f t="shared" si="11"/>
        <v/>
      </c>
      <c r="AB53" s="84"/>
      <c r="AC53" s="85" t="str">
        <f t="shared" si="12"/>
        <v/>
      </c>
    </row>
    <row r="54" spans="1:29" ht="15.9" hidden="1" customHeight="1">
      <c r="A54" s="87">
        <v>51</v>
      </c>
      <c r="B54" s="86" t="s">
        <v>240</v>
      </c>
      <c r="C54" s="3"/>
      <c r="D54" s="80" t="s">
        <v>241</v>
      </c>
      <c r="E54" s="81">
        <f t="shared" si="0"/>
        <v>1</v>
      </c>
      <c r="F54" s="82">
        <f t="shared" si="1"/>
        <v>49</v>
      </c>
      <c r="G54" s="83">
        <v>0</v>
      </c>
      <c r="H54" s="84"/>
      <c r="I54" s="85" t="str">
        <f t="shared" si="2"/>
        <v/>
      </c>
      <c r="J54" s="84"/>
      <c r="K54" s="85" t="str">
        <f t="shared" si="3"/>
        <v/>
      </c>
      <c r="L54" s="84"/>
      <c r="M54" s="85" t="str">
        <f t="shared" si="4"/>
        <v/>
      </c>
      <c r="N54" s="84"/>
      <c r="O54" s="85" t="str">
        <f t="shared" si="5"/>
        <v/>
      </c>
      <c r="P54" s="84">
        <v>16</v>
      </c>
      <c r="Q54" s="85">
        <f t="shared" si="6"/>
        <v>1</v>
      </c>
      <c r="R54" s="84"/>
      <c r="S54" s="85" t="str">
        <f t="shared" si="7"/>
        <v/>
      </c>
      <c r="T54" s="84"/>
      <c r="U54" s="85" t="str">
        <f t="shared" si="8"/>
        <v/>
      </c>
      <c r="V54" s="84"/>
      <c r="W54" s="85" t="str">
        <f t="shared" si="9"/>
        <v/>
      </c>
      <c r="X54" s="84"/>
      <c r="Y54" s="85" t="str">
        <f t="shared" si="10"/>
        <v/>
      </c>
      <c r="Z54" s="84"/>
      <c r="AA54" s="85" t="str">
        <f t="shared" si="11"/>
        <v/>
      </c>
      <c r="AB54" s="84"/>
      <c r="AC54" s="85" t="str">
        <f t="shared" si="12"/>
        <v/>
      </c>
    </row>
    <row r="55" spans="1:29" ht="15.9" hidden="1" customHeight="1">
      <c r="A55" s="78">
        <v>52</v>
      </c>
      <c r="B55" s="79" t="s">
        <v>176</v>
      </c>
      <c r="C55" s="3"/>
      <c r="D55" s="80" t="s">
        <v>218</v>
      </c>
      <c r="E55" s="81">
        <f t="shared" si="0"/>
        <v>1</v>
      </c>
      <c r="F55" s="82">
        <f t="shared" si="1"/>
        <v>49</v>
      </c>
      <c r="G55" s="83">
        <v>0</v>
      </c>
      <c r="H55" s="84"/>
      <c r="I55" s="85" t="str">
        <f t="shared" si="2"/>
        <v/>
      </c>
      <c r="J55" s="84"/>
      <c r="K55" s="85" t="str">
        <f t="shared" si="3"/>
        <v/>
      </c>
      <c r="L55" s="84"/>
      <c r="M55" s="85" t="str">
        <f t="shared" si="4"/>
        <v/>
      </c>
      <c r="N55" s="84"/>
      <c r="O55" s="85" t="str">
        <f t="shared" si="5"/>
        <v/>
      </c>
      <c r="P55" s="84">
        <v>16</v>
      </c>
      <c r="Q55" s="85">
        <f t="shared" si="6"/>
        <v>1</v>
      </c>
      <c r="R55" s="84"/>
      <c r="S55" s="85" t="str">
        <f t="shared" si="7"/>
        <v/>
      </c>
      <c r="T55" s="84"/>
      <c r="U55" s="85" t="str">
        <f t="shared" si="8"/>
        <v/>
      </c>
      <c r="V55" s="84"/>
      <c r="W55" s="85" t="str">
        <f t="shared" si="9"/>
        <v/>
      </c>
      <c r="X55" s="84"/>
      <c r="Y55" s="85" t="str">
        <f t="shared" si="10"/>
        <v/>
      </c>
      <c r="Z55" s="84"/>
      <c r="AA55" s="85" t="str">
        <f t="shared" si="11"/>
        <v/>
      </c>
      <c r="AB55" s="84"/>
      <c r="AC55" s="85" t="str">
        <f t="shared" si="12"/>
        <v/>
      </c>
    </row>
    <row r="56" spans="1:29" ht="15.9" hidden="1" customHeight="1">
      <c r="A56" s="87">
        <v>53</v>
      </c>
      <c r="B56" s="79" t="s">
        <v>177</v>
      </c>
      <c r="C56" s="3"/>
      <c r="D56" s="80" t="s">
        <v>232</v>
      </c>
      <c r="E56" s="81">
        <f t="shared" si="0"/>
        <v>1</v>
      </c>
      <c r="F56" s="82">
        <f t="shared" si="1"/>
        <v>49</v>
      </c>
      <c r="G56" s="83">
        <v>0</v>
      </c>
      <c r="H56" s="84"/>
      <c r="I56" s="85" t="str">
        <f t="shared" si="2"/>
        <v/>
      </c>
      <c r="J56" s="84"/>
      <c r="K56" s="85" t="str">
        <f t="shared" si="3"/>
        <v/>
      </c>
      <c r="L56" s="84"/>
      <c r="M56" s="85" t="str">
        <f t="shared" si="4"/>
        <v/>
      </c>
      <c r="N56" s="84"/>
      <c r="O56" s="85" t="str">
        <f t="shared" si="5"/>
        <v/>
      </c>
      <c r="P56" s="84">
        <v>16</v>
      </c>
      <c r="Q56" s="85">
        <f t="shared" si="6"/>
        <v>1</v>
      </c>
      <c r="R56" s="84"/>
      <c r="S56" s="85" t="str">
        <f t="shared" si="7"/>
        <v/>
      </c>
      <c r="T56" s="84"/>
      <c r="U56" s="85" t="str">
        <f t="shared" si="8"/>
        <v/>
      </c>
      <c r="V56" s="84"/>
      <c r="W56" s="85" t="str">
        <f t="shared" si="9"/>
        <v/>
      </c>
      <c r="X56" s="84"/>
      <c r="Y56" s="85" t="str">
        <f t="shared" si="10"/>
        <v/>
      </c>
      <c r="Z56" s="84"/>
      <c r="AA56" s="85" t="str">
        <f t="shared" si="11"/>
        <v/>
      </c>
      <c r="AB56" s="84"/>
      <c r="AC56" s="85" t="str">
        <f t="shared" si="12"/>
        <v/>
      </c>
    </row>
    <row r="57" spans="1:29" ht="15.9" hidden="1" customHeight="1">
      <c r="A57" s="78">
        <v>54</v>
      </c>
      <c r="B57" s="79" t="s">
        <v>179</v>
      </c>
      <c r="C57" s="3"/>
      <c r="D57" s="80" t="s">
        <v>230</v>
      </c>
      <c r="E57" s="81">
        <f t="shared" si="0"/>
        <v>1</v>
      </c>
      <c r="F57" s="82">
        <f t="shared" si="1"/>
        <v>49</v>
      </c>
      <c r="G57" s="83">
        <v>0</v>
      </c>
      <c r="H57" s="84"/>
      <c r="I57" s="85" t="str">
        <f t="shared" si="2"/>
        <v/>
      </c>
      <c r="J57" s="84"/>
      <c r="K57" s="85" t="str">
        <f t="shared" si="3"/>
        <v/>
      </c>
      <c r="L57" s="84"/>
      <c r="M57" s="85" t="str">
        <f t="shared" si="4"/>
        <v/>
      </c>
      <c r="N57" s="84"/>
      <c r="O57" s="85" t="str">
        <f t="shared" si="5"/>
        <v/>
      </c>
      <c r="P57" s="84">
        <v>16</v>
      </c>
      <c r="Q57" s="85">
        <f t="shared" si="6"/>
        <v>1</v>
      </c>
      <c r="R57" s="84"/>
      <c r="S57" s="85" t="str">
        <f t="shared" si="7"/>
        <v/>
      </c>
      <c r="T57" s="84"/>
      <c r="U57" s="85" t="str">
        <f t="shared" si="8"/>
        <v/>
      </c>
      <c r="V57" s="84"/>
      <c r="W57" s="85" t="str">
        <f t="shared" si="9"/>
        <v/>
      </c>
      <c r="X57" s="84"/>
      <c r="Y57" s="85" t="str">
        <f t="shared" si="10"/>
        <v/>
      </c>
      <c r="Z57" s="84"/>
      <c r="AA57" s="85" t="str">
        <f t="shared" si="11"/>
        <v/>
      </c>
      <c r="AB57" s="84"/>
      <c r="AC57" s="85" t="str">
        <f t="shared" si="12"/>
        <v/>
      </c>
    </row>
    <row r="58" spans="1:29" ht="15.9" hidden="1" customHeight="1">
      <c r="A58" s="87">
        <v>55</v>
      </c>
      <c r="B58" s="79" t="s">
        <v>242</v>
      </c>
      <c r="C58" s="3"/>
      <c r="D58" s="80" t="s">
        <v>243</v>
      </c>
      <c r="E58" s="81">
        <f t="shared" si="0"/>
        <v>1</v>
      </c>
      <c r="F58" s="82">
        <f t="shared" si="1"/>
        <v>49</v>
      </c>
      <c r="G58" s="83">
        <v>0</v>
      </c>
      <c r="H58" s="84"/>
      <c r="I58" s="85" t="str">
        <f t="shared" si="2"/>
        <v/>
      </c>
      <c r="J58" s="84"/>
      <c r="K58" s="85" t="str">
        <f t="shared" si="3"/>
        <v/>
      </c>
      <c r="L58" s="84"/>
      <c r="M58" s="85" t="str">
        <f t="shared" si="4"/>
        <v/>
      </c>
      <c r="N58" s="84"/>
      <c r="O58" s="85" t="str">
        <f t="shared" si="5"/>
        <v/>
      </c>
      <c r="P58" s="84">
        <v>16</v>
      </c>
      <c r="Q58" s="85">
        <f t="shared" si="6"/>
        <v>1</v>
      </c>
      <c r="R58" s="84"/>
      <c r="S58" s="85" t="str">
        <f t="shared" si="7"/>
        <v/>
      </c>
      <c r="T58" s="84"/>
      <c r="U58" s="85" t="str">
        <f t="shared" si="8"/>
        <v/>
      </c>
      <c r="V58" s="84"/>
      <c r="W58" s="85" t="str">
        <f t="shared" si="9"/>
        <v/>
      </c>
      <c r="X58" s="84"/>
      <c r="Y58" s="85" t="str">
        <f t="shared" si="10"/>
        <v/>
      </c>
      <c r="Z58" s="84"/>
      <c r="AA58" s="85" t="str">
        <f t="shared" si="11"/>
        <v/>
      </c>
      <c r="AB58" s="84"/>
      <c r="AC58" s="85" t="str">
        <f t="shared" si="12"/>
        <v/>
      </c>
    </row>
    <row r="59" spans="1:29" ht="15.9" customHeight="1">
      <c r="A59" s="78">
        <v>56</v>
      </c>
      <c r="B59" s="79" t="s">
        <v>178</v>
      </c>
      <c r="C59" s="3">
        <v>1</v>
      </c>
      <c r="D59" s="80" t="s">
        <v>42</v>
      </c>
      <c r="E59" s="81">
        <f t="shared" si="0"/>
        <v>1</v>
      </c>
      <c r="F59" s="82">
        <f t="shared" si="1"/>
        <v>49</v>
      </c>
      <c r="G59" s="83">
        <v>0</v>
      </c>
      <c r="H59" s="84"/>
      <c r="I59" s="85" t="str">
        <f t="shared" si="2"/>
        <v/>
      </c>
      <c r="J59" s="84"/>
      <c r="K59" s="85" t="str">
        <f t="shared" si="3"/>
        <v/>
      </c>
      <c r="L59" s="84"/>
      <c r="M59" s="85" t="str">
        <f t="shared" si="4"/>
        <v/>
      </c>
      <c r="N59" s="84"/>
      <c r="O59" s="85" t="str">
        <f t="shared" si="5"/>
        <v/>
      </c>
      <c r="P59" s="84">
        <v>16</v>
      </c>
      <c r="Q59" s="85">
        <f t="shared" si="6"/>
        <v>1</v>
      </c>
      <c r="R59" s="84"/>
      <c r="S59" s="85" t="str">
        <f t="shared" si="7"/>
        <v/>
      </c>
      <c r="T59" s="84"/>
      <c r="U59" s="85" t="str">
        <f t="shared" si="8"/>
        <v/>
      </c>
      <c r="V59" s="84"/>
      <c r="W59" s="85" t="str">
        <f t="shared" si="9"/>
        <v/>
      </c>
      <c r="X59" s="84"/>
      <c r="Y59" s="85" t="str">
        <f t="shared" si="10"/>
        <v/>
      </c>
      <c r="Z59" s="84"/>
      <c r="AA59" s="85" t="str">
        <f t="shared" si="11"/>
        <v/>
      </c>
      <c r="AB59" s="84"/>
      <c r="AC59" s="85" t="str">
        <f t="shared" si="12"/>
        <v/>
      </c>
    </row>
    <row r="60" spans="1:29" ht="15.9" hidden="1" customHeight="1">
      <c r="A60" s="87">
        <v>57</v>
      </c>
      <c r="B60" s="88" t="s">
        <v>244</v>
      </c>
      <c r="C60" s="3"/>
      <c r="D60" s="80" t="s">
        <v>230</v>
      </c>
      <c r="E60" s="81">
        <f t="shared" si="0"/>
        <v>1</v>
      </c>
      <c r="F60" s="82">
        <f t="shared" si="1"/>
        <v>49</v>
      </c>
      <c r="G60" s="83">
        <v>0</v>
      </c>
      <c r="H60" s="84"/>
      <c r="I60" s="85" t="str">
        <f t="shared" si="2"/>
        <v/>
      </c>
      <c r="J60" s="84"/>
      <c r="K60" s="85" t="str">
        <f t="shared" si="3"/>
        <v/>
      </c>
      <c r="L60" s="84"/>
      <c r="M60" s="85" t="str">
        <f t="shared" si="4"/>
        <v/>
      </c>
      <c r="N60" s="84"/>
      <c r="O60" s="85" t="str">
        <f t="shared" si="5"/>
        <v/>
      </c>
      <c r="P60" s="84"/>
      <c r="Q60" s="85" t="str">
        <f t="shared" si="6"/>
        <v/>
      </c>
      <c r="R60" s="84">
        <v>7</v>
      </c>
      <c r="S60" s="85">
        <f t="shared" si="7"/>
        <v>1</v>
      </c>
      <c r="T60" s="84"/>
      <c r="U60" s="85" t="str">
        <f t="shared" si="8"/>
        <v/>
      </c>
      <c r="V60" s="84"/>
      <c r="W60" s="85" t="str">
        <f t="shared" si="9"/>
        <v/>
      </c>
      <c r="X60" s="84"/>
      <c r="Y60" s="85" t="str">
        <f t="shared" si="10"/>
        <v/>
      </c>
      <c r="Z60" s="84"/>
      <c r="AA60" s="85" t="str">
        <f t="shared" si="11"/>
        <v/>
      </c>
      <c r="AB60" s="84"/>
      <c r="AC60" s="85" t="str">
        <f t="shared" si="12"/>
        <v/>
      </c>
    </row>
    <row r="61" spans="1:29" ht="15.9" hidden="1" customHeight="1">
      <c r="A61" s="78">
        <v>58</v>
      </c>
      <c r="B61" s="79" t="s">
        <v>245</v>
      </c>
      <c r="C61" s="89"/>
      <c r="D61" s="101" t="s">
        <v>243</v>
      </c>
      <c r="E61" s="81">
        <f t="shared" si="0"/>
        <v>1</v>
      </c>
      <c r="F61" s="82">
        <f t="shared" si="1"/>
        <v>49</v>
      </c>
      <c r="G61" s="83">
        <v>0</v>
      </c>
      <c r="H61" s="84"/>
      <c r="I61" s="85" t="str">
        <f t="shared" si="2"/>
        <v/>
      </c>
      <c r="J61" s="84"/>
      <c r="K61" s="85" t="str">
        <f t="shared" si="3"/>
        <v/>
      </c>
      <c r="L61" s="84"/>
      <c r="M61" s="85" t="str">
        <f t="shared" si="4"/>
        <v/>
      </c>
      <c r="N61" s="84"/>
      <c r="O61" s="85" t="str">
        <f t="shared" si="5"/>
        <v/>
      </c>
      <c r="P61" s="84"/>
      <c r="Q61" s="85" t="str">
        <f t="shared" si="6"/>
        <v/>
      </c>
      <c r="R61" s="84">
        <v>8</v>
      </c>
      <c r="S61" s="85">
        <f t="shared" si="7"/>
        <v>1</v>
      </c>
      <c r="T61" s="84"/>
      <c r="U61" s="85" t="str">
        <f t="shared" si="8"/>
        <v/>
      </c>
      <c r="V61" s="84"/>
      <c r="W61" s="85" t="str">
        <f t="shared" si="9"/>
        <v/>
      </c>
      <c r="X61" s="84"/>
      <c r="Y61" s="85" t="str">
        <f t="shared" si="10"/>
        <v/>
      </c>
      <c r="Z61" s="84"/>
      <c r="AA61" s="85" t="str">
        <f t="shared" si="11"/>
        <v/>
      </c>
      <c r="AB61" s="84"/>
      <c r="AC61" s="85" t="str">
        <f t="shared" si="12"/>
        <v/>
      </c>
    </row>
    <row r="62" spans="1:29" ht="15.9" hidden="1" customHeight="1">
      <c r="A62" s="87">
        <v>59</v>
      </c>
      <c r="B62" s="86" t="s">
        <v>246</v>
      </c>
      <c r="C62" s="3">
        <v>3</v>
      </c>
      <c r="D62" s="80" t="s">
        <v>247</v>
      </c>
      <c r="E62" s="81">
        <f t="shared" si="0"/>
        <v>0.75</v>
      </c>
      <c r="F62" s="82">
        <f t="shared" si="1"/>
        <v>59</v>
      </c>
      <c r="G62" s="83">
        <v>0.75</v>
      </c>
      <c r="H62" s="84"/>
      <c r="I62" s="85" t="str">
        <f t="shared" si="2"/>
        <v/>
      </c>
      <c r="J62" s="84"/>
      <c r="K62" s="85" t="str">
        <f t="shared" si="3"/>
        <v/>
      </c>
      <c r="L62" s="84"/>
      <c r="M62" s="85" t="str">
        <f t="shared" si="4"/>
        <v/>
      </c>
      <c r="N62" s="84"/>
      <c r="O62" s="85" t="str">
        <f t="shared" si="5"/>
        <v/>
      </c>
      <c r="P62" s="84"/>
      <c r="Q62" s="85" t="str">
        <f t="shared" si="6"/>
        <v/>
      </c>
      <c r="R62" s="84"/>
      <c r="S62" s="85" t="str">
        <f t="shared" si="7"/>
        <v/>
      </c>
      <c r="T62" s="84"/>
      <c r="U62" s="85" t="str">
        <f t="shared" si="8"/>
        <v/>
      </c>
      <c r="V62" s="84"/>
      <c r="W62" s="85" t="str">
        <f t="shared" si="9"/>
        <v/>
      </c>
      <c r="X62" s="84"/>
      <c r="Y62" s="85" t="str">
        <f t="shared" si="10"/>
        <v/>
      </c>
      <c r="Z62" s="84"/>
      <c r="AA62" s="85" t="str">
        <f t="shared" si="11"/>
        <v/>
      </c>
      <c r="AB62" s="84"/>
      <c r="AC62" s="85" t="str">
        <f t="shared" si="12"/>
        <v/>
      </c>
    </row>
    <row r="63" spans="1:29" ht="15.9" customHeight="1">
      <c r="A63" s="78">
        <v>60</v>
      </c>
      <c r="B63" s="88" t="s">
        <v>248</v>
      </c>
      <c r="C63" s="3">
        <v>2</v>
      </c>
      <c r="D63" s="80" t="s">
        <v>63</v>
      </c>
      <c r="E63" s="81">
        <f t="shared" si="0"/>
        <v>0.5</v>
      </c>
      <c r="F63" s="82">
        <f t="shared" si="1"/>
        <v>60</v>
      </c>
      <c r="G63" s="83">
        <v>0.5</v>
      </c>
      <c r="H63" s="84"/>
      <c r="I63" s="85" t="str">
        <f t="shared" si="2"/>
        <v/>
      </c>
      <c r="J63" s="84"/>
      <c r="K63" s="85" t="str">
        <f t="shared" si="3"/>
        <v/>
      </c>
      <c r="L63" s="84"/>
      <c r="M63" s="85" t="str">
        <f t="shared" si="4"/>
        <v/>
      </c>
      <c r="N63" s="84"/>
      <c r="O63" s="85" t="str">
        <f t="shared" si="5"/>
        <v/>
      </c>
      <c r="P63" s="84"/>
      <c r="Q63" s="85" t="str">
        <f t="shared" si="6"/>
        <v/>
      </c>
      <c r="R63" s="84"/>
      <c r="S63" s="85" t="str">
        <f t="shared" si="7"/>
        <v/>
      </c>
      <c r="T63" s="84"/>
      <c r="U63" s="85" t="str">
        <f t="shared" si="8"/>
        <v/>
      </c>
      <c r="V63" s="84"/>
      <c r="W63" s="85" t="str">
        <f t="shared" si="9"/>
        <v/>
      </c>
      <c r="X63" s="84"/>
      <c r="Y63" s="85" t="str">
        <f t="shared" si="10"/>
        <v/>
      </c>
      <c r="Z63" s="84"/>
      <c r="AA63" s="85" t="str">
        <f t="shared" si="11"/>
        <v/>
      </c>
      <c r="AB63" s="84"/>
      <c r="AC63" s="85" t="str">
        <f t="shared" si="12"/>
        <v/>
      </c>
    </row>
    <row r="64" spans="1:29" ht="15.9" customHeight="1">
      <c r="A64" s="87">
        <v>61</v>
      </c>
      <c r="B64" s="86" t="s">
        <v>249</v>
      </c>
      <c r="C64" s="3">
        <v>2</v>
      </c>
      <c r="D64" s="80" t="s">
        <v>84</v>
      </c>
      <c r="E64" s="81">
        <f t="shared" si="0"/>
        <v>0.5</v>
      </c>
      <c r="F64" s="82">
        <f t="shared" si="1"/>
        <v>60</v>
      </c>
      <c r="G64" s="83">
        <v>0.5</v>
      </c>
      <c r="H64" s="84"/>
      <c r="I64" s="85" t="str">
        <f t="shared" si="2"/>
        <v/>
      </c>
      <c r="J64" s="84"/>
      <c r="K64" s="85" t="str">
        <f t="shared" si="3"/>
        <v/>
      </c>
      <c r="L64" s="84"/>
      <c r="M64" s="85" t="str">
        <f t="shared" si="4"/>
        <v/>
      </c>
      <c r="N64" s="84"/>
      <c r="O64" s="85" t="str">
        <f t="shared" si="5"/>
        <v/>
      </c>
      <c r="P64" s="84"/>
      <c r="Q64" s="85" t="str">
        <f t="shared" si="6"/>
        <v/>
      </c>
      <c r="R64" s="84"/>
      <c r="S64" s="85" t="str">
        <f t="shared" si="7"/>
        <v/>
      </c>
      <c r="T64" s="84"/>
      <c r="U64" s="85" t="str">
        <f t="shared" si="8"/>
        <v/>
      </c>
      <c r="V64" s="84"/>
      <c r="W64" s="85" t="str">
        <f t="shared" si="9"/>
        <v/>
      </c>
      <c r="X64" s="84"/>
      <c r="Y64" s="85" t="str">
        <f t="shared" si="10"/>
        <v/>
      </c>
      <c r="Z64" s="84"/>
      <c r="AA64" s="85" t="str">
        <f t="shared" si="11"/>
        <v/>
      </c>
      <c r="AB64" s="84"/>
      <c r="AC64" s="85" t="str">
        <f t="shared" si="12"/>
        <v/>
      </c>
    </row>
    <row r="65" spans="1:29" ht="15.9" hidden="1" customHeight="1">
      <c r="A65" s="78">
        <v>62</v>
      </c>
      <c r="B65" s="88" t="s">
        <v>250</v>
      </c>
      <c r="C65" s="3">
        <v>3</v>
      </c>
      <c r="D65" s="80" t="s">
        <v>84</v>
      </c>
      <c r="E65" s="81">
        <f t="shared" si="0"/>
        <v>0.5</v>
      </c>
      <c r="F65" s="82">
        <f t="shared" si="1"/>
        <v>60</v>
      </c>
      <c r="G65" s="83">
        <v>0.5</v>
      </c>
      <c r="H65" s="84"/>
      <c r="I65" s="85" t="str">
        <f t="shared" si="2"/>
        <v/>
      </c>
      <c r="J65" s="84"/>
      <c r="K65" s="85" t="str">
        <f t="shared" si="3"/>
        <v/>
      </c>
      <c r="L65" s="84"/>
      <c r="M65" s="85" t="str">
        <f t="shared" si="4"/>
        <v/>
      </c>
      <c r="N65" s="84"/>
      <c r="O65" s="85" t="str">
        <f t="shared" si="5"/>
        <v/>
      </c>
      <c r="P65" s="84"/>
      <c r="Q65" s="85" t="str">
        <f t="shared" si="6"/>
        <v/>
      </c>
      <c r="R65" s="84"/>
      <c r="S65" s="85" t="str">
        <f t="shared" si="7"/>
        <v/>
      </c>
      <c r="T65" s="84"/>
      <c r="U65" s="85" t="str">
        <f t="shared" si="8"/>
        <v/>
      </c>
      <c r="V65" s="84"/>
      <c r="W65" s="85" t="str">
        <f t="shared" si="9"/>
        <v/>
      </c>
      <c r="X65" s="84"/>
      <c r="Y65" s="85" t="str">
        <f t="shared" si="10"/>
        <v/>
      </c>
      <c r="Z65" s="84"/>
      <c r="AA65" s="85" t="str">
        <f t="shared" si="11"/>
        <v/>
      </c>
      <c r="AB65" s="84"/>
      <c r="AC65" s="85" t="str">
        <f t="shared" si="12"/>
        <v/>
      </c>
    </row>
    <row r="66" spans="1:29" ht="15.9" customHeight="1">
      <c r="A66" s="87">
        <v>63</v>
      </c>
      <c r="B66" s="79" t="s">
        <v>251</v>
      </c>
      <c r="C66" s="3">
        <v>2</v>
      </c>
      <c r="D66" s="80" t="s">
        <v>85</v>
      </c>
      <c r="E66" s="81">
        <f t="shared" si="0"/>
        <v>0.5</v>
      </c>
      <c r="F66" s="82">
        <f t="shared" si="1"/>
        <v>60</v>
      </c>
      <c r="G66" s="83">
        <v>0.5</v>
      </c>
      <c r="H66" s="84"/>
      <c r="I66" s="85" t="str">
        <f t="shared" si="2"/>
        <v/>
      </c>
      <c r="J66" s="84"/>
      <c r="K66" s="85" t="str">
        <f t="shared" si="3"/>
        <v/>
      </c>
      <c r="L66" s="84"/>
      <c r="M66" s="85" t="str">
        <f t="shared" si="4"/>
        <v/>
      </c>
      <c r="N66" s="84"/>
      <c r="O66" s="85" t="str">
        <f t="shared" si="5"/>
        <v/>
      </c>
      <c r="P66" s="84"/>
      <c r="Q66" s="85" t="str">
        <f t="shared" si="6"/>
        <v/>
      </c>
      <c r="R66" s="84"/>
      <c r="S66" s="85" t="str">
        <f t="shared" si="7"/>
        <v/>
      </c>
      <c r="T66" s="84"/>
      <c r="U66" s="85" t="str">
        <f t="shared" si="8"/>
        <v/>
      </c>
      <c r="V66" s="84"/>
      <c r="W66" s="85" t="str">
        <f t="shared" si="9"/>
        <v/>
      </c>
      <c r="X66" s="84"/>
      <c r="Y66" s="85" t="str">
        <f t="shared" si="10"/>
        <v/>
      </c>
      <c r="Z66" s="84"/>
      <c r="AA66" s="85" t="str">
        <f t="shared" si="11"/>
        <v/>
      </c>
      <c r="AB66" s="84"/>
      <c r="AC66" s="85" t="str">
        <f t="shared" si="12"/>
        <v/>
      </c>
    </row>
    <row r="67" spans="1:29" ht="15.9" customHeight="1">
      <c r="A67" s="78">
        <v>64</v>
      </c>
      <c r="B67" s="88" t="s">
        <v>252</v>
      </c>
      <c r="C67" s="3">
        <v>2</v>
      </c>
      <c r="D67" s="80" t="s">
        <v>83</v>
      </c>
      <c r="E67" s="81">
        <f t="shared" si="0"/>
        <v>0.5</v>
      </c>
      <c r="F67" s="82">
        <f t="shared" si="1"/>
        <v>60</v>
      </c>
      <c r="G67" s="83">
        <v>0.5</v>
      </c>
      <c r="H67" s="84"/>
      <c r="I67" s="85" t="str">
        <f t="shared" si="2"/>
        <v/>
      </c>
      <c r="J67" s="84"/>
      <c r="K67" s="85" t="str">
        <f t="shared" si="3"/>
        <v/>
      </c>
      <c r="L67" s="84"/>
      <c r="M67" s="85" t="str">
        <f t="shared" si="4"/>
        <v/>
      </c>
      <c r="N67" s="84"/>
      <c r="O67" s="85" t="str">
        <f t="shared" si="5"/>
        <v/>
      </c>
      <c r="P67" s="84"/>
      <c r="Q67" s="85" t="str">
        <f t="shared" si="6"/>
        <v/>
      </c>
      <c r="R67" s="84"/>
      <c r="S67" s="85" t="str">
        <f t="shared" si="7"/>
        <v/>
      </c>
      <c r="T67" s="84"/>
      <c r="U67" s="85" t="str">
        <f t="shared" si="8"/>
        <v/>
      </c>
      <c r="V67" s="84"/>
      <c r="W67" s="85" t="str">
        <f t="shared" si="9"/>
        <v/>
      </c>
      <c r="X67" s="84"/>
      <c r="Y67" s="85" t="str">
        <f t="shared" si="10"/>
        <v/>
      </c>
      <c r="Z67" s="84"/>
      <c r="AA67" s="85" t="str">
        <f t="shared" si="11"/>
        <v/>
      </c>
      <c r="AB67" s="84"/>
      <c r="AC67" s="85" t="str">
        <f t="shared" si="12"/>
        <v/>
      </c>
    </row>
    <row r="68" spans="1:29" ht="15.9" customHeight="1">
      <c r="A68" s="87">
        <v>65</v>
      </c>
      <c r="B68" s="86" t="s">
        <v>253</v>
      </c>
      <c r="C68" s="3">
        <v>2</v>
      </c>
      <c r="D68" s="80" t="s">
        <v>58</v>
      </c>
      <c r="E68" s="81">
        <f t="shared" ref="E68:E109" si="13">SUM(G68,I68,K68,M68,O68,Q68,S68,U68,W68,Y68,AA68,AC68)</f>
        <v>0.5</v>
      </c>
      <c r="F68" s="82">
        <f t="shared" ref="F68:F109" si="14">RANK(E68,$E$4:$E$109)</f>
        <v>60</v>
      </c>
      <c r="G68" s="83">
        <v>0.5</v>
      </c>
      <c r="H68" s="84"/>
      <c r="I68" s="85" t="str">
        <f t="shared" ref="I68:I109" si="15">IF(H68="","",VLOOKUP(H68,H$117:I$137,2))</f>
        <v/>
      </c>
      <c r="J68" s="84"/>
      <c r="K68" s="85" t="str">
        <f t="shared" ref="K68:K109" si="16">IF(J68="","",VLOOKUP(J68,J$117:K$137,2))</f>
        <v/>
      </c>
      <c r="L68" s="84"/>
      <c r="M68" s="85" t="str">
        <f t="shared" ref="M68:M109" si="17">IF(L68="","",VLOOKUP(L68,L$117:M$137,2))</f>
        <v/>
      </c>
      <c r="N68" s="84"/>
      <c r="O68" s="85" t="str">
        <f t="shared" ref="O68:O109" si="18">IF(N68="","",VLOOKUP(N68,N$117:O$139,2))</f>
        <v/>
      </c>
      <c r="P68" s="84"/>
      <c r="Q68" s="85" t="str">
        <f t="shared" ref="Q68:Q109" si="19">IF(P68="","",VLOOKUP(P68,P$117:Q$137,2))</f>
        <v/>
      </c>
      <c r="R68" s="84"/>
      <c r="S68" s="85" t="str">
        <f t="shared" ref="S68:S109" si="20">IF(R68="","",VLOOKUP(R68,R$117:S$139,2))</f>
        <v/>
      </c>
      <c r="T68" s="84"/>
      <c r="U68" s="85" t="str">
        <f t="shared" ref="U68:U109" si="21">IF(T68="","",VLOOKUP(T68,T$117:U$137,2))</f>
        <v/>
      </c>
      <c r="V68" s="84"/>
      <c r="W68" s="85" t="str">
        <f t="shared" ref="W68:W109" si="22">IF(V68="","",VLOOKUP(V68,V$117:W$137,2))</f>
        <v/>
      </c>
      <c r="X68" s="84"/>
      <c r="Y68" s="85" t="str">
        <f t="shared" ref="Y68:Y109" si="23">IF(X68="","",VLOOKUP(X68,X$117:Y$139,2))</f>
        <v/>
      </c>
      <c r="Z68" s="84"/>
      <c r="AA68" s="85" t="str">
        <f t="shared" ref="AA68:AA109" si="24">IF(Z68="","",VLOOKUP(Z68,Z$117:AA$137,2))</f>
        <v/>
      </c>
      <c r="AB68" s="84"/>
      <c r="AC68" s="85" t="str">
        <f t="shared" ref="AC68:AC109" si="25">IF(AB68="","",VLOOKUP(AB68,AB$117:AC$137,2))</f>
        <v/>
      </c>
    </row>
    <row r="69" spans="1:29" ht="15.9" hidden="1" customHeight="1">
      <c r="A69" s="78">
        <v>66</v>
      </c>
      <c r="B69" s="88" t="s">
        <v>254</v>
      </c>
      <c r="C69" s="3">
        <v>3</v>
      </c>
      <c r="D69" s="80" t="s">
        <v>58</v>
      </c>
      <c r="E69" s="81">
        <f t="shared" si="13"/>
        <v>0.5</v>
      </c>
      <c r="F69" s="82">
        <f t="shared" si="14"/>
        <v>60</v>
      </c>
      <c r="G69" s="83">
        <v>0.5</v>
      </c>
      <c r="H69" s="84"/>
      <c r="I69" s="85" t="str">
        <f t="shared" si="15"/>
        <v/>
      </c>
      <c r="J69" s="84"/>
      <c r="K69" s="85" t="str">
        <f t="shared" si="16"/>
        <v/>
      </c>
      <c r="L69" s="84"/>
      <c r="M69" s="85" t="str">
        <f t="shared" si="17"/>
        <v/>
      </c>
      <c r="N69" s="84"/>
      <c r="O69" s="85" t="str">
        <f t="shared" si="18"/>
        <v/>
      </c>
      <c r="P69" s="84"/>
      <c r="Q69" s="85" t="str">
        <f t="shared" si="19"/>
        <v/>
      </c>
      <c r="R69" s="84"/>
      <c r="S69" s="85" t="str">
        <f t="shared" si="20"/>
        <v/>
      </c>
      <c r="T69" s="84"/>
      <c r="U69" s="85" t="str">
        <f t="shared" si="21"/>
        <v/>
      </c>
      <c r="V69" s="84"/>
      <c r="W69" s="85" t="str">
        <f t="shared" si="22"/>
        <v/>
      </c>
      <c r="X69" s="84"/>
      <c r="Y69" s="85" t="str">
        <f t="shared" si="23"/>
        <v/>
      </c>
      <c r="Z69" s="84"/>
      <c r="AA69" s="85" t="str">
        <f t="shared" si="24"/>
        <v/>
      </c>
      <c r="AB69" s="84"/>
      <c r="AC69" s="85" t="str">
        <f t="shared" si="25"/>
        <v/>
      </c>
    </row>
    <row r="70" spans="1:29" ht="15.9" hidden="1" customHeight="1">
      <c r="A70" s="87">
        <v>67</v>
      </c>
      <c r="B70" s="88" t="s">
        <v>255</v>
      </c>
      <c r="C70" s="3">
        <v>3</v>
      </c>
      <c r="D70" s="80" t="s">
        <v>85</v>
      </c>
      <c r="E70" s="81">
        <f t="shared" si="13"/>
        <v>0.5</v>
      </c>
      <c r="F70" s="82">
        <f t="shared" si="14"/>
        <v>60</v>
      </c>
      <c r="G70" s="83">
        <v>0.5</v>
      </c>
      <c r="H70" s="84"/>
      <c r="I70" s="85" t="str">
        <f t="shared" si="15"/>
        <v/>
      </c>
      <c r="J70" s="84"/>
      <c r="K70" s="85" t="str">
        <f t="shared" si="16"/>
        <v/>
      </c>
      <c r="L70" s="84"/>
      <c r="M70" s="85" t="str">
        <f t="shared" si="17"/>
        <v/>
      </c>
      <c r="N70" s="84"/>
      <c r="O70" s="85" t="str">
        <f t="shared" si="18"/>
        <v/>
      </c>
      <c r="P70" s="84"/>
      <c r="Q70" s="85" t="str">
        <f t="shared" si="19"/>
        <v/>
      </c>
      <c r="R70" s="84"/>
      <c r="S70" s="85" t="str">
        <f t="shared" si="20"/>
        <v/>
      </c>
      <c r="T70" s="84"/>
      <c r="U70" s="85" t="str">
        <f t="shared" si="21"/>
        <v/>
      </c>
      <c r="V70" s="84"/>
      <c r="W70" s="85" t="str">
        <f t="shared" si="22"/>
        <v/>
      </c>
      <c r="X70" s="84"/>
      <c r="Y70" s="85" t="str">
        <f t="shared" si="23"/>
        <v/>
      </c>
      <c r="Z70" s="84"/>
      <c r="AA70" s="85" t="str">
        <f t="shared" si="24"/>
        <v/>
      </c>
      <c r="AB70" s="84"/>
      <c r="AC70" s="85" t="str">
        <f t="shared" si="25"/>
        <v/>
      </c>
    </row>
    <row r="71" spans="1:29" ht="15.9" hidden="1" customHeight="1">
      <c r="A71" s="78">
        <v>68</v>
      </c>
      <c r="B71" s="79" t="s">
        <v>256</v>
      </c>
      <c r="C71" s="3">
        <v>3</v>
      </c>
      <c r="D71" s="80" t="s">
        <v>76</v>
      </c>
      <c r="E71" s="81">
        <f t="shared" si="13"/>
        <v>0.5</v>
      </c>
      <c r="F71" s="82">
        <f t="shared" si="14"/>
        <v>60</v>
      </c>
      <c r="G71" s="83">
        <v>0.5</v>
      </c>
      <c r="H71" s="84"/>
      <c r="I71" s="85" t="str">
        <f t="shared" si="15"/>
        <v/>
      </c>
      <c r="J71" s="84"/>
      <c r="K71" s="85" t="str">
        <f t="shared" si="16"/>
        <v/>
      </c>
      <c r="L71" s="84"/>
      <c r="M71" s="85" t="str">
        <f t="shared" si="17"/>
        <v/>
      </c>
      <c r="N71" s="84"/>
      <c r="O71" s="85" t="str">
        <f t="shared" si="18"/>
        <v/>
      </c>
      <c r="P71" s="84"/>
      <c r="Q71" s="85" t="str">
        <f t="shared" si="19"/>
        <v/>
      </c>
      <c r="R71" s="84"/>
      <c r="S71" s="85" t="str">
        <f t="shared" si="20"/>
        <v/>
      </c>
      <c r="T71" s="84"/>
      <c r="U71" s="85" t="str">
        <f t="shared" si="21"/>
        <v/>
      </c>
      <c r="V71" s="84"/>
      <c r="W71" s="85" t="str">
        <f t="shared" si="22"/>
        <v/>
      </c>
      <c r="X71" s="84"/>
      <c r="Y71" s="85" t="str">
        <f t="shared" si="23"/>
        <v/>
      </c>
      <c r="Z71" s="84"/>
      <c r="AA71" s="85" t="str">
        <f t="shared" si="24"/>
        <v/>
      </c>
      <c r="AB71" s="84"/>
      <c r="AC71" s="85" t="str">
        <f t="shared" si="25"/>
        <v/>
      </c>
    </row>
    <row r="72" spans="1:29" ht="15.9" customHeight="1">
      <c r="A72" s="87">
        <v>69</v>
      </c>
      <c r="B72" s="88" t="s">
        <v>257</v>
      </c>
      <c r="C72" s="3">
        <v>2</v>
      </c>
      <c r="D72" s="80" t="s">
        <v>82</v>
      </c>
      <c r="E72" s="81">
        <f t="shared" si="13"/>
        <v>0.5</v>
      </c>
      <c r="F72" s="82">
        <f t="shared" si="14"/>
        <v>60</v>
      </c>
      <c r="G72" s="83">
        <v>0.5</v>
      </c>
      <c r="H72" s="84"/>
      <c r="I72" s="85" t="str">
        <f t="shared" si="15"/>
        <v/>
      </c>
      <c r="J72" s="84"/>
      <c r="K72" s="85" t="str">
        <f t="shared" si="16"/>
        <v/>
      </c>
      <c r="L72" s="84"/>
      <c r="M72" s="85" t="str">
        <f t="shared" si="17"/>
        <v/>
      </c>
      <c r="N72" s="84"/>
      <c r="O72" s="85" t="str">
        <f t="shared" si="18"/>
        <v/>
      </c>
      <c r="P72" s="84"/>
      <c r="Q72" s="85" t="str">
        <f t="shared" si="19"/>
        <v/>
      </c>
      <c r="R72" s="84"/>
      <c r="S72" s="85" t="str">
        <f t="shared" si="20"/>
        <v/>
      </c>
      <c r="T72" s="84"/>
      <c r="U72" s="85" t="str">
        <f t="shared" si="21"/>
        <v/>
      </c>
      <c r="V72" s="84"/>
      <c r="W72" s="85" t="str">
        <f t="shared" si="22"/>
        <v/>
      </c>
      <c r="X72" s="84"/>
      <c r="Y72" s="85" t="str">
        <f t="shared" si="23"/>
        <v/>
      </c>
      <c r="Z72" s="84"/>
      <c r="AA72" s="85" t="str">
        <f t="shared" si="24"/>
        <v/>
      </c>
      <c r="AB72" s="84"/>
      <c r="AC72" s="85" t="str">
        <f t="shared" si="25"/>
        <v/>
      </c>
    </row>
    <row r="73" spans="1:29" ht="15.9" hidden="1" customHeight="1">
      <c r="A73" s="78">
        <v>70</v>
      </c>
      <c r="B73" s="79" t="s">
        <v>258</v>
      </c>
      <c r="C73" s="3">
        <v>3</v>
      </c>
      <c r="D73" s="80" t="s">
        <v>48</v>
      </c>
      <c r="E73" s="81">
        <f t="shared" si="13"/>
        <v>0.5</v>
      </c>
      <c r="F73" s="82">
        <f t="shared" si="14"/>
        <v>60</v>
      </c>
      <c r="G73" s="83">
        <v>0.5</v>
      </c>
      <c r="H73" s="84"/>
      <c r="I73" s="85" t="str">
        <f t="shared" si="15"/>
        <v/>
      </c>
      <c r="J73" s="84"/>
      <c r="K73" s="85" t="str">
        <f t="shared" si="16"/>
        <v/>
      </c>
      <c r="L73" s="84"/>
      <c r="M73" s="85" t="str">
        <f t="shared" si="17"/>
        <v/>
      </c>
      <c r="N73" s="84"/>
      <c r="O73" s="85" t="str">
        <f t="shared" si="18"/>
        <v/>
      </c>
      <c r="P73" s="84"/>
      <c r="Q73" s="85" t="str">
        <f t="shared" si="19"/>
        <v/>
      </c>
      <c r="R73" s="84"/>
      <c r="S73" s="85" t="str">
        <f t="shared" si="20"/>
        <v/>
      </c>
      <c r="T73" s="84"/>
      <c r="U73" s="85" t="str">
        <f t="shared" si="21"/>
        <v/>
      </c>
      <c r="V73" s="84"/>
      <c r="W73" s="85" t="str">
        <f t="shared" si="22"/>
        <v/>
      </c>
      <c r="X73" s="84"/>
      <c r="Y73" s="85" t="str">
        <f t="shared" si="23"/>
        <v/>
      </c>
      <c r="Z73" s="84"/>
      <c r="AA73" s="85" t="str">
        <f t="shared" si="24"/>
        <v/>
      </c>
      <c r="AB73" s="84"/>
      <c r="AC73" s="85" t="str">
        <f t="shared" si="25"/>
        <v/>
      </c>
    </row>
    <row r="74" spans="1:29" ht="15.9" customHeight="1">
      <c r="A74" s="87">
        <v>71</v>
      </c>
      <c r="B74" s="98" t="s">
        <v>259</v>
      </c>
      <c r="C74" s="91">
        <v>2</v>
      </c>
      <c r="D74" s="92" t="s">
        <v>260</v>
      </c>
      <c r="E74" s="93">
        <f t="shared" si="13"/>
        <v>0.5</v>
      </c>
      <c r="F74" s="94">
        <f t="shared" si="14"/>
        <v>60</v>
      </c>
      <c r="G74" s="95">
        <v>0.5</v>
      </c>
      <c r="H74" s="96"/>
      <c r="I74" s="97" t="str">
        <f t="shared" si="15"/>
        <v/>
      </c>
      <c r="J74" s="96"/>
      <c r="K74" s="97" t="str">
        <f t="shared" si="16"/>
        <v/>
      </c>
      <c r="L74" s="96"/>
      <c r="M74" s="97" t="str">
        <f t="shared" si="17"/>
        <v/>
      </c>
      <c r="N74" s="96"/>
      <c r="O74" s="97" t="str">
        <f t="shared" si="18"/>
        <v/>
      </c>
      <c r="P74" s="96"/>
      <c r="Q74" s="97" t="str">
        <f t="shared" si="19"/>
        <v/>
      </c>
      <c r="R74" s="96"/>
      <c r="S74" s="97" t="str">
        <f t="shared" si="20"/>
        <v/>
      </c>
      <c r="T74" s="96"/>
      <c r="U74" s="97" t="str">
        <f t="shared" si="21"/>
        <v/>
      </c>
      <c r="V74" s="96"/>
      <c r="W74" s="97" t="str">
        <f t="shared" si="22"/>
        <v/>
      </c>
      <c r="X74" s="96"/>
      <c r="Y74" s="97" t="str">
        <f t="shared" si="23"/>
        <v/>
      </c>
      <c r="Z74" s="96"/>
      <c r="AA74" s="97" t="str">
        <f t="shared" si="24"/>
        <v/>
      </c>
      <c r="AB74" s="96"/>
      <c r="AC74" s="97" t="str">
        <f t="shared" si="25"/>
        <v/>
      </c>
    </row>
    <row r="75" spans="1:29" ht="15.9" customHeight="1">
      <c r="A75" s="78">
        <v>72</v>
      </c>
      <c r="B75" s="86" t="s">
        <v>261</v>
      </c>
      <c r="C75" s="3">
        <v>2</v>
      </c>
      <c r="D75" s="80" t="s">
        <v>262</v>
      </c>
      <c r="E75" s="81">
        <f t="shared" si="13"/>
        <v>0.5</v>
      </c>
      <c r="F75" s="82">
        <f t="shared" si="14"/>
        <v>60</v>
      </c>
      <c r="G75" s="95" cm="1">
        <f t="array" ref="G75">_xlfn.IFS(C75=3,1/2,C75=2,1/2,C75=1,1,TRUE,0)</f>
        <v>0.5</v>
      </c>
      <c r="H75" s="84"/>
      <c r="I75" s="85" t="str">
        <f t="shared" si="15"/>
        <v/>
      </c>
      <c r="J75" s="84"/>
      <c r="K75" s="85" t="str">
        <f t="shared" si="16"/>
        <v/>
      </c>
      <c r="L75" s="84"/>
      <c r="M75" s="85" t="str">
        <f t="shared" si="17"/>
        <v/>
      </c>
      <c r="N75" s="84"/>
      <c r="O75" s="85" t="str">
        <f t="shared" si="18"/>
        <v/>
      </c>
      <c r="P75" s="84"/>
      <c r="Q75" s="85" t="str">
        <f t="shared" si="19"/>
        <v/>
      </c>
      <c r="R75" s="84"/>
      <c r="S75" s="85" t="str">
        <f t="shared" si="20"/>
        <v/>
      </c>
      <c r="T75" s="84"/>
      <c r="U75" s="85" t="str">
        <f t="shared" si="21"/>
        <v/>
      </c>
      <c r="V75" s="84"/>
      <c r="W75" s="85" t="str">
        <f t="shared" si="22"/>
        <v/>
      </c>
      <c r="X75" s="84"/>
      <c r="Y75" s="85" t="str">
        <f t="shared" si="23"/>
        <v/>
      </c>
      <c r="Z75" s="84"/>
      <c r="AA75" s="85" t="str">
        <f t="shared" si="24"/>
        <v/>
      </c>
      <c r="AB75" s="84"/>
      <c r="AC75" s="85" t="str">
        <f t="shared" si="25"/>
        <v/>
      </c>
    </row>
    <row r="76" spans="1:29" ht="15.9" customHeight="1">
      <c r="A76" s="87">
        <v>73</v>
      </c>
      <c r="B76" s="88" t="s">
        <v>263</v>
      </c>
      <c r="C76" s="3">
        <v>2</v>
      </c>
      <c r="D76" s="80" t="s">
        <v>262</v>
      </c>
      <c r="E76" s="81">
        <f t="shared" si="13"/>
        <v>0.5</v>
      </c>
      <c r="F76" s="82">
        <f t="shared" si="14"/>
        <v>60</v>
      </c>
      <c r="G76" s="95" cm="1">
        <f t="array" ref="G76">_xlfn.IFS(C76=3,1/2,C76=2,1/2,C76=1,1,TRUE,0)</f>
        <v>0.5</v>
      </c>
      <c r="H76" s="84"/>
      <c r="I76" s="85" t="str">
        <f t="shared" si="15"/>
        <v/>
      </c>
      <c r="J76" s="84"/>
      <c r="K76" s="85" t="str">
        <f t="shared" si="16"/>
        <v/>
      </c>
      <c r="L76" s="84"/>
      <c r="M76" s="85" t="str">
        <f t="shared" si="17"/>
        <v/>
      </c>
      <c r="N76" s="84"/>
      <c r="O76" s="85" t="str">
        <f t="shared" si="18"/>
        <v/>
      </c>
      <c r="P76" s="84"/>
      <c r="Q76" s="85" t="str">
        <f t="shared" si="19"/>
        <v/>
      </c>
      <c r="R76" s="84"/>
      <c r="S76" s="85" t="str">
        <f t="shared" si="20"/>
        <v/>
      </c>
      <c r="T76" s="84"/>
      <c r="U76" s="85" t="str">
        <f t="shared" si="21"/>
        <v/>
      </c>
      <c r="V76" s="84"/>
      <c r="W76" s="85" t="str">
        <f t="shared" si="22"/>
        <v/>
      </c>
      <c r="X76" s="84"/>
      <c r="Y76" s="85" t="str">
        <f t="shared" si="23"/>
        <v/>
      </c>
      <c r="Z76" s="84"/>
      <c r="AA76" s="85" t="str">
        <f t="shared" si="24"/>
        <v/>
      </c>
      <c r="AB76" s="84"/>
      <c r="AC76" s="85" t="str">
        <f t="shared" si="25"/>
        <v/>
      </c>
    </row>
    <row r="77" spans="1:29" ht="15.9" hidden="1" customHeight="1">
      <c r="A77" s="78">
        <v>74</v>
      </c>
      <c r="B77" s="79" t="s">
        <v>77</v>
      </c>
      <c r="C77" s="3">
        <v>3</v>
      </c>
      <c r="D77" s="80" t="s">
        <v>59</v>
      </c>
      <c r="E77" s="81">
        <f t="shared" si="13"/>
        <v>0.375</v>
      </c>
      <c r="F77" s="82">
        <f t="shared" si="14"/>
        <v>74</v>
      </c>
      <c r="G77" s="95">
        <v>0.375</v>
      </c>
      <c r="H77" s="84"/>
      <c r="I77" s="85" t="str">
        <f t="shared" si="15"/>
        <v/>
      </c>
      <c r="J77" s="84"/>
      <c r="K77" s="85" t="str">
        <f t="shared" si="16"/>
        <v/>
      </c>
      <c r="L77" s="84"/>
      <c r="M77" s="85" t="str">
        <f t="shared" si="17"/>
        <v/>
      </c>
      <c r="N77" s="84"/>
      <c r="O77" s="85" t="str">
        <f t="shared" si="18"/>
        <v/>
      </c>
      <c r="P77" s="84"/>
      <c r="Q77" s="85" t="str">
        <f t="shared" si="19"/>
        <v/>
      </c>
      <c r="R77" s="84"/>
      <c r="S77" s="85" t="str">
        <f t="shared" si="20"/>
        <v/>
      </c>
      <c r="T77" s="84"/>
      <c r="U77" s="85" t="str">
        <f t="shared" si="21"/>
        <v/>
      </c>
      <c r="V77" s="84"/>
      <c r="W77" s="85" t="str">
        <f t="shared" si="22"/>
        <v/>
      </c>
      <c r="X77" s="84"/>
      <c r="Y77" s="85" t="str">
        <f t="shared" si="23"/>
        <v/>
      </c>
      <c r="Z77" s="84"/>
      <c r="AA77" s="85" t="str">
        <f t="shared" si="24"/>
        <v/>
      </c>
      <c r="AB77" s="84"/>
      <c r="AC77" s="85" t="str">
        <f t="shared" si="25"/>
        <v/>
      </c>
    </row>
    <row r="78" spans="1:29" ht="15.9" hidden="1" customHeight="1">
      <c r="A78" s="87">
        <v>75</v>
      </c>
      <c r="B78" s="88" t="s">
        <v>81</v>
      </c>
      <c r="C78" s="3">
        <v>3</v>
      </c>
      <c r="D78" s="92" t="s">
        <v>58</v>
      </c>
      <c r="E78" s="81">
        <f t="shared" si="13"/>
        <v>0.25</v>
      </c>
      <c r="F78" s="82">
        <f t="shared" si="14"/>
        <v>75</v>
      </c>
      <c r="G78" s="95">
        <v>0.25</v>
      </c>
      <c r="H78" s="84"/>
      <c r="I78" s="85" t="str">
        <f t="shared" si="15"/>
        <v/>
      </c>
      <c r="J78" s="84"/>
      <c r="K78" s="85" t="str">
        <f t="shared" si="16"/>
        <v/>
      </c>
      <c r="L78" s="84"/>
      <c r="M78" s="85" t="str">
        <f t="shared" si="17"/>
        <v/>
      </c>
      <c r="N78" s="84"/>
      <c r="O78" s="85" t="str">
        <f t="shared" si="18"/>
        <v/>
      </c>
      <c r="P78" s="84"/>
      <c r="Q78" s="85" t="str">
        <f t="shared" si="19"/>
        <v/>
      </c>
      <c r="R78" s="84"/>
      <c r="S78" s="85" t="str">
        <f t="shared" si="20"/>
        <v/>
      </c>
      <c r="T78" s="84"/>
      <c r="U78" s="85" t="str">
        <f t="shared" si="21"/>
        <v/>
      </c>
      <c r="V78" s="84"/>
      <c r="W78" s="85" t="str">
        <f t="shared" si="22"/>
        <v/>
      </c>
      <c r="X78" s="84"/>
      <c r="Y78" s="85" t="str">
        <f t="shared" si="23"/>
        <v/>
      </c>
      <c r="Z78" s="84"/>
      <c r="AA78" s="85" t="str">
        <f t="shared" si="24"/>
        <v/>
      </c>
      <c r="AB78" s="84"/>
      <c r="AC78" s="85" t="str">
        <f t="shared" si="25"/>
        <v/>
      </c>
    </row>
    <row r="79" spans="1:29" ht="15.9" hidden="1" customHeight="1" thickBot="1">
      <c r="A79" s="171">
        <v>76</v>
      </c>
      <c r="B79" s="172" t="s">
        <v>79</v>
      </c>
      <c r="C79" s="173">
        <v>3</v>
      </c>
      <c r="D79" s="174" t="s">
        <v>80</v>
      </c>
      <c r="E79" s="175">
        <f t="shared" si="13"/>
        <v>0.25</v>
      </c>
      <c r="F79" s="176">
        <f t="shared" si="14"/>
        <v>75</v>
      </c>
      <c r="G79" s="177">
        <v>0.25</v>
      </c>
      <c r="H79" s="178"/>
      <c r="I79" s="179" t="str">
        <f t="shared" si="15"/>
        <v/>
      </c>
      <c r="J79" s="178"/>
      <c r="K79" s="179" t="str">
        <f t="shared" si="16"/>
        <v/>
      </c>
      <c r="L79" s="178"/>
      <c r="M79" s="179" t="str">
        <f t="shared" si="17"/>
        <v/>
      </c>
      <c r="N79" s="178"/>
      <c r="O79" s="179" t="str">
        <f t="shared" si="18"/>
        <v/>
      </c>
      <c r="P79" s="178"/>
      <c r="Q79" s="179" t="str">
        <f t="shared" si="19"/>
        <v/>
      </c>
      <c r="R79" s="178"/>
      <c r="S79" s="179" t="str">
        <f t="shared" si="20"/>
        <v/>
      </c>
      <c r="T79" s="178"/>
      <c r="U79" s="179" t="str">
        <f t="shared" si="21"/>
        <v/>
      </c>
      <c r="V79" s="178"/>
      <c r="W79" s="179" t="str">
        <f t="shared" si="22"/>
        <v/>
      </c>
      <c r="X79" s="178"/>
      <c r="Y79" s="179" t="str">
        <f t="shared" si="23"/>
        <v/>
      </c>
      <c r="Z79" s="178"/>
      <c r="AA79" s="179" t="str">
        <f t="shared" si="24"/>
        <v/>
      </c>
      <c r="AB79" s="178"/>
      <c r="AC79" s="179" t="str">
        <f t="shared" si="25"/>
        <v/>
      </c>
    </row>
    <row r="80" spans="1:29" ht="15.9" hidden="1" customHeight="1">
      <c r="A80" s="180">
        <v>77</v>
      </c>
      <c r="B80" s="98"/>
      <c r="C80" s="91"/>
      <c r="D80" s="92"/>
      <c r="E80" s="93">
        <f t="shared" si="13"/>
        <v>0</v>
      </c>
      <c r="F80" s="94">
        <f t="shared" si="14"/>
        <v>77</v>
      </c>
      <c r="G80" s="95"/>
      <c r="H80" s="96"/>
      <c r="I80" s="97" t="str">
        <f t="shared" si="15"/>
        <v/>
      </c>
      <c r="J80" s="96"/>
      <c r="K80" s="97" t="str">
        <f t="shared" si="16"/>
        <v/>
      </c>
      <c r="L80" s="96"/>
      <c r="M80" s="97" t="str">
        <f t="shared" si="17"/>
        <v/>
      </c>
      <c r="N80" s="96"/>
      <c r="O80" s="97" t="str">
        <f t="shared" si="18"/>
        <v/>
      </c>
      <c r="P80" s="96"/>
      <c r="Q80" s="97" t="str">
        <f t="shared" si="19"/>
        <v/>
      </c>
      <c r="R80" s="96"/>
      <c r="S80" s="97" t="str">
        <f t="shared" si="20"/>
        <v/>
      </c>
      <c r="T80" s="96"/>
      <c r="U80" s="97" t="str">
        <f t="shared" si="21"/>
        <v/>
      </c>
      <c r="V80" s="96"/>
      <c r="W80" s="97" t="str">
        <f t="shared" si="22"/>
        <v/>
      </c>
      <c r="X80" s="96"/>
      <c r="Y80" s="97" t="str">
        <f t="shared" si="23"/>
        <v/>
      </c>
      <c r="Z80" s="96"/>
      <c r="AA80" s="97" t="str">
        <f t="shared" si="24"/>
        <v/>
      </c>
      <c r="AB80" s="96"/>
      <c r="AC80" s="97" t="str">
        <f t="shared" si="25"/>
        <v/>
      </c>
    </row>
    <row r="81" spans="1:29" ht="15.9" hidden="1" customHeight="1">
      <c r="A81" s="181">
        <v>78</v>
      </c>
      <c r="B81" s="79"/>
      <c r="C81" s="3"/>
      <c r="D81" s="80"/>
      <c r="E81" s="81">
        <f t="shared" si="13"/>
        <v>0</v>
      </c>
      <c r="F81" s="82">
        <f t="shared" si="14"/>
        <v>77</v>
      </c>
      <c r="G81" s="83"/>
      <c r="H81" s="84"/>
      <c r="I81" s="85" t="str">
        <f t="shared" si="15"/>
        <v/>
      </c>
      <c r="J81" s="84"/>
      <c r="K81" s="85" t="str">
        <f t="shared" si="16"/>
        <v/>
      </c>
      <c r="L81" s="84"/>
      <c r="M81" s="85" t="str">
        <f t="shared" si="17"/>
        <v/>
      </c>
      <c r="N81" s="84"/>
      <c r="O81" s="85" t="str">
        <f t="shared" si="18"/>
        <v/>
      </c>
      <c r="P81" s="84"/>
      <c r="Q81" s="85" t="str">
        <f t="shared" si="19"/>
        <v/>
      </c>
      <c r="R81" s="84"/>
      <c r="S81" s="85" t="str">
        <f t="shared" si="20"/>
        <v/>
      </c>
      <c r="T81" s="84"/>
      <c r="U81" s="85" t="str">
        <f t="shared" si="21"/>
        <v/>
      </c>
      <c r="V81" s="84"/>
      <c r="W81" s="85" t="str">
        <f t="shared" si="22"/>
        <v/>
      </c>
      <c r="X81" s="84"/>
      <c r="Y81" s="85" t="str">
        <f t="shared" si="23"/>
        <v/>
      </c>
      <c r="Z81" s="84"/>
      <c r="AA81" s="85" t="str">
        <f t="shared" si="24"/>
        <v/>
      </c>
      <c r="AB81" s="84"/>
      <c r="AC81" s="85" t="str">
        <f t="shared" si="25"/>
        <v/>
      </c>
    </row>
    <row r="82" spans="1:29" ht="15.9" hidden="1" customHeight="1">
      <c r="A82" s="180">
        <v>79</v>
      </c>
      <c r="B82" s="79"/>
      <c r="C82" s="3"/>
      <c r="D82" s="80"/>
      <c r="E82" s="81">
        <f t="shared" si="13"/>
        <v>0</v>
      </c>
      <c r="F82" s="82">
        <f t="shared" si="14"/>
        <v>77</v>
      </c>
      <c r="G82" s="83"/>
      <c r="H82" s="84"/>
      <c r="I82" s="85" t="str">
        <f t="shared" si="15"/>
        <v/>
      </c>
      <c r="J82" s="84"/>
      <c r="K82" s="85" t="str">
        <f t="shared" si="16"/>
        <v/>
      </c>
      <c r="L82" s="84"/>
      <c r="M82" s="85" t="str">
        <f t="shared" si="17"/>
        <v/>
      </c>
      <c r="N82" s="84"/>
      <c r="O82" s="85" t="str">
        <f t="shared" si="18"/>
        <v/>
      </c>
      <c r="P82" s="84"/>
      <c r="Q82" s="85" t="str">
        <f t="shared" si="19"/>
        <v/>
      </c>
      <c r="R82" s="84"/>
      <c r="S82" s="85" t="str">
        <f t="shared" si="20"/>
        <v/>
      </c>
      <c r="T82" s="84"/>
      <c r="U82" s="85" t="str">
        <f t="shared" si="21"/>
        <v/>
      </c>
      <c r="V82" s="84"/>
      <c r="W82" s="85" t="str">
        <f t="shared" si="22"/>
        <v/>
      </c>
      <c r="X82" s="84"/>
      <c r="Y82" s="85" t="str">
        <f t="shared" si="23"/>
        <v/>
      </c>
      <c r="Z82" s="84"/>
      <c r="AA82" s="85" t="str">
        <f t="shared" si="24"/>
        <v/>
      </c>
      <c r="AB82" s="84"/>
      <c r="AC82" s="85" t="str">
        <f t="shared" si="25"/>
        <v/>
      </c>
    </row>
    <row r="83" spans="1:29" ht="15.9" hidden="1" customHeight="1">
      <c r="A83" s="181">
        <v>80</v>
      </c>
      <c r="B83" s="79"/>
      <c r="C83" s="3"/>
      <c r="D83" s="80"/>
      <c r="E83" s="81">
        <f t="shared" si="13"/>
        <v>0</v>
      </c>
      <c r="F83" s="82">
        <f t="shared" si="14"/>
        <v>77</v>
      </c>
      <c r="G83" s="83"/>
      <c r="H83" s="84"/>
      <c r="I83" s="85" t="str">
        <f t="shared" si="15"/>
        <v/>
      </c>
      <c r="J83" s="84"/>
      <c r="K83" s="85" t="str">
        <f t="shared" si="16"/>
        <v/>
      </c>
      <c r="L83" s="84"/>
      <c r="M83" s="85" t="str">
        <f t="shared" si="17"/>
        <v/>
      </c>
      <c r="N83" s="84"/>
      <c r="O83" s="85" t="str">
        <f t="shared" si="18"/>
        <v/>
      </c>
      <c r="P83" s="84"/>
      <c r="Q83" s="85" t="str">
        <f t="shared" si="19"/>
        <v/>
      </c>
      <c r="R83" s="84"/>
      <c r="S83" s="85" t="str">
        <f t="shared" si="20"/>
        <v/>
      </c>
      <c r="T83" s="84"/>
      <c r="U83" s="85" t="str">
        <f t="shared" si="21"/>
        <v/>
      </c>
      <c r="V83" s="84"/>
      <c r="W83" s="85" t="str">
        <f t="shared" si="22"/>
        <v/>
      </c>
      <c r="X83" s="84"/>
      <c r="Y83" s="85" t="str">
        <f t="shared" si="23"/>
        <v/>
      </c>
      <c r="Z83" s="84"/>
      <c r="AA83" s="85" t="str">
        <f t="shared" si="24"/>
        <v/>
      </c>
      <c r="AB83" s="84"/>
      <c r="AC83" s="85" t="str">
        <f t="shared" si="25"/>
        <v/>
      </c>
    </row>
    <row r="84" spans="1:29" ht="15.9" hidden="1" customHeight="1">
      <c r="A84" s="180">
        <v>81</v>
      </c>
      <c r="B84" s="79"/>
      <c r="C84" s="3"/>
      <c r="D84" s="80"/>
      <c r="E84" s="81">
        <f t="shared" si="13"/>
        <v>0</v>
      </c>
      <c r="F84" s="82">
        <f t="shared" si="14"/>
        <v>77</v>
      </c>
      <c r="G84" s="83"/>
      <c r="H84" s="84"/>
      <c r="I84" s="85" t="str">
        <f t="shared" si="15"/>
        <v/>
      </c>
      <c r="J84" s="84"/>
      <c r="K84" s="85" t="str">
        <f t="shared" si="16"/>
        <v/>
      </c>
      <c r="L84" s="84"/>
      <c r="M84" s="85" t="str">
        <f t="shared" si="17"/>
        <v/>
      </c>
      <c r="N84" s="84"/>
      <c r="O84" s="85" t="str">
        <f t="shared" si="18"/>
        <v/>
      </c>
      <c r="P84" s="84"/>
      <c r="Q84" s="85" t="str">
        <f t="shared" si="19"/>
        <v/>
      </c>
      <c r="R84" s="84"/>
      <c r="S84" s="85" t="str">
        <f t="shared" si="20"/>
        <v/>
      </c>
      <c r="T84" s="84"/>
      <c r="U84" s="85" t="str">
        <f t="shared" si="21"/>
        <v/>
      </c>
      <c r="V84" s="84"/>
      <c r="W84" s="85" t="str">
        <f t="shared" si="22"/>
        <v/>
      </c>
      <c r="X84" s="84"/>
      <c r="Y84" s="85" t="str">
        <f t="shared" si="23"/>
        <v/>
      </c>
      <c r="Z84" s="84"/>
      <c r="AA84" s="85" t="str">
        <f t="shared" si="24"/>
        <v/>
      </c>
      <c r="AB84" s="84"/>
      <c r="AC84" s="85" t="str">
        <f t="shared" si="25"/>
        <v/>
      </c>
    </row>
    <row r="85" spans="1:29" ht="15.9" hidden="1" customHeight="1">
      <c r="A85" s="181">
        <v>82</v>
      </c>
      <c r="B85" s="79"/>
      <c r="C85" s="3"/>
      <c r="D85" s="80"/>
      <c r="E85" s="81">
        <f t="shared" si="13"/>
        <v>0</v>
      </c>
      <c r="F85" s="82">
        <f t="shared" si="14"/>
        <v>77</v>
      </c>
      <c r="G85" s="83"/>
      <c r="H85" s="84"/>
      <c r="I85" s="85" t="str">
        <f t="shared" si="15"/>
        <v/>
      </c>
      <c r="J85" s="84"/>
      <c r="K85" s="85" t="str">
        <f t="shared" si="16"/>
        <v/>
      </c>
      <c r="L85" s="84"/>
      <c r="M85" s="85" t="str">
        <f t="shared" si="17"/>
        <v/>
      </c>
      <c r="N85" s="84"/>
      <c r="O85" s="85" t="str">
        <f t="shared" si="18"/>
        <v/>
      </c>
      <c r="P85" s="84"/>
      <c r="Q85" s="85" t="str">
        <f t="shared" si="19"/>
        <v/>
      </c>
      <c r="R85" s="84"/>
      <c r="S85" s="85" t="str">
        <f t="shared" si="20"/>
        <v/>
      </c>
      <c r="T85" s="84"/>
      <c r="U85" s="85" t="str">
        <f t="shared" si="21"/>
        <v/>
      </c>
      <c r="V85" s="84"/>
      <c r="W85" s="85" t="str">
        <f t="shared" si="22"/>
        <v/>
      </c>
      <c r="X85" s="84"/>
      <c r="Y85" s="85" t="str">
        <f t="shared" si="23"/>
        <v/>
      </c>
      <c r="Z85" s="84"/>
      <c r="AA85" s="85" t="str">
        <f t="shared" si="24"/>
        <v/>
      </c>
      <c r="AB85" s="84"/>
      <c r="AC85" s="85" t="str">
        <f t="shared" si="25"/>
        <v/>
      </c>
    </row>
    <row r="86" spans="1:29" ht="15.9" hidden="1" customHeight="1">
      <c r="A86" s="180">
        <v>83</v>
      </c>
      <c r="B86" s="79"/>
      <c r="C86" s="3"/>
      <c r="D86" s="80"/>
      <c r="E86" s="81">
        <f t="shared" si="13"/>
        <v>0</v>
      </c>
      <c r="F86" s="82">
        <f t="shared" si="14"/>
        <v>77</v>
      </c>
      <c r="G86" s="83"/>
      <c r="H86" s="84"/>
      <c r="I86" s="85" t="str">
        <f t="shared" si="15"/>
        <v/>
      </c>
      <c r="J86" s="84"/>
      <c r="K86" s="85" t="str">
        <f t="shared" si="16"/>
        <v/>
      </c>
      <c r="L86" s="84"/>
      <c r="M86" s="85" t="str">
        <f t="shared" si="17"/>
        <v/>
      </c>
      <c r="N86" s="84"/>
      <c r="O86" s="85" t="str">
        <f t="shared" si="18"/>
        <v/>
      </c>
      <c r="P86" s="84"/>
      <c r="Q86" s="85" t="str">
        <f t="shared" si="19"/>
        <v/>
      </c>
      <c r="R86" s="84"/>
      <c r="S86" s="85" t="str">
        <f t="shared" si="20"/>
        <v/>
      </c>
      <c r="T86" s="84"/>
      <c r="U86" s="85" t="str">
        <f t="shared" si="21"/>
        <v/>
      </c>
      <c r="V86" s="84"/>
      <c r="W86" s="85" t="str">
        <f t="shared" si="22"/>
        <v/>
      </c>
      <c r="X86" s="84"/>
      <c r="Y86" s="85" t="str">
        <f t="shared" si="23"/>
        <v/>
      </c>
      <c r="Z86" s="84"/>
      <c r="AA86" s="85" t="str">
        <f t="shared" si="24"/>
        <v/>
      </c>
      <c r="AB86" s="84"/>
      <c r="AC86" s="85" t="str">
        <f t="shared" si="25"/>
        <v/>
      </c>
    </row>
    <row r="87" spans="1:29" ht="15.9" hidden="1" customHeight="1">
      <c r="A87" s="181">
        <v>84</v>
      </c>
      <c r="B87" s="79"/>
      <c r="C87" s="3"/>
      <c r="D87" s="80"/>
      <c r="E87" s="81">
        <f t="shared" si="13"/>
        <v>0</v>
      </c>
      <c r="F87" s="82">
        <f t="shared" si="14"/>
        <v>77</v>
      </c>
      <c r="G87" s="83"/>
      <c r="H87" s="84"/>
      <c r="I87" s="85" t="str">
        <f t="shared" si="15"/>
        <v/>
      </c>
      <c r="J87" s="84"/>
      <c r="K87" s="85" t="str">
        <f t="shared" si="16"/>
        <v/>
      </c>
      <c r="L87" s="84"/>
      <c r="M87" s="85" t="str">
        <f t="shared" si="17"/>
        <v/>
      </c>
      <c r="N87" s="84"/>
      <c r="O87" s="85" t="str">
        <f t="shared" si="18"/>
        <v/>
      </c>
      <c r="P87" s="84"/>
      <c r="Q87" s="85" t="str">
        <f t="shared" si="19"/>
        <v/>
      </c>
      <c r="R87" s="84"/>
      <c r="S87" s="85" t="str">
        <f t="shared" si="20"/>
        <v/>
      </c>
      <c r="T87" s="84"/>
      <c r="U87" s="85" t="str">
        <f t="shared" si="21"/>
        <v/>
      </c>
      <c r="V87" s="84"/>
      <c r="W87" s="85" t="str">
        <f t="shared" si="22"/>
        <v/>
      </c>
      <c r="X87" s="84"/>
      <c r="Y87" s="85" t="str">
        <f t="shared" si="23"/>
        <v/>
      </c>
      <c r="Z87" s="84"/>
      <c r="AA87" s="85" t="str">
        <f t="shared" si="24"/>
        <v/>
      </c>
      <c r="AB87" s="84"/>
      <c r="AC87" s="85" t="str">
        <f t="shared" si="25"/>
        <v/>
      </c>
    </row>
    <row r="88" spans="1:29" ht="15.9" hidden="1" customHeight="1">
      <c r="A88" s="180">
        <v>85</v>
      </c>
      <c r="B88" s="79"/>
      <c r="C88" s="3"/>
      <c r="D88" s="80"/>
      <c r="E88" s="81">
        <f t="shared" si="13"/>
        <v>0</v>
      </c>
      <c r="F88" s="82">
        <f t="shared" si="14"/>
        <v>77</v>
      </c>
      <c r="G88" s="83"/>
      <c r="H88" s="84"/>
      <c r="I88" s="85" t="str">
        <f t="shared" si="15"/>
        <v/>
      </c>
      <c r="J88" s="84"/>
      <c r="K88" s="85" t="str">
        <f t="shared" si="16"/>
        <v/>
      </c>
      <c r="L88" s="84"/>
      <c r="M88" s="85" t="str">
        <f t="shared" si="17"/>
        <v/>
      </c>
      <c r="N88" s="84"/>
      <c r="O88" s="85" t="str">
        <f t="shared" si="18"/>
        <v/>
      </c>
      <c r="P88" s="84"/>
      <c r="Q88" s="85" t="str">
        <f t="shared" si="19"/>
        <v/>
      </c>
      <c r="R88" s="84"/>
      <c r="S88" s="85" t="str">
        <f t="shared" si="20"/>
        <v/>
      </c>
      <c r="T88" s="84"/>
      <c r="U88" s="85" t="str">
        <f t="shared" si="21"/>
        <v/>
      </c>
      <c r="V88" s="84"/>
      <c r="W88" s="85" t="str">
        <f t="shared" si="22"/>
        <v/>
      </c>
      <c r="X88" s="84"/>
      <c r="Y88" s="85" t="str">
        <f t="shared" si="23"/>
        <v/>
      </c>
      <c r="Z88" s="84"/>
      <c r="AA88" s="85" t="str">
        <f t="shared" si="24"/>
        <v/>
      </c>
      <c r="AB88" s="84"/>
      <c r="AC88" s="85" t="str">
        <f t="shared" si="25"/>
        <v/>
      </c>
    </row>
    <row r="89" spans="1:29" ht="15.9" hidden="1" customHeight="1">
      <c r="A89" s="181">
        <v>86</v>
      </c>
      <c r="B89" s="79"/>
      <c r="C89" s="3"/>
      <c r="D89" s="80"/>
      <c r="E89" s="81">
        <f t="shared" si="13"/>
        <v>0</v>
      </c>
      <c r="F89" s="82">
        <f t="shared" si="14"/>
        <v>77</v>
      </c>
      <c r="G89" s="83"/>
      <c r="H89" s="84"/>
      <c r="I89" s="85" t="str">
        <f t="shared" si="15"/>
        <v/>
      </c>
      <c r="J89" s="84"/>
      <c r="K89" s="85" t="str">
        <f t="shared" si="16"/>
        <v/>
      </c>
      <c r="L89" s="84"/>
      <c r="M89" s="85" t="str">
        <f t="shared" si="17"/>
        <v/>
      </c>
      <c r="N89" s="84"/>
      <c r="O89" s="85" t="str">
        <f t="shared" si="18"/>
        <v/>
      </c>
      <c r="P89" s="84"/>
      <c r="Q89" s="85" t="str">
        <f t="shared" si="19"/>
        <v/>
      </c>
      <c r="R89" s="84"/>
      <c r="S89" s="85" t="str">
        <f t="shared" si="20"/>
        <v/>
      </c>
      <c r="T89" s="84"/>
      <c r="U89" s="85" t="str">
        <f t="shared" si="21"/>
        <v/>
      </c>
      <c r="V89" s="84"/>
      <c r="W89" s="85" t="str">
        <f t="shared" si="22"/>
        <v/>
      </c>
      <c r="X89" s="84"/>
      <c r="Y89" s="85" t="str">
        <f t="shared" si="23"/>
        <v/>
      </c>
      <c r="Z89" s="84"/>
      <c r="AA89" s="85" t="str">
        <f t="shared" si="24"/>
        <v/>
      </c>
      <c r="AB89" s="84"/>
      <c r="AC89" s="85" t="str">
        <f t="shared" si="25"/>
        <v/>
      </c>
    </row>
    <row r="90" spans="1:29" ht="15.9" hidden="1" customHeight="1">
      <c r="A90" s="180">
        <v>87</v>
      </c>
      <c r="B90" s="79"/>
      <c r="C90" s="89"/>
      <c r="D90" s="101"/>
      <c r="E90" s="81">
        <f t="shared" si="13"/>
        <v>0</v>
      </c>
      <c r="F90" s="82">
        <f t="shared" si="14"/>
        <v>77</v>
      </c>
      <c r="G90" s="83"/>
      <c r="H90" s="84"/>
      <c r="I90" s="85" t="str">
        <f t="shared" si="15"/>
        <v/>
      </c>
      <c r="J90" s="84"/>
      <c r="K90" s="85" t="str">
        <f t="shared" si="16"/>
        <v/>
      </c>
      <c r="L90" s="84"/>
      <c r="M90" s="85" t="str">
        <f t="shared" si="17"/>
        <v/>
      </c>
      <c r="N90" s="84"/>
      <c r="O90" s="85" t="str">
        <f t="shared" si="18"/>
        <v/>
      </c>
      <c r="P90" s="84"/>
      <c r="Q90" s="85" t="str">
        <f t="shared" si="19"/>
        <v/>
      </c>
      <c r="R90" s="84"/>
      <c r="S90" s="85" t="str">
        <f t="shared" si="20"/>
        <v/>
      </c>
      <c r="T90" s="84"/>
      <c r="U90" s="85" t="str">
        <f t="shared" si="21"/>
        <v/>
      </c>
      <c r="V90" s="84"/>
      <c r="W90" s="85" t="str">
        <f t="shared" si="22"/>
        <v/>
      </c>
      <c r="X90" s="84"/>
      <c r="Y90" s="85" t="str">
        <f t="shared" si="23"/>
        <v/>
      </c>
      <c r="Z90" s="84"/>
      <c r="AA90" s="85" t="str">
        <f t="shared" si="24"/>
        <v/>
      </c>
      <c r="AB90" s="84"/>
      <c r="AC90" s="85" t="str">
        <f t="shared" si="25"/>
        <v/>
      </c>
    </row>
    <row r="91" spans="1:29" ht="15.9" hidden="1" customHeight="1">
      <c r="A91" s="181">
        <v>88</v>
      </c>
      <c r="B91" s="79"/>
      <c r="C91" s="3"/>
      <c r="D91" s="80"/>
      <c r="E91" s="81">
        <f t="shared" si="13"/>
        <v>0</v>
      </c>
      <c r="F91" s="82">
        <f t="shared" si="14"/>
        <v>77</v>
      </c>
      <c r="G91" s="83"/>
      <c r="H91" s="84"/>
      <c r="I91" s="85" t="str">
        <f t="shared" si="15"/>
        <v/>
      </c>
      <c r="J91" s="84"/>
      <c r="K91" s="85" t="str">
        <f t="shared" si="16"/>
        <v/>
      </c>
      <c r="L91" s="84"/>
      <c r="M91" s="85" t="str">
        <f t="shared" si="17"/>
        <v/>
      </c>
      <c r="N91" s="84"/>
      <c r="O91" s="85" t="str">
        <f t="shared" si="18"/>
        <v/>
      </c>
      <c r="P91" s="84"/>
      <c r="Q91" s="85" t="str">
        <f t="shared" si="19"/>
        <v/>
      </c>
      <c r="R91" s="84"/>
      <c r="S91" s="85" t="str">
        <f t="shared" si="20"/>
        <v/>
      </c>
      <c r="T91" s="84"/>
      <c r="U91" s="85" t="str">
        <f t="shared" si="21"/>
        <v/>
      </c>
      <c r="V91" s="84"/>
      <c r="W91" s="85" t="str">
        <f t="shared" si="22"/>
        <v/>
      </c>
      <c r="X91" s="84"/>
      <c r="Y91" s="85" t="str">
        <f t="shared" si="23"/>
        <v/>
      </c>
      <c r="Z91" s="84"/>
      <c r="AA91" s="85" t="str">
        <f t="shared" si="24"/>
        <v/>
      </c>
      <c r="AB91" s="84"/>
      <c r="AC91" s="85" t="str">
        <f t="shared" si="25"/>
        <v/>
      </c>
    </row>
    <row r="92" spans="1:29" ht="15.9" hidden="1" customHeight="1">
      <c r="A92" s="180">
        <v>89</v>
      </c>
      <c r="B92" s="79"/>
      <c r="C92" s="3"/>
      <c r="D92" s="80"/>
      <c r="E92" s="81">
        <f t="shared" si="13"/>
        <v>0</v>
      </c>
      <c r="F92" s="82">
        <f t="shared" si="14"/>
        <v>77</v>
      </c>
      <c r="G92" s="83"/>
      <c r="H92" s="84"/>
      <c r="I92" s="85" t="str">
        <f t="shared" si="15"/>
        <v/>
      </c>
      <c r="J92" s="84"/>
      <c r="K92" s="85" t="str">
        <f t="shared" si="16"/>
        <v/>
      </c>
      <c r="L92" s="84"/>
      <c r="M92" s="85" t="str">
        <f t="shared" si="17"/>
        <v/>
      </c>
      <c r="N92" s="84"/>
      <c r="O92" s="85" t="str">
        <f t="shared" si="18"/>
        <v/>
      </c>
      <c r="P92" s="84"/>
      <c r="Q92" s="85" t="str">
        <f t="shared" si="19"/>
        <v/>
      </c>
      <c r="R92" s="84"/>
      <c r="S92" s="85" t="str">
        <f t="shared" si="20"/>
        <v/>
      </c>
      <c r="T92" s="84"/>
      <c r="U92" s="85" t="str">
        <f t="shared" si="21"/>
        <v/>
      </c>
      <c r="V92" s="84"/>
      <c r="W92" s="85" t="str">
        <f t="shared" si="22"/>
        <v/>
      </c>
      <c r="X92" s="84"/>
      <c r="Y92" s="85" t="str">
        <f t="shared" si="23"/>
        <v/>
      </c>
      <c r="Z92" s="84"/>
      <c r="AA92" s="85" t="str">
        <f t="shared" si="24"/>
        <v/>
      </c>
      <c r="AB92" s="84"/>
      <c r="AC92" s="85" t="str">
        <f t="shared" si="25"/>
        <v/>
      </c>
    </row>
    <row r="93" spans="1:29" ht="15.9" hidden="1" customHeight="1">
      <c r="A93" s="181">
        <v>90</v>
      </c>
      <c r="B93" s="79"/>
      <c r="C93" s="3"/>
      <c r="D93" s="80"/>
      <c r="E93" s="81">
        <f t="shared" si="13"/>
        <v>0</v>
      </c>
      <c r="F93" s="82">
        <f t="shared" si="14"/>
        <v>77</v>
      </c>
      <c r="G93" s="83"/>
      <c r="H93" s="84"/>
      <c r="I93" s="85" t="str">
        <f t="shared" si="15"/>
        <v/>
      </c>
      <c r="J93" s="84"/>
      <c r="K93" s="85" t="str">
        <f t="shared" si="16"/>
        <v/>
      </c>
      <c r="L93" s="84"/>
      <c r="M93" s="85" t="str">
        <f t="shared" si="17"/>
        <v/>
      </c>
      <c r="N93" s="84"/>
      <c r="O93" s="85" t="str">
        <f t="shared" si="18"/>
        <v/>
      </c>
      <c r="P93" s="84"/>
      <c r="Q93" s="85" t="str">
        <f t="shared" si="19"/>
        <v/>
      </c>
      <c r="R93" s="84"/>
      <c r="S93" s="85" t="str">
        <f t="shared" si="20"/>
        <v/>
      </c>
      <c r="T93" s="84"/>
      <c r="U93" s="85" t="str">
        <f t="shared" si="21"/>
        <v/>
      </c>
      <c r="V93" s="84"/>
      <c r="W93" s="85" t="str">
        <f t="shared" si="22"/>
        <v/>
      </c>
      <c r="X93" s="84"/>
      <c r="Y93" s="85" t="str">
        <f t="shared" si="23"/>
        <v/>
      </c>
      <c r="Z93" s="84"/>
      <c r="AA93" s="85" t="str">
        <f t="shared" si="24"/>
        <v/>
      </c>
      <c r="AB93" s="84"/>
      <c r="AC93" s="85" t="str">
        <f t="shared" si="25"/>
        <v/>
      </c>
    </row>
    <row r="94" spans="1:29" ht="15.9" hidden="1" customHeight="1">
      <c r="A94" s="180">
        <v>91</v>
      </c>
      <c r="B94" s="79"/>
      <c r="C94" s="3"/>
      <c r="D94" s="80"/>
      <c r="E94" s="81">
        <f t="shared" si="13"/>
        <v>0</v>
      </c>
      <c r="F94" s="82">
        <f t="shared" si="14"/>
        <v>77</v>
      </c>
      <c r="G94" s="83"/>
      <c r="H94" s="84"/>
      <c r="I94" s="85" t="str">
        <f t="shared" si="15"/>
        <v/>
      </c>
      <c r="J94" s="84"/>
      <c r="K94" s="85" t="str">
        <f t="shared" si="16"/>
        <v/>
      </c>
      <c r="L94" s="84"/>
      <c r="M94" s="85" t="str">
        <f t="shared" si="17"/>
        <v/>
      </c>
      <c r="N94" s="84"/>
      <c r="O94" s="85" t="str">
        <f t="shared" si="18"/>
        <v/>
      </c>
      <c r="P94" s="84"/>
      <c r="Q94" s="85" t="str">
        <f t="shared" si="19"/>
        <v/>
      </c>
      <c r="R94" s="84"/>
      <c r="S94" s="85" t="str">
        <f t="shared" si="20"/>
        <v/>
      </c>
      <c r="T94" s="84"/>
      <c r="U94" s="85" t="str">
        <f t="shared" si="21"/>
        <v/>
      </c>
      <c r="V94" s="84"/>
      <c r="W94" s="85" t="str">
        <f t="shared" si="22"/>
        <v/>
      </c>
      <c r="X94" s="84"/>
      <c r="Y94" s="85" t="str">
        <f t="shared" si="23"/>
        <v/>
      </c>
      <c r="Z94" s="84"/>
      <c r="AA94" s="85" t="str">
        <f t="shared" si="24"/>
        <v/>
      </c>
      <c r="AB94" s="84"/>
      <c r="AC94" s="85" t="str">
        <f t="shared" si="25"/>
        <v/>
      </c>
    </row>
    <row r="95" spans="1:29" ht="15.9" hidden="1" customHeight="1">
      <c r="A95" s="181">
        <v>92</v>
      </c>
      <c r="B95" s="88"/>
      <c r="C95" s="3"/>
      <c r="D95" s="80"/>
      <c r="E95" s="81">
        <f t="shared" si="13"/>
        <v>0</v>
      </c>
      <c r="F95" s="82">
        <f t="shared" si="14"/>
        <v>77</v>
      </c>
      <c r="G95" s="83"/>
      <c r="H95" s="84"/>
      <c r="I95" s="85" t="str">
        <f t="shared" si="15"/>
        <v/>
      </c>
      <c r="J95" s="84"/>
      <c r="K95" s="85" t="str">
        <f t="shared" si="16"/>
        <v/>
      </c>
      <c r="L95" s="84"/>
      <c r="M95" s="85" t="str">
        <f t="shared" si="17"/>
        <v/>
      </c>
      <c r="N95" s="84"/>
      <c r="O95" s="85" t="str">
        <f t="shared" si="18"/>
        <v/>
      </c>
      <c r="P95" s="84"/>
      <c r="Q95" s="85" t="str">
        <f t="shared" si="19"/>
        <v/>
      </c>
      <c r="R95" s="84"/>
      <c r="S95" s="85" t="str">
        <f t="shared" si="20"/>
        <v/>
      </c>
      <c r="T95" s="84"/>
      <c r="U95" s="85" t="str">
        <f t="shared" si="21"/>
        <v/>
      </c>
      <c r="V95" s="84"/>
      <c r="W95" s="85" t="str">
        <f t="shared" si="22"/>
        <v/>
      </c>
      <c r="X95" s="84"/>
      <c r="Y95" s="85" t="str">
        <f t="shared" si="23"/>
        <v/>
      </c>
      <c r="Z95" s="84"/>
      <c r="AA95" s="85" t="str">
        <f t="shared" si="24"/>
        <v/>
      </c>
      <c r="AB95" s="84"/>
      <c r="AC95" s="85" t="str">
        <f t="shared" si="25"/>
        <v/>
      </c>
    </row>
    <row r="96" spans="1:29" ht="15.9" hidden="1" customHeight="1">
      <c r="A96" s="180">
        <v>93</v>
      </c>
      <c r="B96" s="88"/>
      <c r="C96" s="3"/>
      <c r="D96" s="80"/>
      <c r="E96" s="81">
        <f t="shared" si="13"/>
        <v>0</v>
      </c>
      <c r="F96" s="82">
        <f t="shared" si="14"/>
        <v>77</v>
      </c>
      <c r="G96" s="83"/>
      <c r="H96" s="84"/>
      <c r="I96" s="85" t="str">
        <f t="shared" si="15"/>
        <v/>
      </c>
      <c r="J96" s="84"/>
      <c r="K96" s="85" t="str">
        <f t="shared" si="16"/>
        <v/>
      </c>
      <c r="L96" s="84"/>
      <c r="M96" s="85" t="str">
        <f t="shared" si="17"/>
        <v/>
      </c>
      <c r="N96" s="84"/>
      <c r="O96" s="85" t="str">
        <f t="shared" si="18"/>
        <v/>
      </c>
      <c r="P96" s="84"/>
      <c r="Q96" s="85" t="str">
        <f t="shared" si="19"/>
        <v/>
      </c>
      <c r="R96" s="84"/>
      <c r="S96" s="85" t="str">
        <f t="shared" si="20"/>
        <v/>
      </c>
      <c r="T96" s="84"/>
      <c r="U96" s="85" t="str">
        <f t="shared" si="21"/>
        <v/>
      </c>
      <c r="V96" s="84"/>
      <c r="W96" s="85" t="str">
        <f t="shared" si="22"/>
        <v/>
      </c>
      <c r="X96" s="84"/>
      <c r="Y96" s="85" t="str">
        <f t="shared" si="23"/>
        <v/>
      </c>
      <c r="Z96" s="84"/>
      <c r="AA96" s="85" t="str">
        <f t="shared" si="24"/>
        <v/>
      </c>
      <c r="AB96" s="84"/>
      <c r="AC96" s="85" t="str">
        <f t="shared" si="25"/>
        <v/>
      </c>
    </row>
    <row r="97" spans="1:29" ht="15.9" hidden="1" customHeight="1">
      <c r="A97" s="181">
        <v>94</v>
      </c>
      <c r="B97" s="88"/>
      <c r="C97" s="3"/>
      <c r="D97" s="80"/>
      <c r="E97" s="81">
        <f t="shared" si="13"/>
        <v>0</v>
      </c>
      <c r="F97" s="82">
        <f t="shared" si="14"/>
        <v>77</v>
      </c>
      <c r="G97" s="83"/>
      <c r="H97" s="84"/>
      <c r="I97" s="85" t="str">
        <f t="shared" si="15"/>
        <v/>
      </c>
      <c r="J97" s="84"/>
      <c r="K97" s="85" t="str">
        <f t="shared" si="16"/>
        <v/>
      </c>
      <c r="L97" s="84"/>
      <c r="M97" s="85" t="str">
        <f t="shared" si="17"/>
        <v/>
      </c>
      <c r="N97" s="84"/>
      <c r="O97" s="85" t="str">
        <f t="shared" si="18"/>
        <v/>
      </c>
      <c r="P97" s="84"/>
      <c r="Q97" s="85" t="str">
        <f t="shared" si="19"/>
        <v/>
      </c>
      <c r="R97" s="84"/>
      <c r="S97" s="85" t="str">
        <f t="shared" si="20"/>
        <v/>
      </c>
      <c r="T97" s="84"/>
      <c r="U97" s="85" t="str">
        <f t="shared" si="21"/>
        <v/>
      </c>
      <c r="V97" s="84"/>
      <c r="W97" s="85" t="str">
        <f t="shared" si="22"/>
        <v/>
      </c>
      <c r="X97" s="84"/>
      <c r="Y97" s="85" t="str">
        <f t="shared" si="23"/>
        <v/>
      </c>
      <c r="Z97" s="84"/>
      <c r="AA97" s="85" t="str">
        <f t="shared" si="24"/>
        <v/>
      </c>
      <c r="AB97" s="84"/>
      <c r="AC97" s="85" t="str">
        <f t="shared" si="25"/>
        <v/>
      </c>
    </row>
    <row r="98" spans="1:29" ht="15.9" hidden="1" customHeight="1">
      <c r="A98" s="180">
        <v>95</v>
      </c>
      <c r="B98" s="88"/>
      <c r="C98" s="3"/>
      <c r="D98" s="80"/>
      <c r="E98" s="81">
        <f t="shared" si="13"/>
        <v>0</v>
      </c>
      <c r="F98" s="82">
        <f t="shared" si="14"/>
        <v>77</v>
      </c>
      <c r="G98" s="83"/>
      <c r="H98" s="84"/>
      <c r="I98" s="85" t="str">
        <f t="shared" si="15"/>
        <v/>
      </c>
      <c r="J98" s="84"/>
      <c r="K98" s="85" t="str">
        <f t="shared" si="16"/>
        <v/>
      </c>
      <c r="L98" s="84"/>
      <c r="M98" s="85" t="str">
        <f t="shared" si="17"/>
        <v/>
      </c>
      <c r="N98" s="84"/>
      <c r="O98" s="85" t="str">
        <f t="shared" si="18"/>
        <v/>
      </c>
      <c r="P98" s="84"/>
      <c r="Q98" s="85" t="str">
        <f t="shared" si="19"/>
        <v/>
      </c>
      <c r="R98" s="84"/>
      <c r="S98" s="85" t="str">
        <f t="shared" si="20"/>
        <v/>
      </c>
      <c r="T98" s="84"/>
      <c r="U98" s="85" t="str">
        <f t="shared" si="21"/>
        <v/>
      </c>
      <c r="V98" s="84"/>
      <c r="W98" s="85" t="str">
        <f t="shared" si="22"/>
        <v/>
      </c>
      <c r="X98" s="84"/>
      <c r="Y98" s="85" t="str">
        <f t="shared" si="23"/>
        <v/>
      </c>
      <c r="Z98" s="84"/>
      <c r="AA98" s="85" t="str">
        <f t="shared" si="24"/>
        <v/>
      </c>
      <c r="AB98" s="84"/>
      <c r="AC98" s="85" t="str">
        <f t="shared" si="25"/>
        <v/>
      </c>
    </row>
    <row r="99" spans="1:29" ht="15.9" hidden="1" customHeight="1">
      <c r="A99" s="181">
        <v>96</v>
      </c>
      <c r="B99" s="86"/>
      <c r="C99" s="3"/>
      <c r="D99" s="80"/>
      <c r="E99" s="81">
        <f t="shared" si="13"/>
        <v>0</v>
      </c>
      <c r="F99" s="82">
        <f t="shared" si="14"/>
        <v>77</v>
      </c>
      <c r="G99" s="83"/>
      <c r="H99" s="84"/>
      <c r="I99" s="85" t="str">
        <f t="shared" si="15"/>
        <v/>
      </c>
      <c r="J99" s="84"/>
      <c r="K99" s="85" t="str">
        <f t="shared" si="16"/>
        <v/>
      </c>
      <c r="L99" s="84"/>
      <c r="M99" s="85" t="str">
        <f t="shared" si="17"/>
        <v/>
      </c>
      <c r="N99" s="84"/>
      <c r="O99" s="85" t="str">
        <f t="shared" si="18"/>
        <v/>
      </c>
      <c r="P99" s="84"/>
      <c r="Q99" s="85" t="str">
        <f t="shared" si="19"/>
        <v/>
      </c>
      <c r="R99" s="84"/>
      <c r="S99" s="85" t="str">
        <f t="shared" si="20"/>
        <v/>
      </c>
      <c r="T99" s="84"/>
      <c r="U99" s="85" t="str">
        <f t="shared" si="21"/>
        <v/>
      </c>
      <c r="V99" s="84"/>
      <c r="W99" s="85" t="str">
        <f t="shared" si="22"/>
        <v/>
      </c>
      <c r="X99" s="84"/>
      <c r="Y99" s="85" t="str">
        <f t="shared" si="23"/>
        <v/>
      </c>
      <c r="Z99" s="84"/>
      <c r="AA99" s="85" t="str">
        <f t="shared" si="24"/>
        <v/>
      </c>
      <c r="AB99" s="84"/>
      <c r="AC99" s="85" t="str">
        <f t="shared" si="25"/>
        <v/>
      </c>
    </row>
    <row r="100" spans="1:29" ht="15.9" hidden="1" customHeight="1">
      <c r="A100" s="180">
        <v>97</v>
      </c>
      <c r="B100" s="88"/>
      <c r="C100" s="3"/>
      <c r="D100" s="80"/>
      <c r="E100" s="81">
        <f t="shared" si="13"/>
        <v>0</v>
      </c>
      <c r="F100" s="82">
        <f t="shared" si="14"/>
        <v>77</v>
      </c>
      <c r="G100" s="83"/>
      <c r="H100" s="84"/>
      <c r="I100" s="85" t="str">
        <f t="shared" si="15"/>
        <v/>
      </c>
      <c r="J100" s="84"/>
      <c r="K100" s="85" t="str">
        <f t="shared" si="16"/>
        <v/>
      </c>
      <c r="L100" s="84"/>
      <c r="M100" s="85" t="str">
        <f t="shared" si="17"/>
        <v/>
      </c>
      <c r="N100" s="84"/>
      <c r="O100" s="85" t="str">
        <f t="shared" si="18"/>
        <v/>
      </c>
      <c r="P100" s="84"/>
      <c r="Q100" s="85" t="str">
        <f t="shared" si="19"/>
        <v/>
      </c>
      <c r="R100" s="84"/>
      <c r="S100" s="85" t="str">
        <f t="shared" si="20"/>
        <v/>
      </c>
      <c r="T100" s="84"/>
      <c r="U100" s="85" t="str">
        <f t="shared" si="21"/>
        <v/>
      </c>
      <c r="V100" s="84"/>
      <c r="W100" s="85" t="str">
        <f t="shared" si="22"/>
        <v/>
      </c>
      <c r="X100" s="84"/>
      <c r="Y100" s="85" t="str">
        <f t="shared" si="23"/>
        <v/>
      </c>
      <c r="Z100" s="84"/>
      <c r="AA100" s="85" t="str">
        <f t="shared" si="24"/>
        <v/>
      </c>
      <c r="AB100" s="84"/>
      <c r="AC100" s="85" t="str">
        <f t="shared" si="25"/>
        <v/>
      </c>
    </row>
    <row r="101" spans="1:29" ht="15.9" hidden="1" customHeight="1">
      <c r="A101" s="181">
        <v>98</v>
      </c>
      <c r="B101" s="88"/>
      <c r="C101" s="3"/>
      <c r="D101" s="80"/>
      <c r="E101" s="81">
        <f t="shared" si="13"/>
        <v>0</v>
      </c>
      <c r="F101" s="82">
        <f t="shared" si="14"/>
        <v>77</v>
      </c>
      <c r="G101" s="83"/>
      <c r="H101" s="84"/>
      <c r="I101" s="85" t="str">
        <f t="shared" si="15"/>
        <v/>
      </c>
      <c r="J101" s="84"/>
      <c r="K101" s="85" t="str">
        <f t="shared" si="16"/>
        <v/>
      </c>
      <c r="L101" s="84"/>
      <c r="M101" s="85" t="str">
        <f t="shared" si="17"/>
        <v/>
      </c>
      <c r="N101" s="84"/>
      <c r="O101" s="85" t="str">
        <f t="shared" si="18"/>
        <v/>
      </c>
      <c r="P101" s="84"/>
      <c r="Q101" s="85" t="str">
        <f t="shared" si="19"/>
        <v/>
      </c>
      <c r="R101" s="84"/>
      <c r="S101" s="85" t="str">
        <f t="shared" si="20"/>
        <v/>
      </c>
      <c r="T101" s="84"/>
      <c r="U101" s="85" t="str">
        <f t="shared" si="21"/>
        <v/>
      </c>
      <c r="V101" s="84"/>
      <c r="W101" s="85" t="str">
        <f t="shared" si="22"/>
        <v/>
      </c>
      <c r="X101" s="84"/>
      <c r="Y101" s="85" t="str">
        <f t="shared" si="23"/>
        <v/>
      </c>
      <c r="Z101" s="84"/>
      <c r="AA101" s="85" t="str">
        <f t="shared" si="24"/>
        <v/>
      </c>
      <c r="AB101" s="84"/>
      <c r="AC101" s="85" t="str">
        <f t="shared" si="25"/>
        <v/>
      </c>
    </row>
    <row r="102" spans="1:29" ht="15.9" hidden="1" customHeight="1">
      <c r="A102" s="180">
        <v>99</v>
      </c>
      <c r="B102" s="88"/>
      <c r="C102" s="3"/>
      <c r="D102" s="80"/>
      <c r="E102" s="81">
        <f t="shared" si="13"/>
        <v>0</v>
      </c>
      <c r="F102" s="82">
        <f t="shared" si="14"/>
        <v>77</v>
      </c>
      <c r="G102" s="83"/>
      <c r="H102" s="84"/>
      <c r="I102" s="85" t="str">
        <f t="shared" si="15"/>
        <v/>
      </c>
      <c r="J102" s="84"/>
      <c r="K102" s="85" t="str">
        <f t="shared" si="16"/>
        <v/>
      </c>
      <c r="L102" s="84"/>
      <c r="M102" s="85" t="str">
        <f t="shared" si="17"/>
        <v/>
      </c>
      <c r="N102" s="84"/>
      <c r="O102" s="85" t="str">
        <f t="shared" si="18"/>
        <v/>
      </c>
      <c r="P102" s="84"/>
      <c r="Q102" s="85" t="str">
        <f t="shared" si="19"/>
        <v/>
      </c>
      <c r="R102" s="84"/>
      <c r="S102" s="85" t="str">
        <f t="shared" si="20"/>
        <v/>
      </c>
      <c r="T102" s="84"/>
      <c r="U102" s="85" t="str">
        <f t="shared" si="21"/>
        <v/>
      </c>
      <c r="V102" s="84"/>
      <c r="W102" s="85" t="str">
        <f t="shared" si="22"/>
        <v/>
      </c>
      <c r="X102" s="84"/>
      <c r="Y102" s="85" t="str">
        <f t="shared" si="23"/>
        <v/>
      </c>
      <c r="Z102" s="84"/>
      <c r="AA102" s="85" t="str">
        <f t="shared" si="24"/>
        <v/>
      </c>
      <c r="AB102" s="84"/>
      <c r="AC102" s="85" t="str">
        <f t="shared" si="25"/>
        <v/>
      </c>
    </row>
    <row r="103" spans="1:29" ht="15.9" hidden="1" customHeight="1">
      <c r="A103" s="181">
        <v>100</v>
      </c>
      <c r="B103" s="88"/>
      <c r="C103" s="3"/>
      <c r="D103" s="80"/>
      <c r="E103" s="81">
        <f t="shared" si="13"/>
        <v>0</v>
      </c>
      <c r="F103" s="82">
        <f t="shared" si="14"/>
        <v>77</v>
      </c>
      <c r="G103" s="83"/>
      <c r="H103" s="84"/>
      <c r="I103" s="85" t="str">
        <f t="shared" si="15"/>
        <v/>
      </c>
      <c r="J103" s="84"/>
      <c r="K103" s="85" t="str">
        <f t="shared" si="16"/>
        <v/>
      </c>
      <c r="L103" s="84"/>
      <c r="M103" s="85" t="str">
        <f t="shared" si="17"/>
        <v/>
      </c>
      <c r="N103" s="84"/>
      <c r="O103" s="85" t="str">
        <f t="shared" si="18"/>
        <v/>
      </c>
      <c r="P103" s="84"/>
      <c r="Q103" s="85" t="str">
        <f t="shared" si="19"/>
        <v/>
      </c>
      <c r="R103" s="84"/>
      <c r="S103" s="85" t="str">
        <f t="shared" si="20"/>
        <v/>
      </c>
      <c r="T103" s="84"/>
      <c r="U103" s="85" t="str">
        <f t="shared" si="21"/>
        <v/>
      </c>
      <c r="V103" s="84"/>
      <c r="W103" s="85" t="str">
        <f t="shared" si="22"/>
        <v/>
      </c>
      <c r="X103" s="84"/>
      <c r="Y103" s="85" t="str">
        <f t="shared" si="23"/>
        <v/>
      </c>
      <c r="Z103" s="84"/>
      <c r="AA103" s="85" t="str">
        <f t="shared" si="24"/>
        <v/>
      </c>
      <c r="AB103" s="84"/>
      <c r="AC103" s="85" t="str">
        <f t="shared" si="25"/>
        <v/>
      </c>
    </row>
    <row r="104" spans="1:29" ht="15.9" hidden="1" customHeight="1">
      <c r="A104" s="180">
        <v>101</v>
      </c>
      <c r="B104" s="88"/>
      <c r="C104" s="3"/>
      <c r="D104" s="80"/>
      <c r="E104" s="81">
        <f t="shared" si="13"/>
        <v>0</v>
      </c>
      <c r="F104" s="82">
        <f t="shared" si="14"/>
        <v>77</v>
      </c>
      <c r="G104" s="83"/>
      <c r="H104" s="84"/>
      <c r="I104" s="85" t="str">
        <f t="shared" si="15"/>
        <v/>
      </c>
      <c r="J104" s="84"/>
      <c r="K104" s="85" t="str">
        <f t="shared" si="16"/>
        <v/>
      </c>
      <c r="L104" s="84"/>
      <c r="M104" s="85" t="str">
        <f t="shared" si="17"/>
        <v/>
      </c>
      <c r="N104" s="84"/>
      <c r="O104" s="85" t="str">
        <f t="shared" si="18"/>
        <v/>
      </c>
      <c r="P104" s="84"/>
      <c r="Q104" s="85" t="str">
        <f t="shared" si="19"/>
        <v/>
      </c>
      <c r="R104" s="84"/>
      <c r="S104" s="85" t="str">
        <f t="shared" si="20"/>
        <v/>
      </c>
      <c r="T104" s="84"/>
      <c r="U104" s="85" t="str">
        <f t="shared" si="21"/>
        <v/>
      </c>
      <c r="V104" s="84"/>
      <c r="W104" s="85" t="str">
        <f t="shared" si="22"/>
        <v/>
      </c>
      <c r="X104" s="84"/>
      <c r="Y104" s="85" t="str">
        <f t="shared" si="23"/>
        <v/>
      </c>
      <c r="Z104" s="84"/>
      <c r="AA104" s="85" t="str">
        <f t="shared" si="24"/>
        <v/>
      </c>
      <c r="AB104" s="84"/>
      <c r="AC104" s="85" t="str">
        <f t="shared" si="25"/>
        <v/>
      </c>
    </row>
    <row r="105" spans="1:29" ht="15.9" hidden="1" customHeight="1">
      <c r="A105" s="181">
        <v>102</v>
      </c>
      <c r="B105" s="88"/>
      <c r="C105" s="3"/>
      <c r="D105" s="80"/>
      <c r="E105" s="81">
        <f t="shared" si="13"/>
        <v>0</v>
      </c>
      <c r="F105" s="82">
        <f t="shared" si="14"/>
        <v>77</v>
      </c>
      <c r="G105" s="83"/>
      <c r="H105" s="84"/>
      <c r="I105" s="85" t="str">
        <f t="shared" si="15"/>
        <v/>
      </c>
      <c r="J105" s="84"/>
      <c r="K105" s="85" t="str">
        <f t="shared" si="16"/>
        <v/>
      </c>
      <c r="L105" s="84"/>
      <c r="M105" s="85" t="str">
        <f t="shared" si="17"/>
        <v/>
      </c>
      <c r="N105" s="84"/>
      <c r="O105" s="85" t="str">
        <f t="shared" si="18"/>
        <v/>
      </c>
      <c r="P105" s="84"/>
      <c r="Q105" s="85" t="str">
        <f t="shared" si="19"/>
        <v/>
      </c>
      <c r="R105" s="84"/>
      <c r="S105" s="85" t="str">
        <f t="shared" si="20"/>
        <v/>
      </c>
      <c r="T105" s="84"/>
      <c r="U105" s="85" t="str">
        <f t="shared" si="21"/>
        <v/>
      </c>
      <c r="V105" s="84"/>
      <c r="W105" s="85" t="str">
        <f t="shared" si="22"/>
        <v/>
      </c>
      <c r="X105" s="84"/>
      <c r="Y105" s="85" t="str">
        <f t="shared" si="23"/>
        <v/>
      </c>
      <c r="Z105" s="84"/>
      <c r="AA105" s="85" t="str">
        <f t="shared" si="24"/>
        <v/>
      </c>
      <c r="AB105" s="84"/>
      <c r="AC105" s="85" t="str">
        <f t="shared" si="25"/>
        <v/>
      </c>
    </row>
    <row r="106" spans="1:29" ht="15.9" hidden="1" customHeight="1">
      <c r="A106" s="180">
        <v>103</v>
      </c>
      <c r="B106" s="88"/>
      <c r="C106" s="3"/>
      <c r="D106" s="80"/>
      <c r="E106" s="81">
        <f t="shared" si="13"/>
        <v>0</v>
      </c>
      <c r="F106" s="82">
        <f t="shared" si="14"/>
        <v>77</v>
      </c>
      <c r="G106" s="83"/>
      <c r="H106" s="84"/>
      <c r="I106" s="85" t="str">
        <f t="shared" si="15"/>
        <v/>
      </c>
      <c r="J106" s="84"/>
      <c r="K106" s="85" t="str">
        <f t="shared" si="16"/>
        <v/>
      </c>
      <c r="L106" s="84"/>
      <c r="M106" s="85" t="str">
        <f t="shared" si="17"/>
        <v/>
      </c>
      <c r="N106" s="84"/>
      <c r="O106" s="85" t="str">
        <f t="shared" si="18"/>
        <v/>
      </c>
      <c r="P106" s="84"/>
      <c r="Q106" s="85" t="str">
        <f t="shared" si="19"/>
        <v/>
      </c>
      <c r="R106" s="84"/>
      <c r="S106" s="85" t="str">
        <f t="shared" si="20"/>
        <v/>
      </c>
      <c r="T106" s="84"/>
      <c r="U106" s="85" t="str">
        <f t="shared" si="21"/>
        <v/>
      </c>
      <c r="V106" s="84"/>
      <c r="W106" s="85" t="str">
        <f t="shared" si="22"/>
        <v/>
      </c>
      <c r="X106" s="84"/>
      <c r="Y106" s="85" t="str">
        <f t="shared" si="23"/>
        <v/>
      </c>
      <c r="Z106" s="84"/>
      <c r="AA106" s="85" t="str">
        <f t="shared" si="24"/>
        <v/>
      </c>
      <c r="AB106" s="84"/>
      <c r="AC106" s="85" t="str">
        <f t="shared" si="25"/>
        <v/>
      </c>
    </row>
    <row r="107" spans="1:29" ht="15.9" hidden="1" customHeight="1">
      <c r="A107" s="181">
        <v>104</v>
      </c>
      <c r="B107" s="79"/>
      <c r="C107" s="3"/>
      <c r="D107" s="80"/>
      <c r="E107" s="81">
        <f t="shared" si="13"/>
        <v>0</v>
      </c>
      <c r="F107" s="82">
        <f t="shared" si="14"/>
        <v>77</v>
      </c>
      <c r="G107" s="83"/>
      <c r="H107" s="84"/>
      <c r="I107" s="85" t="str">
        <f t="shared" si="15"/>
        <v/>
      </c>
      <c r="J107" s="84"/>
      <c r="K107" s="85" t="str">
        <f t="shared" si="16"/>
        <v/>
      </c>
      <c r="L107" s="84"/>
      <c r="M107" s="85" t="str">
        <f t="shared" si="17"/>
        <v/>
      </c>
      <c r="N107" s="84"/>
      <c r="O107" s="85" t="str">
        <f t="shared" si="18"/>
        <v/>
      </c>
      <c r="P107" s="84"/>
      <c r="Q107" s="85" t="str">
        <f t="shared" si="19"/>
        <v/>
      </c>
      <c r="R107" s="84"/>
      <c r="S107" s="85" t="str">
        <f t="shared" si="20"/>
        <v/>
      </c>
      <c r="T107" s="84"/>
      <c r="U107" s="85" t="str">
        <f t="shared" si="21"/>
        <v/>
      </c>
      <c r="V107" s="84"/>
      <c r="W107" s="85" t="str">
        <f t="shared" si="22"/>
        <v/>
      </c>
      <c r="X107" s="84"/>
      <c r="Y107" s="85" t="str">
        <f t="shared" si="23"/>
        <v/>
      </c>
      <c r="Z107" s="84"/>
      <c r="AA107" s="85" t="str">
        <f t="shared" si="24"/>
        <v/>
      </c>
      <c r="AB107" s="84"/>
      <c r="AC107" s="85" t="str">
        <f t="shared" si="25"/>
        <v/>
      </c>
    </row>
    <row r="108" spans="1:29" ht="15.9" hidden="1" customHeight="1">
      <c r="A108" s="180">
        <v>105</v>
      </c>
      <c r="B108" s="79"/>
      <c r="C108" s="3"/>
      <c r="D108" s="80"/>
      <c r="E108" s="81">
        <f t="shared" si="13"/>
        <v>0</v>
      </c>
      <c r="F108" s="82">
        <f t="shared" si="14"/>
        <v>77</v>
      </c>
      <c r="G108" s="83"/>
      <c r="H108" s="84"/>
      <c r="I108" s="85" t="str">
        <f t="shared" si="15"/>
        <v/>
      </c>
      <c r="J108" s="84"/>
      <c r="K108" s="85" t="str">
        <f t="shared" si="16"/>
        <v/>
      </c>
      <c r="L108" s="84"/>
      <c r="M108" s="85" t="str">
        <f t="shared" si="17"/>
        <v/>
      </c>
      <c r="N108" s="84"/>
      <c r="O108" s="85" t="str">
        <f t="shared" si="18"/>
        <v/>
      </c>
      <c r="P108" s="84"/>
      <c r="Q108" s="85" t="str">
        <f t="shared" si="19"/>
        <v/>
      </c>
      <c r="R108" s="84"/>
      <c r="S108" s="85" t="str">
        <f t="shared" si="20"/>
        <v/>
      </c>
      <c r="T108" s="84"/>
      <c r="U108" s="85" t="str">
        <f t="shared" si="21"/>
        <v/>
      </c>
      <c r="V108" s="84"/>
      <c r="W108" s="85" t="str">
        <f t="shared" si="22"/>
        <v/>
      </c>
      <c r="X108" s="84"/>
      <c r="Y108" s="85" t="str">
        <f t="shared" si="23"/>
        <v/>
      </c>
      <c r="Z108" s="84"/>
      <c r="AA108" s="85" t="str">
        <f t="shared" si="24"/>
        <v/>
      </c>
      <c r="AB108" s="84"/>
      <c r="AC108" s="85" t="str">
        <f t="shared" si="25"/>
        <v/>
      </c>
    </row>
    <row r="109" spans="1:29" ht="15.9" hidden="1" customHeight="1">
      <c r="A109" s="181">
        <v>106</v>
      </c>
      <c r="B109" s="79"/>
      <c r="C109" s="3"/>
      <c r="D109" s="80"/>
      <c r="E109" s="81">
        <f t="shared" si="13"/>
        <v>0</v>
      </c>
      <c r="F109" s="82">
        <f t="shared" si="14"/>
        <v>77</v>
      </c>
      <c r="G109" s="83"/>
      <c r="H109" s="84"/>
      <c r="I109" s="85" t="str">
        <f t="shared" si="15"/>
        <v/>
      </c>
      <c r="J109" s="84"/>
      <c r="K109" s="85" t="str">
        <f t="shared" si="16"/>
        <v/>
      </c>
      <c r="L109" s="84"/>
      <c r="M109" s="85" t="str">
        <f t="shared" si="17"/>
        <v/>
      </c>
      <c r="N109" s="84"/>
      <c r="O109" s="85" t="str">
        <f t="shared" si="18"/>
        <v/>
      </c>
      <c r="P109" s="84"/>
      <c r="Q109" s="85" t="str">
        <f t="shared" si="19"/>
        <v/>
      </c>
      <c r="R109" s="84"/>
      <c r="S109" s="85" t="str">
        <f t="shared" si="20"/>
        <v/>
      </c>
      <c r="T109" s="84"/>
      <c r="U109" s="85" t="str">
        <f t="shared" si="21"/>
        <v/>
      </c>
      <c r="V109" s="84"/>
      <c r="W109" s="85" t="str">
        <f t="shared" si="22"/>
        <v/>
      </c>
      <c r="X109" s="84"/>
      <c r="Y109" s="85" t="str">
        <f t="shared" si="23"/>
        <v/>
      </c>
      <c r="Z109" s="84"/>
      <c r="AA109" s="85" t="str">
        <f t="shared" si="24"/>
        <v/>
      </c>
      <c r="AB109" s="84"/>
      <c r="AC109" s="85" t="str">
        <f t="shared" si="25"/>
        <v/>
      </c>
    </row>
    <row r="110" spans="1:29" ht="15.9" hidden="1" customHeight="1">
      <c r="A110" s="102"/>
      <c r="B110" s="103"/>
      <c r="C110" s="2"/>
      <c r="D110" s="104"/>
      <c r="E110" s="105"/>
      <c r="F110" s="106"/>
      <c r="G110" s="107"/>
      <c r="H110" s="108"/>
      <c r="I110" s="109"/>
      <c r="J110" s="108"/>
      <c r="K110" s="109"/>
      <c r="L110" s="108"/>
      <c r="M110" s="109"/>
      <c r="N110" s="108"/>
      <c r="O110" s="109"/>
      <c r="P110" s="108"/>
      <c r="Q110" s="109"/>
      <c r="R110" s="108"/>
      <c r="S110" s="109"/>
      <c r="T110" s="108"/>
      <c r="U110" s="109"/>
      <c r="V110" s="108"/>
      <c r="W110" s="109"/>
      <c r="X110" s="108"/>
      <c r="Y110" s="109"/>
      <c r="Z110" s="108"/>
      <c r="AA110" s="109"/>
      <c r="AB110" s="108"/>
      <c r="AC110" s="109"/>
    </row>
    <row r="111" spans="1:29" ht="15.9" hidden="1" customHeight="1">
      <c r="A111" s="102"/>
      <c r="B111" s="103"/>
      <c r="C111" s="2"/>
      <c r="D111" s="104"/>
      <c r="E111" s="105"/>
      <c r="F111" s="106"/>
      <c r="G111" s="107"/>
      <c r="H111" s="108"/>
      <c r="I111" s="109"/>
      <c r="J111" s="108"/>
      <c r="K111" s="109"/>
      <c r="L111" s="108"/>
      <c r="M111" s="109"/>
      <c r="N111" s="108"/>
      <c r="O111" s="109"/>
      <c r="P111" s="108"/>
      <c r="Q111" s="109"/>
      <c r="R111" s="108"/>
      <c r="S111" s="109"/>
      <c r="T111" s="108"/>
      <c r="U111" s="109"/>
      <c r="V111" s="108"/>
      <c r="W111" s="109"/>
      <c r="X111" s="108"/>
      <c r="Y111" s="109"/>
      <c r="Z111" s="108"/>
      <c r="AA111" s="109"/>
      <c r="AB111" s="108"/>
      <c r="AC111" s="109"/>
    </row>
    <row r="112" spans="1:29" hidden="1">
      <c r="A112" s="102"/>
      <c r="C112" s="2"/>
      <c r="D112" s="104"/>
      <c r="E112" s="107"/>
      <c r="F112" s="110"/>
      <c r="G112" s="111"/>
      <c r="H112" s="108"/>
      <c r="I112" s="112"/>
      <c r="J112" s="108"/>
      <c r="K112" s="112"/>
      <c r="L112" s="113"/>
      <c r="M112" s="112"/>
      <c r="N112" s="108"/>
      <c r="O112" s="112"/>
      <c r="P112" s="108"/>
      <c r="Q112" s="112"/>
      <c r="R112" s="108"/>
      <c r="S112" s="112"/>
      <c r="T112" s="108"/>
      <c r="U112" s="112"/>
      <c r="V112" s="108"/>
      <c r="W112" s="112"/>
      <c r="X112" s="114"/>
      <c r="Y112" s="112"/>
      <c r="Z112" s="114"/>
      <c r="AA112" s="112"/>
      <c r="AB112" s="114"/>
      <c r="AC112" s="112"/>
    </row>
    <row r="113" spans="1:29" hidden="1">
      <c r="A113" s="102"/>
      <c r="C113" s="2"/>
      <c r="D113" s="104"/>
      <c r="E113" s="107"/>
      <c r="F113" s="110"/>
      <c r="G113" s="111"/>
      <c r="H113" s="108"/>
      <c r="I113" s="112"/>
      <c r="J113" s="108"/>
      <c r="K113" s="112"/>
      <c r="L113" s="113"/>
      <c r="M113" s="112"/>
      <c r="N113" s="108"/>
      <c r="O113" s="112"/>
      <c r="P113" s="108"/>
      <c r="Q113" s="112"/>
      <c r="R113" s="108"/>
      <c r="S113" s="112"/>
      <c r="T113" s="108"/>
      <c r="U113" s="112"/>
      <c r="V113" s="108"/>
      <c r="W113" s="112"/>
      <c r="X113" s="114"/>
      <c r="Y113" s="112"/>
      <c r="Z113" s="114"/>
      <c r="AA113" s="112"/>
      <c r="AB113" s="114"/>
      <c r="AC113" s="112"/>
    </row>
    <row r="114" spans="1:29" hidden="1">
      <c r="A114" s="102"/>
      <c r="C114" s="2"/>
      <c r="D114" s="104"/>
      <c r="E114" s="107"/>
      <c r="F114" s="110"/>
      <c r="G114" s="111"/>
      <c r="H114" s="108"/>
      <c r="I114" s="112"/>
      <c r="J114" s="108"/>
      <c r="K114" s="112"/>
      <c r="L114" s="113"/>
      <c r="M114" s="112"/>
      <c r="N114" s="108"/>
      <c r="O114" s="112"/>
      <c r="P114" s="108"/>
      <c r="Q114" s="112"/>
      <c r="R114" s="108"/>
      <c r="S114" s="112"/>
      <c r="T114" s="108"/>
      <c r="U114" s="112"/>
      <c r="V114" s="108"/>
      <c r="W114" s="112"/>
      <c r="X114" s="114"/>
      <c r="Y114" s="112"/>
      <c r="Z114" s="114"/>
      <c r="AA114" s="112"/>
      <c r="AB114" s="114"/>
      <c r="AC114" s="112"/>
    </row>
    <row r="115" spans="1:29" hidden="1"/>
    <row r="116" spans="1:29" ht="173.4" hidden="1" thickBot="1">
      <c r="H116" s="115" t="str">
        <f>H3</f>
        <v>令和７年度ＩＨ予選</v>
      </c>
      <c r="I116" s="116" t="s">
        <v>264</v>
      </c>
      <c r="J116" s="115" t="str">
        <f>J3</f>
        <v>令和７年度強化練習会</v>
      </c>
      <c r="K116" s="116" t="s">
        <v>264</v>
      </c>
      <c r="L116" s="115" t="str">
        <f>L3</f>
        <v>令和７年度新人大会</v>
      </c>
      <c r="M116" s="116" t="s">
        <v>264</v>
      </c>
      <c r="N116" s="115" t="str">
        <f>N3</f>
        <v>令和７年度全日本JrU18</v>
      </c>
      <c r="O116" s="116" t="s">
        <v>264</v>
      </c>
      <c r="P116" s="115" t="str">
        <f>P3</f>
        <v>令和７年度全日本JrU16</v>
      </c>
      <c r="Q116" s="116" t="s">
        <v>264</v>
      </c>
      <c r="R116" s="115" t="str">
        <f>R3</f>
        <v>令和７年度全日本JrU14</v>
      </c>
      <c r="S116" s="116" t="s">
        <v>264</v>
      </c>
      <c r="T116" s="117" t="str">
        <f>T3</f>
        <v>令和７年度岐阜県中学</v>
      </c>
      <c r="U116" s="116" t="s">
        <v>264</v>
      </c>
      <c r="V116" s="117" t="str">
        <f>V3</f>
        <v>令和７年度選抜室内Ｊ</v>
      </c>
      <c r="W116" s="116" t="s">
        <v>264</v>
      </c>
      <c r="X116" s="117" t="str">
        <f>X3</f>
        <v>令和７年度東海毎日U18</v>
      </c>
      <c r="Y116" s="116" t="s">
        <v>264</v>
      </c>
      <c r="Z116" s="117" t="str">
        <f>Z3</f>
        <v>令和７年度東海毎日U16</v>
      </c>
      <c r="AA116" s="116" t="s">
        <v>264</v>
      </c>
      <c r="AB116" s="117" t="str">
        <f>AB3</f>
        <v>令和７年度MUFGJU16</v>
      </c>
      <c r="AC116" s="116" t="s">
        <v>264</v>
      </c>
    </row>
    <row r="117" spans="1:29">
      <c r="H117" s="118">
        <v>1</v>
      </c>
      <c r="I117" s="119">
        <v>33</v>
      </c>
      <c r="J117" s="118"/>
      <c r="K117" s="119">
        <v>33</v>
      </c>
      <c r="L117" s="120">
        <v>1</v>
      </c>
      <c r="M117" s="121">
        <v>33</v>
      </c>
      <c r="N117" s="118"/>
      <c r="O117" s="119">
        <v>33</v>
      </c>
      <c r="P117" s="118"/>
      <c r="Q117" s="119">
        <v>33</v>
      </c>
      <c r="R117" s="122"/>
      <c r="S117" s="119">
        <v>33</v>
      </c>
      <c r="T117" s="122"/>
      <c r="U117" s="119">
        <v>33</v>
      </c>
      <c r="V117" s="118"/>
      <c r="W117" s="119">
        <v>33</v>
      </c>
      <c r="X117" s="118"/>
      <c r="Y117" s="119">
        <v>33</v>
      </c>
      <c r="Z117" s="123"/>
      <c r="AA117" s="121">
        <v>33</v>
      </c>
      <c r="AB117" s="118"/>
      <c r="AC117" s="119">
        <v>33</v>
      </c>
    </row>
    <row r="118" spans="1:29">
      <c r="H118" s="24"/>
      <c r="I118" s="124">
        <v>22</v>
      </c>
      <c r="J118" s="24">
        <v>1</v>
      </c>
      <c r="K118" s="124">
        <v>22</v>
      </c>
      <c r="L118" s="125"/>
      <c r="M118" s="126">
        <v>22</v>
      </c>
      <c r="N118" s="24">
        <v>1</v>
      </c>
      <c r="O118" s="124">
        <v>22</v>
      </c>
      <c r="P118" s="24"/>
      <c r="Q118" s="124">
        <v>22</v>
      </c>
      <c r="R118" s="127"/>
      <c r="S118" s="128">
        <v>22</v>
      </c>
      <c r="T118" s="127"/>
      <c r="U118" s="128">
        <v>22</v>
      </c>
      <c r="V118" s="24">
        <v>1</v>
      </c>
      <c r="W118" s="124">
        <v>22</v>
      </c>
      <c r="X118" s="24">
        <v>1</v>
      </c>
      <c r="Y118" s="124">
        <v>22</v>
      </c>
      <c r="Z118" s="129"/>
      <c r="AA118" s="126">
        <v>22</v>
      </c>
      <c r="AB118" s="24"/>
      <c r="AC118" s="124">
        <v>22</v>
      </c>
    </row>
    <row r="119" spans="1:29">
      <c r="H119" s="24">
        <v>2</v>
      </c>
      <c r="I119" s="124">
        <v>21</v>
      </c>
      <c r="J119" s="24"/>
      <c r="K119" s="124">
        <v>21</v>
      </c>
      <c r="L119" s="125">
        <v>2</v>
      </c>
      <c r="M119" s="126">
        <v>21</v>
      </c>
      <c r="N119" s="24"/>
      <c r="O119" s="124">
        <v>21</v>
      </c>
      <c r="P119" s="24"/>
      <c r="Q119" s="124">
        <v>21</v>
      </c>
      <c r="R119" s="127"/>
      <c r="S119" s="128">
        <v>21</v>
      </c>
      <c r="T119" s="127"/>
      <c r="U119" s="128">
        <v>21</v>
      </c>
      <c r="V119" s="24"/>
      <c r="W119" s="124">
        <v>21</v>
      </c>
      <c r="X119" s="24"/>
      <c r="Y119" s="124">
        <v>21</v>
      </c>
      <c r="Z119" s="129"/>
      <c r="AA119" s="126">
        <v>21</v>
      </c>
      <c r="AB119" s="24"/>
      <c r="AC119" s="124">
        <v>21</v>
      </c>
    </row>
    <row r="120" spans="1:29">
      <c r="H120" s="24">
        <v>3</v>
      </c>
      <c r="I120" s="124">
        <v>16</v>
      </c>
      <c r="J120" s="24"/>
      <c r="K120" s="124">
        <v>16</v>
      </c>
      <c r="L120" s="125">
        <v>3</v>
      </c>
      <c r="M120" s="126">
        <v>16</v>
      </c>
      <c r="N120" s="24"/>
      <c r="O120" s="124">
        <v>16</v>
      </c>
      <c r="P120" s="24"/>
      <c r="Q120" s="124">
        <v>16</v>
      </c>
      <c r="R120" s="127"/>
      <c r="S120" s="128">
        <v>16</v>
      </c>
      <c r="T120" s="127"/>
      <c r="U120" s="128">
        <v>16</v>
      </c>
      <c r="V120" s="24"/>
      <c r="W120" s="124">
        <v>16</v>
      </c>
      <c r="X120" s="24"/>
      <c r="Y120" s="124">
        <v>16</v>
      </c>
      <c r="Z120" s="129"/>
      <c r="AA120" s="126">
        <v>16</v>
      </c>
      <c r="AB120" s="24"/>
      <c r="AC120" s="124">
        <v>16</v>
      </c>
    </row>
    <row r="121" spans="1:29">
      <c r="H121" s="24"/>
      <c r="I121" s="124">
        <v>14</v>
      </c>
      <c r="J121" s="24">
        <v>2</v>
      </c>
      <c r="K121" s="124">
        <v>14</v>
      </c>
      <c r="L121" s="125"/>
      <c r="M121" s="126">
        <v>14</v>
      </c>
      <c r="N121" s="24">
        <v>2</v>
      </c>
      <c r="O121" s="124">
        <v>14</v>
      </c>
      <c r="P121" s="24"/>
      <c r="Q121" s="124">
        <v>14</v>
      </c>
      <c r="R121" s="127"/>
      <c r="S121" s="128">
        <v>14</v>
      </c>
      <c r="T121" s="127"/>
      <c r="U121" s="128">
        <v>14</v>
      </c>
      <c r="V121" s="24">
        <v>2</v>
      </c>
      <c r="W121" s="124">
        <v>14</v>
      </c>
      <c r="X121" s="24">
        <v>2</v>
      </c>
      <c r="Y121" s="124">
        <v>14</v>
      </c>
      <c r="Z121" s="129"/>
      <c r="AA121" s="126">
        <v>14</v>
      </c>
      <c r="AB121" s="24"/>
      <c r="AC121" s="124">
        <v>14</v>
      </c>
    </row>
    <row r="122" spans="1:29">
      <c r="H122" s="24">
        <v>4</v>
      </c>
      <c r="I122" s="124">
        <v>12</v>
      </c>
      <c r="J122" s="24"/>
      <c r="K122" s="124">
        <v>12</v>
      </c>
      <c r="L122" s="125">
        <v>4</v>
      </c>
      <c r="M122" s="126">
        <v>12</v>
      </c>
      <c r="N122" s="24"/>
      <c r="O122" s="124">
        <v>12</v>
      </c>
      <c r="P122" s="24"/>
      <c r="Q122" s="124">
        <v>12</v>
      </c>
      <c r="R122" s="127"/>
      <c r="S122" s="128">
        <v>12</v>
      </c>
      <c r="T122" s="127"/>
      <c r="U122" s="128">
        <v>12</v>
      </c>
      <c r="V122" s="24"/>
      <c r="W122" s="124">
        <v>12</v>
      </c>
      <c r="X122" s="24"/>
      <c r="Y122" s="124">
        <v>12</v>
      </c>
      <c r="Z122" s="129"/>
      <c r="AA122" s="126">
        <v>12</v>
      </c>
      <c r="AB122" s="24"/>
      <c r="AC122" s="124">
        <v>12</v>
      </c>
    </row>
    <row r="123" spans="1:29">
      <c r="H123" s="24"/>
      <c r="I123" s="124">
        <v>11</v>
      </c>
      <c r="J123" s="24">
        <v>3</v>
      </c>
      <c r="K123" s="124">
        <v>11</v>
      </c>
      <c r="L123" s="125"/>
      <c r="M123" s="126">
        <v>11</v>
      </c>
      <c r="N123" s="24"/>
      <c r="O123" s="124">
        <v>11</v>
      </c>
      <c r="P123" s="24">
        <v>1</v>
      </c>
      <c r="Q123" s="124">
        <v>11</v>
      </c>
      <c r="R123" s="127"/>
      <c r="S123" s="128">
        <v>11</v>
      </c>
      <c r="T123" s="127"/>
      <c r="U123" s="128">
        <v>11</v>
      </c>
      <c r="V123" s="24"/>
      <c r="W123" s="124">
        <v>11</v>
      </c>
      <c r="X123" s="24"/>
      <c r="Y123" s="124">
        <v>11</v>
      </c>
      <c r="Z123" s="24">
        <v>1</v>
      </c>
      <c r="AA123" s="124">
        <v>11</v>
      </c>
      <c r="AB123" s="24"/>
      <c r="AC123" s="124">
        <v>11</v>
      </c>
    </row>
    <row r="124" spans="1:29">
      <c r="H124" s="24">
        <v>5</v>
      </c>
      <c r="I124" s="124">
        <v>10</v>
      </c>
      <c r="J124" s="24"/>
      <c r="K124" s="124">
        <v>10</v>
      </c>
      <c r="L124" s="125">
        <v>5</v>
      </c>
      <c r="M124" s="126">
        <v>10</v>
      </c>
      <c r="N124" s="24">
        <v>3</v>
      </c>
      <c r="O124" s="124">
        <v>10</v>
      </c>
      <c r="P124" s="24"/>
      <c r="Q124" s="124">
        <v>10</v>
      </c>
      <c r="R124" s="127"/>
      <c r="S124" s="128">
        <v>10</v>
      </c>
      <c r="T124" s="122"/>
      <c r="U124" s="130">
        <v>10</v>
      </c>
      <c r="V124" s="24">
        <v>3</v>
      </c>
      <c r="W124" s="124">
        <v>10</v>
      </c>
      <c r="X124" s="24">
        <v>3</v>
      </c>
      <c r="Y124" s="124">
        <v>10</v>
      </c>
      <c r="Z124" s="118"/>
      <c r="AA124" s="131">
        <v>10</v>
      </c>
      <c r="AB124" s="129"/>
      <c r="AC124" s="124">
        <v>10</v>
      </c>
    </row>
    <row r="125" spans="1:29">
      <c r="H125" s="24">
        <v>6</v>
      </c>
      <c r="I125" s="124">
        <v>9</v>
      </c>
      <c r="J125" s="24"/>
      <c r="K125" s="124">
        <v>9</v>
      </c>
      <c r="L125" s="125">
        <v>6</v>
      </c>
      <c r="M125" s="126">
        <v>9</v>
      </c>
      <c r="N125" s="24">
        <v>4</v>
      </c>
      <c r="O125" s="132">
        <v>10</v>
      </c>
      <c r="P125" s="24"/>
      <c r="Q125" s="124">
        <v>9</v>
      </c>
      <c r="R125" s="127"/>
      <c r="S125" s="133">
        <v>10</v>
      </c>
      <c r="T125" s="127"/>
      <c r="U125" s="128">
        <v>9</v>
      </c>
      <c r="V125" s="24">
        <v>4</v>
      </c>
      <c r="W125" s="124">
        <v>10</v>
      </c>
      <c r="X125" s="24">
        <v>4</v>
      </c>
      <c r="Y125" s="132">
        <v>10</v>
      </c>
      <c r="Z125" s="24"/>
      <c r="AA125" s="124">
        <v>9</v>
      </c>
      <c r="AB125" s="129"/>
      <c r="AC125" s="124">
        <v>9</v>
      </c>
    </row>
    <row r="126" spans="1:29">
      <c r="H126" s="24">
        <v>7</v>
      </c>
      <c r="I126" s="124">
        <v>8</v>
      </c>
      <c r="J126" s="24">
        <v>4</v>
      </c>
      <c r="K126" s="124">
        <v>8</v>
      </c>
      <c r="L126" s="125">
        <v>7</v>
      </c>
      <c r="M126" s="126">
        <v>8</v>
      </c>
      <c r="N126" s="24"/>
      <c r="O126" s="124">
        <v>9</v>
      </c>
      <c r="P126" s="24"/>
      <c r="Q126" s="124">
        <v>8</v>
      </c>
      <c r="R126" s="127"/>
      <c r="S126" s="128">
        <v>9</v>
      </c>
      <c r="T126" s="127"/>
      <c r="U126" s="128">
        <v>8</v>
      </c>
      <c r="V126" s="24"/>
      <c r="W126" s="124">
        <v>9</v>
      </c>
      <c r="X126" s="24"/>
      <c r="Y126" s="124">
        <v>9</v>
      </c>
      <c r="Z126" s="24"/>
      <c r="AA126" s="124">
        <v>8</v>
      </c>
      <c r="AB126" s="129"/>
      <c r="AC126" s="124">
        <v>8</v>
      </c>
    </row>
    <row r="127" spans="1:29">
      <c r="H127" s="24"/>
      <c r="I127" s="124">
        <v>7</v>
      </c>
      <c r="J127" s="24">
        <v>5</v>
      </c>
      <c r="K127" s="124">
        <v>7</v>
      </c>
      <c r="L127" s="125"/>
      <c r="M127" s="126">
        <v>7</v>
      </c>
      <c r="N127" s="24"/>
      <c r="O127" s="124">
        <v>8</v>
      </c>
      <c r="P127" s="24">
        <v>2</v>
      </c>
      <c r="Q127" s="124">
        <v>7</v>
      </c>
      <c r="R127" s="127"/>
      <c r="S127" s="128">
        <v>8</v>
      </c>
      <c r="T127" s="127"/>
      <c r="U127" s="128">
        <v>7</v>
      </c>
      <c r="V127" s="24">
        <v>5</v>
      </c>
      <c r="W127" s="124">
        <v>6</v>
      </c>
      <c r="X127" s="24"/>
      <c r="Y127" s="124">
        <v>8</v>
      </c>
      <c r="Z127" s="24">
        <v>2</v>
      </c>
      <c r="AA127" s="124">
        <v>7</v>
      </c>
      <c r="AB127" s="129"/>
      <c r="AC127" s="124">
        <v>7</v>
      </c>
    </row>
    <row r="128" spans="1:29">
      <c r="H128" s="24">
        <v>8</v>
      </c>
      <c r="I128" s="124">
        <v>6</v>
      </c>
      <c r="J128" s="24">
        <v>6</v>
      </c>
      <c r="K128" s="124">
        <v>6</v>
      </c>
      <c r="L128" s="125">
        <v>8</v>
      </c>
      <c r="M128" s="126">
        <v>6</v>
      </c>
      <c r="N128" s="24">
        <v>5</v>
      </c>
      <c r="O128" s="124">
        <v>7</v>
      </c>
      <c r="P128" s="24">
        <v>3</v>
      </c>
      <c r="Q128" s="124">
        <v>5</v>
      </c>
      <c r="R128" s="127"/>
      <c r="S128" s="128">
        <v>7</v>
      </c>
      <c r="T128" s="127">
        <v>1</v>
      </c>
      <c r="U128" s="128">
        <v>6</v>
      </c>
      <c r="V128" s="24">
        <v>6</v>
      </c>
      <c r="W128" s="124">
        <v>6</v>
      </c>
      <c r="X128" s="24">
        <v>5</v>
      </c>
      <c r="Y128" s="124">
        <v>7</v>
      </c>
      <c r="Z128" s="24"/>
      <c r="AA128" s="124">
        <v>6</v>
      </c>
      <c r="AB128" s="129">
        <v>1</v>
      </c>
      <c r="AC128" s="124">
        <v>6</v>
      </c>
    </row>
    <row r="129" spans="8:29">
      <c r="H129" s="24"/>
      <c r="I129" s="124">
        <v>5</v>
      </c>
      <c r="J129" s="24">
        <v>7</v>
      </c>
      <c r="K129" s="124">
        <v>5</v>
      </c>
      <c r="L129" s="125"/>
      <c r="M129" s="126">
        <v>5</v>
      </c>
      <c r="N129" s="24">
        <v>6</v>
      </c>
      <c r="O129" s="124">
        <v>7</v>
      </c>
      <c r="P129" s="24">
        <v>4</v>
      </c>
      <c r="Q129" s="124">
        <v>5</v>
      </c>
      <c r="R129" s="127"/>
      <c r="S129" s="128">
        <v>7</v>
      </c>
      <c r="T129" s="127"/>
      <c r="U129" s="128">
        <v>5</v>
      </c>
      <c r="V129" s="24">
        <v>7</v>
      </c>
      <c r="W129" s="124">
        <v>6</v>
      </c>
      <c r="X129" s="24">
        <v>6</v>
      </c>
      <c r="Y129" s="124">
        <v>7</v>
      </c>
      <c r="Z129" s="24">
        <v>3</v>
      </c>
      <c r="AA129" s="124">
        <v>5</v>
      </c>
      <c r="AB129" s="129"/>
      <c r="AC129" s="124">
        <v>5</v>
      </c>
    </row>
    <row r="130" spans="8:29">
      <c r="H130" s="24"/>
      <c r="I130" s="124">
        <v>4</v>
      </c>
      <c r="J130" s="24">
        <v>8</v>
      </c>
      <c r="K130" s="124">
        <v>4</v>
      </c>
      <c r="L130" s="125"/>
      <c r="M130" s="126">
        <v>4</v>
      </c>
      <c r="N130" s="24"/>
      <c r="O130" s="124">
        <v>6</v>
      </c>
      <c r="P130" s="24">
        <v>5</v>
      </c>
      <c r="Q130" s="124">
        <v>4</v>
      </c>
      <c r="R130" s="127">
        <v>1</v>
      </c>
      <c r="S130" s="128">
        <v>6</v>
      </c>
      <c r="T130" s="127">
        <v>2</v>
      </c>
      <c r="U130" s="128">
        <v>4</v>
      </c>
      <c r="V130" s="24">
        <v>8</v>
      </c>
      <c r="W130" s="124">
        <v>6</v>
      </c>
      <c r="X130" s="24"/>
      <c r="Y130" s="124">
        <v>6</v>
      </c>
      <c r="Z130" s="24">
        <v>4</v>
      </c>
      <c r="AA130" s="124">
        <v>5</v>
      </c>
      <c r="AB130" s="129">
        <v>2</v>
      </c>
      <c r="AC130" s="124">
        <v>4</v>
      </c>
    </row>
    <row r="131" spans="8:29">
      <c r="H131" s="24">
        <v>16</v>
      </c>
      <c r="I131" s="124">
        <v>3</v>
      </c>
      <c r="J131" s="24"/>
      <c r="K131" s="124">
        <v>3</v>
      </c>
      <c r="L131" s="125">
        <v>16</v>
      </c>
      <c r="M131" s="126">
        <v>3</v>
      </c>
      <c r="N131" s="24">
        <v>7</v>
      </c>
      <c r="O131" s="124">
        <v>5</v>
      </c>
      <c r="P131" s="24">
        <v>6</v>
      </c>
      <c r="Q131" s="124">
        <v>4</v>
      </c>
      <c r="R131" s="127"/>
      <c r="S131" s="128">
        <v>5</v>
      </c>
      <c r="T131" s="127">
        <v>3</v>
      </c>
      <c r="U131" s="128">
        <v>3</v>
      </c>
      <c r="V131" s="24"/>
      <c r="W131" s="124">
        <v>7</v>
      </c>
      <c r="X131" s="24">
        <v>7</v>
      </c>
      <c r="Y131" s="124">
        <v>5</v>
      </c>
      <c r="Z131" s="24">
        <v>5</v>
      </c>
      <c r="AA131" s="124">
        <v>4</v>
      </c>
      <c r="AB131" s="129">
        <v>3</v>
      </c>
      <c r="AC131" s="124">
        <v>3</v>
      </c>
    </row>
    <row r="132" spans="8:29">
      <c r="H132" s="24"/>
      <c r="I132" s="124">
        <v>2.5</v>
      </c>
      <c r="J132" s="24">
        <v>16</v>
      </c>
      <c r="K132" s="124">
        <v>2</v>
      </c>
      <c r="L132" s="125"/>
      <c r="M132" s="126">
        <v>2.5</v>
      </c>
      <c r="N132" s="24">
        <v>8</v>
      </c>
      <c r="O132" s="124">
        <v>5</v>
      </c>
      <c r="P132" s="24">
        <v>7</v>
      </c>
      <c r="Q132" s="124">
        <v>2</v>
      </c>
      <c r="R132" s="127"/>
      <c r="S132" s="128">
        <v>5</v>
      </c>
      <c r="T132" s="127"/>
      <c r="U132" s="128">
        <v>2.5</v>
      </c>
      <c r="V132" s="24"/>
      <c r="W132" s="124">
        <v>6</v>
      </c>
      <c r="X132" s="24">
        <v>8</v>
      </c>
      <c r="Y132" s="124">
        <v>5</v>
      </c>
      <c r="Z132" s="24">
        <v>6</v>
      </c>
      <c r="AA132" s="124">
        <v>4</v>
      </c>
      <c r="AB132" s="129"/>
      <c r="AC132" s="124">
        <v>2.5</v>
      </c>
    </row>
    <row r="133" spans="8:29">
      <c r="H133" s="24"/>
      <c r="I133" s="124">
        <v>2</v>
      </c>
      <c r="J133" s="24"/>
      <c r="K133" s="124">
        <v>2</v>
      </c>
      <c r="L133" s="125"/>
      <c r="M133" s="126">
        <v>2</v>
      </c>
      <c r="N133" s="24">
        <v>9</v>
      </c>
      <c r="O133" s="124">
        <v>2</v>
      </c>
      <c r="P133" s="24">
        <v>8</v>
      </c>
      <c r="Q133" s="124">
        <v>2</v>
      </c>
      <c r="R133" s="127">
        <v>2</v>
      </c>
      <c r="S133" s="128">
        <v>4</v>
      </c>
      <c r="T133" s="127">
        <v>4</v>
      </c>
      <c r="U133" s="128">
        <v>2</v>
      </c>
      <c r="V133" s="24"/>
      <c r="W133" s="124">
        <v>5</v>
      </c>
      <c r="X133" s="24"/>
      <c r="Y133" s="124">
        <v>4</v>
      </c>
      <c r="Z133" s="24">
        <v>7</v>
      </c>
      <c r="AA133" s="124">
        <v>2</v>
      </c>
      <c r="AB133" s="129">
        <v>4</v>
      </c>
      <c r="AC133" s="124">
        <v>2</v>
      </c>
    </row>
    <row r="134" spans="8:29">
      <c r="H134" s="24">
        <v>32</v>
      </c>
      <c r="I134" s="124">
        <v>1.5</v>
      </c>
      <c r="J134" s="24"/>
      <c r="K134" s="124">
        <v>1.5</v>
      </c>
      <c r="L134" s="125">
        <v>32</v>
      </c>
      <c r="M134" s="126">
        <v>1.5</v>
      </c>
      <c r="N134" s="24">
        <v>10</v>
      </c>
      <c r="O134" s="124">
        <v>2</v>
      </c>
      <c r="P134" s="24">
        <v>16</v>
      </c>
      <c r="Q134" s="124">
        <v>1</v>
      </c>
      <c r="R134" s="127">
        <v>3</v>
      </c>
      <c r="S134" s="128">
        <v>3</v>
      </c>
      <c r="T134" s="127">
        <v>5</v>
      </c>
      <c r="U134" s="128">
        <v>1</v>
      </c>
      <c r="V134" s="24"/>
      <c r="W134" s="124">
        <v>4</v>
      </c>
      <c r="X134" s="24"/>
      <c r="Y134" s="124">
        <v>3</v>
      </c>
      <c r="Z134" s="24">
        <v>8</v>
      </c>
      <c r="AA134" s="124">
        <v>2</v>
      </c>
      <c r="AB134" s="129"/>
      <c r="AC134" s="124">
        <v>1.5</v>
      </c>
    </row>
    <row r="135" spans="8:29">
      <c r="H135" s="24"/>
      <c r="I135" s="134">
        <v>1.25</v>
      </c>
      <c r="J135" s="24"/>
      <c r="K135" s="134">
        <v>1.25</v>
      </c>
      <c r="L135" s="125"/>
      <c r="M135" s="135">
        <v>1.25</v>
      </c>
      <c r="N135" s="136">
        <v>12</v>
      </c>
      <c r="O135" s="137">
        <v>2</v>
      </c>
      <c r="P135" s="24"/>
      <c r="Q135" s="124">
        <v>1</v>
      </c>
      <c r="R135" s="138">
        <v>4</v>
      </c>
      <c r="S135" s="139">
        <v>3</v>
      </c>
      <c r="T135" s="127">
        <v>6</v>
      </c>
      <c r="U135" s="128">
        <v>1</v>
      </c>
      <c r="V135" s="24"/>
      <c r="W135" s="124">
        <v>3</v>
      </c>
      <c r="X135" s="136"/>
      <c r="Y135" s="137">
        <v>2.5</v>
      </c>
      <c r="Z135" s="24">
        <v>9</v>
      </c>
      <c r="AA135" s="124">
        <v>1</v>
      </c>
      <c r="AB135" s="129"/>
      <c r="AC135" s="134">
        <v>1.25</v>
      </c>
    </row>
    <row r="136" spans="8:29" ht="13.8" thickBot="1">
      <c r="H136" s="140"/>
      <c r="I136" s="141">
        <v>1</v>
      </c>
      <c r="J136" s="140">
        <v>32</v>
      </c>
      <c r="K136" s="141">
        <v>1</v>
      </c>
      <c r="L136" s="142"/>
      <c r="M136" s="143">
        <v>1</v>
      </c>
      <c r="N136" s="24">
        <v>16</v>
      </c>
      <c r="O136" s="124">
        <v>2</v>
      </c>
      <c r="P136" s="140"/>
      <c r="Q136" s="141">
        <v>1</v>
      </c>
      <c r="R136" s="127">
        <v>5</v>
      </c>
      <c r="S136" s="128">
        <v>2</v>
      </c>
      <c r="T136" s="127">
        <v>7</v>
      </c>
      <c r="U136" s="128">
        <v>1</v>
      </c>
      <c r="V136" s="24"/>
      <c r="W136" s="124">
        <v>2.5</v>
      </c>
      <c r="X136" s="24">
        <v>16</v>
      </c>
      <c r="Y136" s="124">
        <v>2</v>
      </c>
      <c r="Z136" s="24">
        <v>10</v>
      </c>
      <c r="AA136" s="124">
        <v>1</v>
      </c>
      <c r="AB136" s="144"/>
      <c r="AC136" s="141">
        <v>1</v>
      </c>
    </row>
    <row r="137" spans="8:29" ht="13.8" thickBot="1">
      <c r="N137" s="24"/>
      <c r="O137" s="124">
        <v>1.5</v>
      </c>
      <c r="R137" s="127">
        <v>6</v>
      </c>
      <c r="S137" s="128">
        <v>2</v>
      </c>
      <c r="T137" s="145">
        <v>8</v>
      </c>
      <c r="U137" s="146">
        <v>1</v>
      </c>
      <c r="V137" s="24">
        <v>16</v>
      </c>
      <c r="W137" s="124">
        <v>2</v>
      </c>
      <c r="X137" s="24"/>
      <c r="Y137" s="124">
        <v>1.5</v>
      </c>
      <c r="Z137" s="147">
        <v>16</v>
      </c>
      <c r="AA137" s="148">
        <v>1</v>
      </c>
    </row>
    <row r="138" spans="8:29">
      <c r="N138" s="24"/>
      <c r="O138" s="134">
        <v>1.25</v>
      </c>
      <c r="R138" s="127">
        <v>7</v>
      </c>
      <c r="S138" s="128">
        <v>1</v>
      </c>
      <c r="T138" s="56"/>
      <c r="U138" s="56"/>
      <c r="V138" s="24"/>
      <c r="W138" s="124">
        <v>1.5</v>
      </c>
      <c r="X138" s="24"/>
      <c r="Y138" s="134">
        <v>1.25</v>
      </c>
    </row>
    <row r="139" spans="8:29" ht="13.8" thickBot="1">
      <c r="N139" s="140">
        <v>32</v>
      </c>
      <c r="O139" s="141">
        <v>1</v>
      </c>
      <c r="R139" s="149">
        <v>8</v>
      </c>
      <c r="S139" s="150">
        <v>1</v>
      </c>
      <c r="T139" s="56"/>
      <c r="U139" s="56"/>
      <c r="V139" s="24"/>
      <c r="W139" s="134">
        <v>1.25</v>
      </c>
      <c r="X139" s="140">
        <v>32</v>
      </c>
      <c r="Y139" s="141">
        <v>1</v>
      </c>
    </row>
    <row r="140" spans="8:29" ht="13.8" thickBot="1">
      <c r="V140" s="140"/>
      <c r="W140" s="141">
        <v>1</v>
      </c>
      <c r="X140" s="151"/>
      <c r="Y140" s="152"/>
      <c r="Z140" s="151"/>
      <c r="AA140" s="152"/>
    </row>
  </sheetData>
  <autoFilter ref="A3:AC116" xr:uid="{00000000-0001-0000-0300-000000000000}">
    <filterColumn colId="2">
      <filters>
        <filter val="1"/>
        <filter val="2"/>
      </filters>
    </filterColumn>
  </autoFilter>
  <mergeCells count="3">
    <mergeCell ref="A1:AC1"/>
    <mergeCell ref="H2:M2"/>
    <mergeCell ref="N2:AC2"/>
  </mergeCells>
  <phoneticPr fontId="3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AC140"/>
  <sheetViews>
    <sheetView workbookViewId="0">
      <selection activeCell="R8" sqref="R8"/>
    </sheetView>
  </sheetViews>
  <sheetFormatPr defaultColWidth="7.765625" defaultRowHeight="13.2"/>
  <cols>
    <col min="3" max="3" width="7.765625" style="57"/>
    <col min="6" max="6" width="7.765625" style="2"/>
    <col min="8" max="8" width="7.765625" style="2"/>
    <col min="10" max="10" width="7.765625" style="2"/>
    <col min="14" max="14" width="7.765625" style="2"/>
    <col min="16" max="16" width="7.765625" style="2"/>
    <col min="22" max="22" width="7.765625" style="2"/>
    <col min="24" max="24" width="7.765625" style="2"/>
    <col min="26" max="26" width="7.765625" style="2"/>
    <col min="28" max="28" width="7.765625" style="2"/>
  </cols>
  <sheetData>
    <row r="1" spans="1:29" ht="28.35" customHeight="1">
      <c r="A1" s="255" t="s">
        <v>265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</row>
    <row r="2" spans="1:29" ht="18.899999999999999" customHeight="1" thickBot="1">
      <c r="A2" s="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</row>
    <row r="3" spans="1:29" s="70" customFormat="1" ht="177.75" customHeight="1" thickBot="1">
      <c r="A3" s="58" t="s">
        <v>190</v>
      </c>
      <c r="B3" s="59" t="s">
        <v>191</v>
      </c>
      <c r="C3" s="59" t="s">
        <v>192</v>
      </c>
      <c r="D3" s="60" t="s">
        <v>193</v>
      </c>
      <c r="E3" s="61" t="s">
        <v>194</v>
      </c>
      <c r="F3" s="62" t="s">
        <v>195</v>
      </c>
      <c r="G3" s="63" t="s">
        <v>196</v>
      </c>
      <c r="H3" s="64" t="s">
        <v>197</v>
      </c>
      <c r="I3" s="65" t="s">
        <v>41</v>
      </c>
      <c r="J3" s="66" t="s">
        <v>198</v>
      </c>
      <c r="K3" s="60" t="s">
        <v>41</v>
      </c>
      <c r="L3" s="66" t="s">
        <v>199</v>
      </c>
      <c r="M3" s="60" t="s">
        <v>41</v>
      </c>
      <c r="N3" s="66" t="s">
        <v>200</v>
      </c>
      <c r="O3" s="65" t="s">
        <v>41</v>
      </c>
      <c r="P3" s="66" t="s">
        <v>201</v>
      </c>
      <c r="Q3" s="65" t="s">
        <v>41</v>
      </c>
      <c r="R3" s="67" t="s">
        <v>202</v>
      </c>
      <c r="S3" s="68" t="s">
        <v>203</v>
      </c>
      <c r="T3" s="67" t="s">
        <v>204</v>
      </c>
      <c r="U3" s="68" t="s">
        <v>41</v>
      </c>
      <c r="V3" s="66" t="s">
        <v>205</v>
      </c>
      <c r="W3" s="60" t="s">
        <v>41</v>
      </c>
      <c r="X3" s="66" t="s">
        <v>206</v>
      </c>
      <c r="Y3" s="65" t="s">
        <v>41</v>
      </c>
      <c r="Z3" s="66" t="s">
        <v>207</v>
      </c>
      <c r="AA3" s="69" t="s">
        <v>41</v>
      </c>
      <c r="AB3" s="66" t="s">
        <v>208</v>
      </c>
      <c r="AC3" s="65" t="s">
        <v>41</v>
      </c>
    </row>
    <row r="4" spans="1:29" ht="15.9" customHeight="1">
      <c r="A4" s="87">
        <v>1</v>
      </c>
      <c r="B4" s="71" t="s">
        <v>87</v>
      </c>
      <c r="C4" s="72">
        <v>2</v>
      </c>
      <c r="D4" s="73" t="s">
        <v>46</v>
      </c>
      <c r="E4" s="81">
        <f t="shared" ref="E4:E67" si="0">SUM(G4,I4,K4,M4,O4,Q4,S4,U4,W4,Y4,AA4,AC4)</f>
        <v>150.5</v>
      </c>
      <c r="F4" s="74">
        <f t="shared" ref="F4:F67" si="1">RANK(E4,$E$4:$E$109)</f>
        <v>1</v>
      </c>
      <c r="G4" s="75">
        <v>95.5</v>
      </c>
      <c r="H4" s="76">
        <v>1</v>
      </c>
      <c r="I4" s="77">
        <f t="shared" ref="I4:I67" si="2">IF(H4="","",VLOOKUP(H4,H$117:I$137,2))</f>
        <v>33</v>
      </c>
      <c r="J4" s="76"/>
      <c r="K4" s="77" t="str">
        <f t="shared" ref="K4:K67" si="3">IF(J4="","",VLOOKUP(J4,J$117:K$137,2))</f>
        <v/>
      </c>
      <c r="L4" s="76"/>
      <c r="M4" s="77" t="str">
        <f t="shared" ref="M4:M67" si="4">IF(L4="","",VLOOKUP(L4,L$117:M$137,2))</f>
        <v/>
      </c>
      <c r="N4" s="76">
        <v>1</v>
      </c>
      <c r="O4" s="77">
        <f t="shared" ref="O4:O67" si="5">IF(N4="","",VLOOKUP(N4,N$117:O$139,2))</f>
        <v>22</v>
      </c>
      <c r="P4" s="76"/>
      <c r="Q4" s="77" t="str">
        <f t="shared" ref="Q4:Q67" si="6">IF(P4="","",VLOOKUP(P4,P$117:Q$137,2))</f>
        <v/>
      </c>
      <c r="R4" s="76"/>
      <c r="S4" s="77" t="str">
        <f t="shared" ref="S4:S67" si="7">IF(R4="","",VLOOKUP(R4,R$117:S$139,2))</f>
        <v/>
      </c>
      <c r="T4" s="76"/>
      <c r="U4" s="77" t="str">
        <f t="shared" ref="U4:U67" si="8">IF(T4="","",VLOOKUP(T4,T$117:U$137,2))</f>
        <v/>
      </c>
      <c r="V4" s="76"/>
      <c r="W4" s="77" t="str">
        <f t="shared" ref="W4:W67" si="9">IF(V4="","",VLOOKUP(V4,V$117:W$137,2))</f>
        <v/>
      </c>
      <c r="X4" s="76"/>
      <c r="Y4" s="77" t="str">
        <f t="shared" ref="Y4:Y67" si="10">IF(X4="","",VLOOKUP(X4,X$117:Y$139,2))</f>
        <v/>
      </c>
      <c r="Z4" s="76"/>
      <c r="AA4" s="77" t="str">
        <f t="shared" ref="AA4:AA67" si="11">IF(Z4="","",VLOOKUP(Z4,Z$117:AA$137,2))</f>
        <v/>
      </c>
      <c r="AB4" s="76"/>
      <c r="AC4" s="77" t="str">
        <f t="shared" ref="AC4:AC67" si="12">IF(AB4="","",VLOOKUP(AB4,AB$117:AC$137,2))</f>
        <v/>
      </c>
    </row>
    <row r="5" spans="1:29" ht="15.9" customHeight="1">
      <c r="A5" s="78">
        <v>2</v>
      </c>
      <c r="B5" s="88" t="s">
        <v>89</v>
      </c>
      <c r="C5" s="3">
        <v>2</v>
      </c>
      <c r="D5" s="80" t="s">
        <v>46</v>
      </c>
      <c r="E5" s="81">
        <f t="shared" si="0"/>
        <v>76.5</v>
      </c>
      <c r="F5" s="82">
        <f t="shared" si="1"/>
        <v>2</v>
      </c>
      <c r="G5" s="83">
        <v>41.5</v>
      </c>
      <c r="H5" s="84">
        <v>2</v>
      </c>
      <c r="I5" s="85">
        <f t="shared" si="2"/>
        <v>21</v>
      </c>
      <c r="J5" s="84"/>
      <c r="K5" s="85" t="str">
        <f t="shared" si="3"/>
        <v/>
      </c>
      <c r="L5" s="84"/>
      <c r="M5" s="85" t="str">
        <f t="shared" si="4"/>
        <v/>
      </c>
      <c r="N5" s="84">
        <v>2</v>
      </c>
      <c r="O5" s="85">
        <f t="shared" si="5"/>
        <v>14</v>
      </c>
      <c r="P5" s="84"/>
      <c r="Q5" s="85" t="str">
        <f t="shared" si="6"/>
        <v/>
      </c>
      <c r="R5" s="84"/>
      <c r="S5" s="85" t="str">
        <f t="shared" si="7"/>
        <v/>
      </c>
      <c r="T5" s="84"/>
      <c r="U5" s="85" t="str">
        <f t="shared" si="8"/>
        <v/>
      </c>
      <c r="V5" s="84"/>
      <c r="W5" s="85" t="str">
        <f t="shared" si="9"/>
        <v/>
      </c>
      <c r="X5" s="84"/>
      <c r="Y5" s="85" t="str">
        <f t="shared" si="10"/>
        <v/>
      </c>
      <c r="Z5" s="84"/>
      <c r="AA5" s="85" t="str">
        <f t="shared" si="11"/>
        <v/>
      </c>
      <c r="AB5" s="84"/>
      <c r="AC5" s="85" t="str">
        <f t="shared" si="12"/>
        <v/>
      </c>
    </row>
    <row r="6" spans="1:29" ht="15.9" hidden="1" customHeight="1">
      <c r="A6" s="87">
        <v>3</v>
      </c>
      <c r="B6" s="79" t="s">
        <v>90</v>
      </c>
      <c r="C6" s="3">
        <v>3</v>
      </c>
      <c r="D6" s="80" t="s">
        <v>91</v>
      </c>
      <c r="E6" s="81">
        <f t="shared" si="0"/>
        <v>53.375</v>
      </c>
      <c r="F6" s="82">
        <f t="shared" si="1"/>
        <v>3</v>
      </c>
      <c r="G6" s="83">
        <v>31.375</v>
      </c>
      <c r="H6" s="84">
        <v>4</v>
      </c>
      <c r="I6" s="85">
        <f t="shared" si="2"/>
        <v>12</v>
      </c>
      <c r="J6" s="84"/>
      <c r="K6" s="85" t="str">
        <f t="shared" si="3"/>
        <v/>
      </c>
      <c r="L6" s="84"/>
      <c r="M6" s="85" t="str">
        <f t="shared" si="4"/>
        <v/>
      </c>
      <c r="N6" s="84">
        <v>3</v>
      </c>
      <c r="O6" s="85">
        <f t="shared" si="5"/>
        <v>10</v>
      </c>
      <c r="P6" s="84"/>
      <c r="Q6" s="85" t="str">
        <f t="shared" si="6"/>
        <v/>
      </c>
      <c r="R6" s="84"/>
      <c r="S6" s="85" t="str">
        <f t="shared" si="7"/>
        <v/>
      </c>
      <c r="T6" s="84"/>
      <c r="U6" s="85" t="str">
        <f t="shared" si="8"/>
        <v/>
      </c>
      <c r="V6" s="84"/>
      <c r="W6" s="85" t="str">
        <f t="shared" si="9"/>
        <v/>
      </c>
      <c r="X6" s="84"/>
      <c r="Y6" s="85" t="str">
        <f t="shared" si="10"/>
        <v/>
      </c>
      <c r="Z6" s="84"/>
      <c r="AA6" s="85" t="str">
        <f t="shared" si="11"/>
        <v/>
      </c>
      <c r="AB6" s="84"/>
      <c r="AC6" s="85" t="str">
        <f t="shared" si="12"/>
        <v/>
      </c>
    </row>
    <row r="7" spans="1:29" ht="15.9" hidden="1" customHeight="1">
      <c r="A7" s="87">
        <v>4</v>
      </c>
      <c r="B7" s="86" t="s">
        <v>92</v>
      </c>
      <c r="C7" s="3">
        <v>3</v>
      </c>
      <c r="D7" s="80" t="s">
        <v>42</v>
      </c>
      <c r="E7" s="81">
        <f t="shared" si="0"/>
        <v>49.375</v>
      </c>
      <c r="F7" s="82">
        <f t="shared" si="1"/>
        <v>4</v>
      </c>
      <c r="G7" s="83">
        <v>33.375</v>
      </c>
      <c r="H7" s="84">
        <v>3</v>
      </c>
      <c r="I7" s="85">
        <f t="shared" si="2"/>
        <v>16</v>
      </c>
      <c r="J7" s="84"/>
      <c r="K7" s="85" t="str">
        <f t="shared" si="3"/>
        <v/>
      </c>
      <c r="L7" s="84"/>
      <c r="M7" s="85" t="str">
        <f t="shared" si="4"/>
        <v/>
      </c>
      <c r="N7" s="84"/>
      <c r="O7" s="85" t="str">
        <f t="shared" si="5"/>
        <v/>
      </c>
      <c r="P7" s="84"/>
      <c r="Q7" s="85" t="str">
        <f t="shared" si="6"/>
        <v/>
      </c>
      <c r="R7" s="84"/>
      <c r="S7" s="85" t="str">
        <f t="shared" si="7"/>
        <v/>
      </c>
      <c r="T7" s="84"/>
      <c r="U7" s="85" t="str">
        <f t="shared" si="8"/>
        <v/>
      </c>
      <c r="V7" s="84"/>
      <c r="W7" s="85" t="str">
        <f t="shared" si="9"/>
        <v/>
      </c>
      <c r="X7" s="84"/>
      <c r="Y7" s="85" t="str">
        <f t="shared" si="10"/>
        <v/>
      </c>
      <c r="Z7" s="84"/>
      <c r="AA7" s="85" t="str">
        <f t="shared" si="11"/>
        <v/>
      </c>
      <c r="AB7" s="84"/>
      <c r="AC7" s="85" t="str">
        <f t="shared" si="12"/>
        <v/>
      </c>
    </row>
    <row r="8" spans="1:29" ht="15.9" customHeight="1">
      <c r="A8" s="78">
        <v>5</v>
      </c>
      <c r="B8" s="86" t="s">
        <v>180</v>
      </c>
      <c r="C8" s="3">
        <v>1</v>
      </c>
      <c r="D8" s="80" t="s">
        <v>46</v>
      </c>
      <c r="E8" s="81">
        <f t="shared" si="0"/>
        <v>46</v>
      </c>
      <c r="F8" s="82">
        <f t="shared" si="1"/>
        <v>5</v>
      </c>
      <c r="G8" s="83">
        <v>26</v>
      </c>
      <c r="H8" s="84">
        <v>6</v>
      </c>
      <c r="I8" s="85">
        <f t="shared" si="2"/>
        <v>9</v>
      </c>
      <c r="J8" s="84"/>
      <c r="K8" s="85" t="str">
        <f t="shared" si="3"/>
        <v/>
      </c>
      <c r="L8" s="84"/>
      <c r="M8" s="85" t="str">
        <f t="shared" si="4"/>
        <v/>
      </c>
      <c r="N8" s="84"/>
      <c r="O8" s="85" t="str">
        <f t="shared" si="5"/>
        <v/>
      </c>
      <c r="P8" s="84">
        <v>1</v>
      </c>
      <c r="Q8" s="85">
        <f t="shared" si="6"/>
        <v>11</v>
      </c>
      <c r="R8" s="84"/>
      <c r="S8" s="85" t="str">
        <f t="shared" si="7"/>
        <v/>
      </c>
      <c r="T8" s="84"/>
      <c r="U8" s="85" t="str">
        <f t="shared" si="8"/>
        <v/>
      </c>
      <c r="V8" s="84"/>
      <c r="W8" s="85" t="str">
        <f t="shared" si="9"/>
        <v/>
      </c>
      <c r="X8" s="84"/>
      <c r="Y8" s="85" t="str">
        <f t="shared" si="10"/>
        <v/>
      </c>
      <c r="Z8" s="84"/>
      <c r="AA8" s="85" t="str">
        <f t="shared" si="11"/>
        <v/>
      </c>
      <c r="AB8" s="84"/>
      <c r="AC8" s="85" t="str">
        <f t="shared" si="12"/>
        <v/>
      </c>
    </row>
    <row r="9" spans="1:29" ht="15.9" hidden="1" customHeight="1">
      <c r="A9" s="87">
        <v>6</v>
      </c>
      <c r="B9" s="88" t="s">
        <v>93</v>
      </c>
      <c r="C9" s="3">
        <v>3</v>
      </c>
      <c r="D9" s="80" t="s">
        <v>46</v>
      </c>
      <c r="E9" s="81">
        <f t="shared" si="0"/>
        <v>33</v>
      </c>
      <c r="F9" s="82">
        <f t="shared" si="1"/>
        <v>6</v>
      </c>
      <c r="G9" s="83">
        <v>16</v>
      </c>
      <c r="H9" s="84">
        <v>5</v>
      </c>
      <c r="I9" s="85">
        <f t="shared" si="2"/>
        <v>10</v>
      </c>
      <c r="J9" s="84"/>
      <c r="K9" s="85" t="str">
        <f t="shared" si="3"/>
        <v/>
      </c>
      <c r="L9" s="84"/>
      <c r="M9" s="85" t="str">
        <f t="shared" si="4"/>
        <v/>
      </c>
      <c r="N9" s="84">
        <v>5</v>
      </c>
      <c r="O9" s="85">
        <f t="shared" si="5"/>
        <v>7</v>
      </c>
      <c r="P9" s="84"/>
      <c r="Q9" s="85" t="str">
        <f t="shared" si="6"/>
        <v/>
      </c>
      <c r="R9" s="84"/>
      <c r="S9" s="85" t="str">
        <f t="shared" si="7"/>
        <v/>
      </c>
      <c r="T9" s="84"/>
      <c r="U9" s="85" t="str">
        <f t="shared" si="8"/>
        <v/>
      </c>
      <c r="V9" s="84"/>
      <c r="W9" s="85" t="str">
        <f t="shared" si="9"/>
        <v/>
      </c>
      <c r="X9" s="84"/>
      <c r="Y9" s="85" t="str">
        <f t="shared" si="10"/>
        <v/>
      </c>
      <c r="Z9" s="84"/>
      <c r="AA9" s="85" t="str">
        <f t="shared" si="11"/>
        <v/>
      </c>
      <c r="AB9" s="84"/>
      <c r="AC9" s="85" t="str">
        <f t="shared" si="12"/>
        <v/>
      </c>
    </row>
    <row r="10" spans="1:29" ht="15.9" hidden="1" customHeight="1">
      <c r="A10" s="87">
        <v>7</v>
      </c>
      <c r="B10" s="88" t="s">
        <v>96</v>
      </c>
      <c r="C10" s="3">
        <v>3</v>
      </c>
      <c r="D10" s="80" t="s">
        <v>46</v>
      </c>
      <c r="E10" s="81">
        <f t="shared" si="0"/>
        <v>30.125</v>
      </c>
      <c r="F10" s="82">
        <f t="shared" si="1"/>
        <v>7</v>
      </c>
      <c r="G10" s="83">
        <v>15.125</v>
      </c>
      <c r="H10" s="84">
        <v>7</v>
      </c>
      <c r="I10" s="85">
        <f t="shared" si="2"/>
        <v>8</v>
      </c>
      <c r="J10" s="84"/>
      <c r="K10" s="85" t="str">
        <f t="shared" si="3"/>
        <v/>
      </c>
      <c r="L10" s="84"/>
      <c r="M10" s="85" t="str">
        <f t="shared" si="4"/>
        <v/>
      </c>
      <c r="N10" s="84">
        <v>6</v>
      </c>
      <c r="O10" s="85">
        <f t="shared" si="5"/>
        <v>7</v>
      </c>
      <c r="P10" s="84"/>
      <c r="Q10" s="85" t="str">
        <f t="shared" si="6"/>
        <v/>
      </c>
      <c r="R10" s="84"/>
      <c r="S10" s="85" t="str">
        <f t="shared" si="7"/>
        <v/>
      </c>
      <c r="T10" s="84"/>
      <c r="U10" s="85" t="str">
        <f t="shared" si="8"/>
        <v/>
      </c>
      <c r="V10" s="84"/>
      <c r="W10" s="85" t="str">
        <f t="shared" si="9"/>
        <v/>
      </c>
      <c r="X10" s="84"/>
      <c r="Y10" s="85" t="str">
        <f t="shared" si="10"/>
        <v/>
      </c>
      <c r="Z10" s="84"/>
      <c r="AA10" s="85" t="str">
        <f t="shared" si="11"/>
        <v/>
      </c>
      <c r="AB10" s="84"/>
      <c r="AC10" s="85" t="str">
        <f t="shared" si="12"/>
        <v/>
      </c>
    </row>
    <row r="11" spans="1:29" ht="15.9" customHeight="1">
      <c r="A11" s="78">
        <v>8</v>
      </c>
      <c r="B11" s="79" t="s">
        <v>182</v>
      </c>
      <c r="C11" s="3">
        <v>1</v>
      </c>
      <c r="D11" s="80" t="s">
        <v>42</v>
      </c>
      <c r="E11" s="81">
        <f t="shared" si="0"/>
        <v>26</v>
      </c>
      <c r="F11" s="82">
        <f t="shared" si="1"/>
        <v>8</v>
      </c>
      <c r="G11" s="83">
        <v>19</v>
      </c>
      <c r="H11" s="84">
        <v>16</v>
      </c>
      <c r="I11" s="85">
        <f t="shared" si="2"/>
        <v>3</v>
      </c>
      <c r="J11" s="84"/>
      <c r="K11" s="85" t="str">
        <f t="shared" si="3"/>
        <v/>
      </c>
      <c r="L11" s="84"/>
      <c r="M11" s="85" t="str">
        <f t="shared" si="4"/>
        <v/>
      </c>
      <c r="N11" s="84"/>
      <c r="O11" s="85" t="str">
        <f t="shared" si="5"/>
        <v/>
      </c>
      <c r="P11" s="84">
        <v>5</v>
      </c>
      <c r="Q11" s="85">
        <f t="shared" si="6"/>
        <v>4</v>
      </c>
      <c r="R11" s="84"/>
      <c r="S11" s="85" t="str">
        <f t="shared" si="7"/>
        <v/>
      </c>
      <c r="T11" s="84"/>
      <c r="U11" s="85" t="str">
        <f t="shared" si="8"/>
        <v/>
      </c>
      <c r="V11" s="84"/>
      <c r="W11" s="85" t="str">
        <f t="shared" si="9"/>
        <v/>
      </c>
      <c r="X11" s="84"/>
      <c r="Y11" s="85" t="str">
        <f t="shared" si="10"/>
        <v/>
      </c>
      <c r="Z11" s="84"/>
      <c r="AA11" s="85" t="str">
        <f t="shared" si="11"/>
        <v/>
      </c>
      <c r="AB11" s="84"/>
      <c r="AC11" s="85" t="str">
        <f t="shared" si="12"/>
        <v/>
      </c>
    </row>
    <row r="12" spans="1:29" ht="15.9" customHeight="1">
      <c r="A12" s="87">
        <v>9</v>
      </c>
      <c r="B12" s="88" t="s">
        <v>187</v>
      </c>
      <c r="C12" s="3">
        <v>2</v>
      </c>
      <c r="D12" s="80" t="s">
        <v>46</v>
      </c>
      <c r="E12" s="81">
        <f t="shared" si="0"/>
        <v>19.5</v>
      </c>
      <c r="F12" s="82">
        <f t="shared" si="1"/>
        <v>9</v>
      </c>
      <c r="G12" s="83">
        <v>11.5</v>
      </c>
      <c r="H12" s="84">
        <v>16</v>
      </c>
      <c r="I12" s="85">
        <f t="shared" si="2"/>
        <v>3</v>
      </c>
      <c r="J12" s="84"/>
      <c r="K12" s="85" t="str">
        <f t="shared" si="3"/>
        <v/>
      </c>
      <c r="L12" s="84"/>
      <c r="M12" s="85" t="str">
        <f t="shared" si="4"/>
        <v/>
      </c>
      <c r="N12" s="84"/>
      <c r="O12" s="85" t="str">
        <f t="shared" si="5"/>
        <v/>
      </c>
      <c r="P12" s="84">
        <v>4</v>
      </c>
      <c r="Q12" s="85">
        <f t="shared" si="6"/>
        <v>5</v>
      </c>
      <c r="R12" s="84"/>
      <c r="S12" s="85" t="str">
        <f t="shared" si="7"/>
        <v/>
      </c>
      <c r="T12" s="84"/>
      <c r="U12" s="85" t="str">
        <f t="shared" si="8"/>
        <v/>
      </c>
      <c r="V12" s="84"/>
      <c r="W12" s="85" t="str">
        <f t="shared" si="9"/>
        <v/>
      </c>
      <c r="X12" s="84"/>
      <c r="Y12" s="85" t="str">
        <f t="shared" si="10"/>
        <v/>
      </c>
      <c r="Z12" s="84"/>
      <c r="AA12" s="85" t="str">
        <f t="shared" si="11"/>
        <v/>
      </c>
      <c r="AB12" s="84"/>
      <c r="AC12" s="85" t="str">
        <f t="shared" si="12"/>
        <v/>
      </c>
    </row>
    <row r="13" spans="1:29" ht="15.9" customHeight="1">
      <c r="A13" s="87">
        <v>10</v>
      </c>
      <c r="B13" s="88" t="s">
        <v>101</v>
      </c>
      <c r="C13" s="3">
        <v>2</v>
      </c>
      <c r="D13" s="80" t="s">
        <v>85</v>
      </c>
      <c r="E13" s="81">
        <f t="shared" si="0"/>
        <v>19</v>
      </c>
      <c r="F13" s="82">
        <f t="shared" si="1"/>
        <v>10</v>
      </c>
      <c r="G13" s="83">
        <v>7.5</v>
      </c>
      <c r="H13" s="84">
        <v>32</v>
      </c>
      <c r="I13" s="85">
        <f t="shared" si="2"/>
        <v>1.5</v>
      </c>
      <c r="J13" s="84"/>
      <c r="K13" s="85" t="str">
        <f t="shared" si="3"/>
        <v/>
      </c>
      <c r="L13" s="84"/>
      <c r="M13" s="85" t="str">
        <f t="shared" si="4"/>
        <v/>
      </c>
      <c r="N13" s="84">
        <v>4</v>
      </c>
      <c r="O13" s="85">
        <f t="shared" si="5"/>
        <v>10</v>
      </c>
      <c r="P13" s="84"/>
      <c r="Q13" s="85" t="str">
        <f t="shared" si="6"/>
        <v/>
      </c>
      <c r="R13" s="84"/>
      <c r="S13" s="85" t="str">
        <f t="shared" si="7"/>
        <v/>
      </c>
      <c r="T13" s="84"/>
      <c r="U13" s="85" t="str">
        <f t="shared" si="8"/>
        <v/>
      </c>
      <c r="V13" s="84"/>
      <c r="W13" s="85" t="str">
        <f t="shared" si="9"/>
        <v/>
      </c>
      <c r="X13" s="84"/>
      <c r="Y13" s="85" t="str">
        <f t="shared" si="10"/>
        <v/>
      </c>
      <c r="Z13" s="84"/>
      <c r="AA13" s="85" t="str">
        <f t="shared" si="11"/>
        <v/>
      </c>
      <c r="AB13" s="84"/>
      <c r="AC13" s="85" t="str">
        <f t="shared" si="12"/>
        <v/>
      </c>
    </row>
    <row r="14" spans="1:29" ht="15.9" customHeight="1">
      <c r="A14" s="78">
        <v>11</v>
      </c>
      <c r="B14" s="88" t="s">
        <v>266</v>
      </c>
      <c r="C14" s="3">
        <v>1</v>
      </c>
      <c r="D14" s="80" t="s">
        <v>95</v>
      </c>
      <c r="E14" s="81">
        <f t="shared" si="0"/>
        <v>16</v>
      </c>
      <c r="F14" s="82">
        <f t="shared" si="1"/>
        <v>11</v>
      </c>
      <c r="G14" s="83">
        <v>6</v>
      </c>
      <c r="H14" s="84">
        <v>16</v>
      </c>
      <c r="I14" s="85">
        <f t="shared" si="2"/>
        <v>3</v>
      </c>
      <c r="J14" s="84"/>
      <c r="K14" s="85" t="str">
        <f t="shared" si="3"/>
        <v/>
      </c>
      <c r="L14" s="84"/>
      <c r="M14" s="85" t="str">
        <f t="shared" si="4"/>
        <v/>
      </c>
      <c r="N14" s="84"/>
      <c r="O14" s="85" t="str">
        <f t="shared" si="5"/>
        <v/>
      </c>
      <c r="P14" s="84">
        <v>2</v>
      </c>
      <c r="Q14" s="85">
        <f t="shared" si="6"/>
        <v>7</v>
      </c>
      <c r="R14" s="84"/>
      <c r="S14" s="85" t="str">
        <f t="shared" si="7"/>
        <v/>
      </c>
      <c r="T14" s="84"/>
      <c r="U14" s="85" t="str">
        <f t="shared" si="8"/>
        <v/>
      </c>
      <c r="V14" s="84"/>
      <c r="W14" s="85" t="str">
        <f t="shared" si="9"/>
        <v/>
      </c>
      <c r="X14" s="84"/>
      <c r="Y14" s="85" t="str">
        <f t="shared" si="10"/>
        <v/>
      </c>
      <c r="Z14" s="84"/>
      <c r="AA14" s="85" t="str">
        <f t="shared" si="11"/>
        <v/>
      </c>
      <c r="AB14" s="84"/>
      <c r="AC14" s="85" t="str">
        <f t="shared" si="12"/>
        <v/>
      </c>
    </row>
    <row r="15" spans="1:29" ht="15.9" hidden="1" customHeight="1">
      <c r="A15" s="87">
        <v>12</v>
      </c>
      <c r="B15" s="88" t="s">
        <v>94</v>
      </c>
      <c r="C15" s="3">
        <v>3</v>
      </c>
      <c r="D15" s="80" t="s">
        <v>95</v>
      </c>
      <c r="E15" s="81">
        <f t="shared" si="0"/>
        <v>12.25</v>
      </c>
      <c r="F15" s="82">
        <f t="shared" si="1"/>
        <v>12</v>
      </c>
      <c r="G15" s="83">
        <v>9.25</v>
      </c>
      <c r="H15" s="84">
        <v>16</v>
      </c>
      <c r="I15" s="85">
        <f t="shared" si="2"/>
        <v>3</v>
      </c>
      <c r="J15" s="84"/>
      <c r="K15" s="85" t="str">
        <f t="shared" si="3"/>
        <v/>
      </c>
      <c r="L15" s="84"/>
      <c r="M15" s="85" t="str">
        <f t="shared" si="4"/>
        <v/>
      </c>
      <c r="N15" s="84"/>
      <c r="O15" s="85" t="str">
        <f t="shared" si="5"/>
        <v/>
      </c>
      <c r="P15" s="84"/>
      <c r="Q15" s="85" t="str">
        <f t="shared" si="6"/>
        <v/>
      </c>
      <c r="R15" s="84"/>
      <c r="S15" s="85" t="str">
        <f t="shared" si="7"/>
        <v/>
      </c>
      <c r="T15" s="84"/>
      <c r="U15" s="85" t="str">
        <f t="shared" si="8"/>
        <v/>
      </c>
      <c r="V15" s="84"/>
      <c r="W15" s="85" t="str">
        <f t="shared" si="9"/>
        <v/>
      </c>
      <c r="X15" s="84"/>
      <c r="Y15" s="85" t="str">
        <f t="shared" si="10"/>
        <v/>
      </c>
      <c r="Z15" s="84"/>
      <c r="AA15" s="85" t="str">
        <f t="shared" si="11"/>
        <v/>
      </c>
      <c r="AB15" s="84"/>
      <c r="AC15" s="85" t="str">
        <f t="shared" si="12"/>
        <v/>
      </c>
    </row>
    <row r="16" spans="1:29" ht="15.9" hidden="1" customHeight="1">
      <c r="A16" s="87">
        <v>13</v>
      </c>
      <c r="B16" s="88" t="s">
        <v>97</v>
      </c>
      <c r="C16" s="3">
        <v>3</v>
      </c>
      <c r="D16" s="80" t="s">
        <v>95</v>
      </c>
      <c r="E16" s="81">
        <f t="shared" si="0"/>
        <v>12.125</v>
      </c>
      <c r="F16" s="82">
        <f t="shared" si="1"/>
        <v>13</v>
      </c>
      <c r="G16" s="83">
        <v>9.125</v>
      </c>
      <c r="H16" s="84">
        <v>16</v>
      </c>
      <c r="I16" s="85">
        <f t="shared" si="2"/>
        <v>3</v>
      </c>
      <c r="J16" s="84"/>
      <c r="K16" s="85" t="str">
        <f t="shared" si="3"/>
        <v/>
      </c>
      <c r="L16" s="84"/>
      <c r="M16" s="85" t="str">
        <f t="shared" si="4"/>
        <v/>
      </c>
      <c r="N16" s="84"/>
      <c r="O16" s="85" t="str">
        <f t="shared" si="5"/>
        <v/>
      </c>
      <c r="P16" s="84"/>
      <c r="Q16" s="85" t="str">
        <f t="shared" si="6"/>
        <v/>
      </c>
      <c r="R16" s="84"/>
      <c r="S16" s="85" t="str">
        <f t="shared" si="7"/>
        <v/>
      </c>
      <c r="T16" s="84"/>
      <c r="U16" s="85" t="str">
        <f t="shared" si="8"/>
        <v/>
      </c>
      <c r="V16" s="84"/>
      <c r="W16" s="85" t="str">
        <f t="shared" si="9"/>
        <v/>
      </c>
      <c r="X16" s="84"/>
      <c r="Y16" s="85" t="str">
        <f t="shared" si="10"/>
        <v/>
      </c>
      <c r="Z16" s="84"/>
      <c r="AA16" s="85" t="str">
        <f t="shared" si="11"/>
        <v/>
      </c>
      <c r="AB16" s="84"/>
      <c r="AC16" s="85" t="str">
        <f t="shared" si="12"/>
        <v/>
      </c>
    </row>
    <row r="17" spans="1:29" ht="15.9" customHeight="1">
      <c r="A17" s="78">
        <v>14</v>
      </c>
      <c r="B17" s="79" t="s">
        <v>267</v>
      </c>
      <c r="C17" s="3">
        <v>1</v>
      </c>
      <c r="D17" s="80" t="s">
        <v>46</v>
      </c>
      <c r="E17" s="81">
        <f t="shared" si="0"/>
        <v>12</v>
      </c>
      <c r="F17" s="82">
        <f t="shared" si="1"/>
        <v>14</v>
      </c>
      <c r="G17" s="83" cm="1">
        <f t="array" ref="G17">_xlfn.IFS(C17=3,4/2,C17=2,4/2,C17=1,4,TRUE,0)</f>
        <v>4</v>
      </c>
      <c r="H17" s="84">
        <v>16</v>
      </c>
      <c r="I17" s="85">
        <f t="shared" si="2"/>
        <v>3</v>
      </c>
      <c r="J17" s="84"/>
      <c r="K17" s="85" t="str">
        <f t="shared" si="3"/>
        <v/>
      </c>
      <c r="L17" s="84"/>
      <c r="M17" s="85" t="str">
        <f t="shared" si="4"/>
        <v/>
      </c>
      <c r="N17" s="84"/>
      <c r="O17" s="85" t="str">
        <f t="shared" si="5"/>
        <v/>
      </c>
      <c r="P17" s="84">
        <v>3</v>
      </c>
      <c r="Q17" s="85">
        <f t="shared" si="6"/>
        <v>5</v>
      </c>
      <c r="R17" s="84"/>
      <c r="S17" s="85" t="str">
        <f t="shared" si="7"/>
        <v/>
      </c>
      <c r="T17" s="84"/>
      <c r="U17" s="85" t="str">
        <f t="shared" si="8"/>
        <v/>
      </c>
      <c r="V17" s="84"/>
      <c r="W17" s="85" t="str">
        <f t="shared" si="9"/>
        <v/>
      </c>
      <c r="X17" s="84"/>
      <c r="Y17" s="85" t="str">
        <f t="shared" si="10"/>
        <v/>
      </c>
      <c r="Z17" s="84"/>
      <c r="AA17" s="85" t="str">
        <f t="shared" si="11"/>
        <v/>
      </c>
      <c r="AB17" s="84"/>
      <c r="AC17" s="85" t="str">
        <f t="shared" si="12"/>
        <v/>
      </c>
    </row>
    <row r="18" spans="1:29" ht="15.9" customHeight="1">
      <c r="A18" s="87">
        <v>15</v>
      </c>
      <c r="B18" s="86" t="s">
        <v>183</v>
      </c>
      <c r="C18" s="3">
        <v>1</v>
      </c>
      <c r="D18" s="80" t="s">
        <v>46</v>
      </c>
      <c r="E18" s="81">
        <f t="shared" si="0"/>
        <v>11.5</v>
      </c>
      <c r="F18" s="82">
        <f t="shared" si="1"/>
        <v>15</v>
      </c>
      <c r="G18" s="83">
        <v>10</v>
      </c>
      <c r="H18" s="84">
        <v>32</v>
      </c>
      <c r="I18" s="85">
        <f t="shared" si="2"/>
        <v>1.5</v>
      </c>
      <c r="J18" s="84"/>
      <c r="K18" s="85" t="str">
        <f t="shared" si="3"/>
        <v/>
      </c>
      <c r="L18" s="84"/>
      <c r="M18" s="85" t="str">
        <f t="shared" si="4"/>
        <v/>
      </c>
      <c r="N18" s="84"/>
      <c r="O18" s="85" t="str">
        <f t="shared" si="5"/>
        <v/>
      </c>
      <c r="P18" s="84"/>
      <c r="Q18" s="85" t="str">
        <f t="shared" si="6"/>
        <v/>
      </c>
      <c r="R18" s="84"/>
      <c r="S18" s="85" t="str">
        <f t="shared" si="7"/>
        <v/>
      </c>
      <c r="T18" s="84"/>
      <c r="U18" s="85" t="str">
        <f t="shared" si="8"/>
        <v/>
      </c>
      <c r="V18" s="84"/>
      <c r="W18" s="85" t="str">
        <f t="shared" si="9"/>
        <v/>
      </c>
      <c r="X18" s="84"/>
      <c r="Y18" s="85" t="str">
        <f t="shared" si="10"/>
        <v/>
      </c>
      <c r="Z18" s="84"/>
      <c r="AA18" s="85" t="str">
        <f t="shared" si="11"/>
        <v/>
      </c>
      <c r="AB18" s="84"/>
      <c r="AC18" s="85" t="str">
        <f t="shared" si="12"/>
        <v/>
      </c>
    </row>
    <row r="19" spans="1:29" ht="15.9" hidden="1" customHeight="1">
      <c r="A19" s="87">
        <v>16</v>
      </c>
      <c r="B19" s="88" t="s">
        <v>99</v>
      </c>
      <c r="C19" s="3">
        <v>3</v>
      </c>
      <c r="D19" s="80" t="s">
        <v>59</v>
      </c>
      <c r="E19" s="81">
        <f t="shared" si="0"/>
        <v>10.375</v>
      </c>
      <c r="F19" s="82">
        <f t="shared" si="1"/>
        <v>16</v>
      </c>
      <c r="G19" s="83">
        <v>6.875</v>
      </c>
      <c r="H19" s="84">
        <v>32</v>
      </c>
      <c r="I19" s="85">
        <f t="shared" si="2"/>
        <v>1.5</v>
      </c>
      <c r="J19" s="84"/>
      <c r="K19" s="85" t="str">
        <f t="shared" si="3"/>
        <v/>
      </c>
      <c r="L19" s="84"/>
      <c r="M19" s="85" t="str">
        <f t="shared" si="4"/>
        <v/>
      </c>
      <c r="N19" s="84">
        <v>16</v>
      </c>
      <c r="O19" s="85">
        <f t="shared" si="5"/>
        <v>2</v>
      </c>
      <c r="P19" s="84"/>
      <c r="Q19" s="85" t="str">
        <f t="shared" si="6"/>
        <v/>
      </c>
      <c r="R19" s="84"/>
      <c r="S19" s="85" t="str">
        <f t="shared" si="7"/>
        <v/>
      </c>
      <c r="T19" s="84"/>
      <c r="U19" s="85" t="str">
        <f t="shared" si="8"/>
        <v/>
      </c>
      <c r="V19" s="84"/>
      <c r="W19" s="85" t="str">
        <f t="shared" si="9"/>
        <v/>
      </c>
      <c r="X19" s="84"/>
      <c r="Y19" s="85" t="str">
        <f t="shared" si="10"/>
        <v/>
      </c>
      <c r="Z19" s="84"/>
      <c r="AA19" s="85" t="str">
        <f t="shared" si="11"/>
        <v/>
      </c>
      <c r="AB19" s="84"/>
      <c r="AC19" s="85" t="str">
        <f t="shared" si="12"/>
        <v/>
      </c>
    </row>
    <row r="20" spans="1:29" ht="15.9" customHeight="1">
      <c r="A20" s="78">
        <v>17</v>
      </c>
      <c r="B20" s="88" t="s">
        <v>103</v>
      </c>
      <c r="C20" s="3">
        <v>2</v>
      </c>
      <c r="D20" s="80" t="s">
        <v>67</v>
      </c>
      <c r="E20" s="81">
        <f t="shared" si="0"/>
        <v>9.75</v>
      </c>
      <c r="F20" s="82">
        <f t="shared" si="1"/>
        <v>17</v>
      </c>
      <c r="G20" s="83">
        <v>3.25</v>
      </c>
      <c r="H20" s="84">
        <v>32</v>
      </c>
      <c r="I20" s="85">
        <f t="shared" si="2"/>
        <v>1.5</v>
      </c>
      <c r="J20" s="84"/>
      <c r="K20" s="85" t="str">
        <f t="shared" si="3"/>
        <v/>
      </c>
      <c r="L20" s="84"/>
      <c r="M20" s="85" t="str">
        <f t="shared" si="4"/>
        <v/>
      </c>
      <c r="N20" s="84">
        <v>7</v>
      </c>
      <c r="O20" s="85">
        <f t="shared" si="5"/>
        <v>5</v>
      </c>
      <c r="P20" s="84"/>
      <c r="Q20" s="85" t="str">
        <f t="shared" si="6"/>
        <v/>
      </c>
      <c r="R20" s="84"/>
      <c r="S20" s="85" t="str">
        <f t="shared" si="7"/>
        <v/>
      </c>
      <c r="T20" s="84"/>
      <c r="U20" s="85" t="str">
        <f t="shared" si="8"/>
        <v/>
      </c>
      <c r="V20" s="84"/>
      <c r="W20" s="85" t="str">
        <f t="shared" si="9"/>
        <v/>
      </c>
      <c r="X20" s="84"/>
      <c r="Y20" s="85" t="str">
        <f t="shared" si="10"/>
        <v/>
      </c>
      <c r="Z20" s="84"/>
      <c r="AA20" s="85" t="str">
        <f t="shared" si="11"/>
        <v/>
      </c>
      <c r="AB20" s="84"/>
      <c r="AC20" s="85" t="str">
        <f t="shared" si="12"/>
        <v/>
      </c>
    </row>
    <row r="21" spans="1:29" ht="15.9" hidden="1" customHeight="1">
      <c r="A21" s="87">
        <v>18</v>
      </c>
      <c r="B21" s="88" t="s">
        <v>104</v>
      </c>
      <c r="C21" s="3">
        <v>3</v>
      </c>
      <c r="D21" s="80" t="s">
        <v>84</v>
      </c>
      <c r="E21" s="81">
        <f t="shared" si="0"/>
        <v>8.5</v>
      </c>
      <c r="F21" s="82">
        <f t="shared" si="1"/>
        <v>18</v>
      </c>
      <c r="G21" s="83">
        <v>7</v>
      </c>
      <c r="H21" s="84">
        <v>32</v>
      </c>
      <c r="I21" s="85">
        <f t="shared" si="2"/>
        <v>1.5</v>
      </c>
      <c r="J21" s="84"/>
      <c r="K21" s="85" t="str">
        <f t="shared" si="3"/>
        <v/>
      </c>
      <c r="L21" s="84"/>
      <c r="M21" s="85" t="str">
        <f t="shared" si="4"/>
        <v/>
      </c>
      <c r="N21" s="84"/>
      <c r="O21" s="85" t="str">
        <f t="shared" si="5"/>
        <v/>
      </c>
      <c r="P21" s="84"/>
      <c r="Q21" s="85" t="str">
        <f t="shared" si="6"/>
        <v/>
      </c>
      <c r="R21" s="84"/>
      <c r="S21" s="85" t="str">
        <f t="shared" si="7"/>
        <v/>
      </c>
      <c r="T21" s="84"/>
      <c r="U21" s="85" t="str">
        <f t="shared" si="8"/>
        <v/>
      </c>
      <c r="V21" s="84"/>
      <c r="W21" s="85" t="str">
        <f t="shared" si="9"/>
        <v/>
      </c>
      <c r="X21" s="84"/>
      <c r="Y21" s="85" t="str">
        <f t="shared" si="10"/>
        <v/>
      </c>
      <c r="Z21" s="84"/>
      <c r="AA21" s="85" t="str">
        <f t="shared" si="11"/>
        <v/>
      </c>
      <c r="AB21" s="84"/>
      <c r="AC21" s="85" t="str">
        <f t="shared" si="12"/>
        <v/>
      </c>
    </row>
    <row r="22" spans="1:29" ht="15.9" customHeight="1">
      <c r="A22" s="87">
        <v>19</v>
      </c>
      <c r="B22" s="88" t="s">
        <v>184</v>
      </c>
      <c r="C22" s="3">
        <v>1</v>
      </c>
      <c r="D22" s="80" t="s">
        <v>59</v>
      </c>
      <c r="E22" s="81">
        <f t="shared" si="0"/>
        <v>8</v>
      </c>
      <c r="F22" s="82">
        <f t="shared" si="1"/>
        <v>19</v>
      </c>
      <c r="G22" s="83">
        <v>3</v>
      </c>
      <c r="H22" s="84">
        <v>16</v>
      </c>
      <c r="I22" s="85">
        <f t="shared" si="2"/>
        <v>3</v>
      </c>
      <c r="J22" s="84"/>
      <c r="K22" s="85" t="str">
        <f t="shared" si="3"/>
        <v/>
      </c>
      <c r="L22" s="84"/>
      <c r="M22" s="85" t="str">
        <f t="shared" si="4"/>
        <v/>
      </c>
      <c r="N22" s="84"/>
      <c r="O22" s="85" t="str">
        <f t="shared" si="5"/>
        <v/>
      </c>
      <c r="P22" s="84">
        <v>7</v>
      </c>
      <c r="Q22" s="85">
        <f t="shared" si="6"/>
        <v>2</v>
      </c>
      <c r="R22" s="84"/>
      <c r="S22" s="85" t="str">
        <f t="shared" si="7"/>
        <v/>
      </c>
      <c r="T22" s="84"/>
      <c r="U22" s="85" t="str">
        <f t="shared" si="8"/>
        <v/>
      </c>
      <c r="V22" s="84"/>
      <c r="W22" s="85" t="str">
        <f t="shared" si="9"/>
        <v/>
      </c>
      <c r="X22" s="84"/>
      <c r="Y22" s="85" t="str">
        <f t="shared" si="10"/>
        <v/>
      </c>
      <c r="Z22" s="84"/>
      <c r="AA22" s="85" t="str">
        <f t="shared" si="11"/>
        <v/>
      </c>
      <c r="AB22" s="84"/>
      <c r="AC22" s="85" t="str">
        <f t="shared" si="12"/>
        <v/>
      </c>
    </row>
    <row r="23" spans="1:29" ht="15.9" hidden="1" customHeight="1">
      <c r="A23" s="78">
        <v>20</v>
      </c>
      <c r="B23" s="88" t="s">
        <v>102</v>
      </c>
      <c r="C23" s="3">
        <v>3</v>
      </c>
      <c r="D23" s="80" t="s">
        <v>48</v>
      </c>
      <c r="E23" s="81">
        <f t="shared" si="0"/>
        <v>7.875</v>
      </c>
      <c r="F23" s="82">
        <f t="shared" si="1"/>
        <v>20</v>
      </c>
      <c r="G23" s="83">
        <v>4.875</v>
      </c>
      <c r="H23" s="84">
        <v>16</v>
      </c>
      <c r="I23" s="85">
        <f t="shared" si="2"/>
        <v>3</v>
      </c>
      <c r="J23" s="84"/>
      <c r="K23" s="85" t="str">
        <f t="shared" si="3"/>
        <v/>
      </c>
      <c r="L23" s="84"/>
      <c r="M23" s="85" t="str">
        <f t="shared" si="4"/>
        <v/>
      </c>
      <c r="N23" s="84"/>
      <c r="O23" s="85" t="str">
        <f t="shared" si="5"/>
        <v/>
      </c>
      <c r="P23" s="84"/>
      <c r="Q23" s="85" t="str">
        <f t="shared" si="6"/>
        <v/>
      </c>
      <c r="R23" s="84"/>
      <c r="S23" s="85" t="str">
        <f t="shared" si="7"/>
        <v/>
      </c>
      <c r="T23" s="84"/>
      <c r="U23" s="85" t="str">
        <f t="shared" si="8"/>
        <v/>
      </c>
      <c r="V23" s="84"/>
      <c r="W23" s="85" t="str">
        <f t="shared" si="9"/>
        <v/>
      </c>
      <c r="X23" s="84"/>
      <c r="Y23" s="85" t="str">
        <f t="shared" si="10"/>
        <v/>
      </c>
      <c r="Z23" s="84"/>
      <c r="AA23" s="85" t="str">
        <f t="shared" si="11"/>
        <v/>
      </c>
      <c r="AB23" s="84"/>
      <c r="AC23" s="85" t="str">
        <f t="shared" si="12"/>
        <v/>
      </c>
    </row>
    <row r="24" spans="1:29" ht="15.9" hidden="1" customHeight="1">
      <c r="A24" s="87">
        <v>21</v>
      </c>
      <c r="B24" s="88" t="s">
        <v>106</v>
      </c>
      <c r="C24" s="3">
        <v>3</v>
      </c>
      <c r="D24" s="80" t="s">
        <v>42</v>
      </c>
      <c r="E24" s="81">
        <f t="shared" si="0"/>
        <v>6.5</v>
      </c>
      <c r="F24" s="82">
        <f t="shared" si="1"/>
        <v>21</v>
      </c>
      <c r="G24" s="83">
        <v>3</v>
      </c>
      <c r="H24" s="84">
        <v>32</v>
      </c>
      <c r="I24" s="85">
        <f t="shared" si="2"/>
        <v>1.5</v>
      </c>
      <c r="J24" s="84"/>
      <c r="K24" s="85" t="str">
        <f t="shared" si="3"/>
        <v/>
      </c>
      <c r="L24" s="84"/>
      <c r="M24" s="85" t="str">
        <f t="shared" si="4"/>
        <v/>
      </c>
      <c r="N24" s="84">
        <v>16</v>
      </c>
      <c r="O24" s="85">
        <f t="shared" si="5"/>
        <v>2</v>
      </c>
      <c r="P24" s="84"/>
      <c r="Q24" s="85" t="str">
        <f t="shared" si="6"/>
        <v/>
      </c>
      <c r="R24" s="84"/>
      <c r="S24" s="85" t="str">
        <f t="shared" si="7"/>
        <v/>
      </c>
      <c r="T24" s="84"/>
      <c r="U24" s="85" t="str">
        <f t="shared" si="8"/>
        <v/>
      </c>
      <c r="V24" s="84"/>
      <c r="W24" s="85" t="str">
        <f t="shared" si="9"/>
        <v/>
      </c>
      <c r="X24" s="84"/>
      <c r="Y24" s="85" t="str">
        <f t="shared" si="10"/>
        <v/>
      </c>
      <c r="Z24" s="84"/>
      <c r="AA24" s="85" t="str">
        <f t="shared" si="11"/>
        <v/>
      </c>
      <c r="AB24" s="84"/>
      <c r="AC24" s="85" t="str">
        <f t="shared" si="12"/>
        <v/>
      </c>
    </row>
    <row r="25" spans="1:29" ht="15.9" customHeight="1">
      <c r="A25" s="87">
        <v>22</v>
      </c>
      <c r="B25" s="88" t="s">
        <v>181</v>
      </c>
      <c r="C25" s="3">
        <v>1</v>
      </c>
      <c r="D25" s="80" t="s">
        <v>268</v>
      </c>
      <c r="E25" s="81">
        <f t="shared" si="0"/>
        <v>6</v>
      </c>
      <c r="F25" s="82">
        <f t="shared" si="1"/>
        <v>22</v>
      </c>
      <c r="G25" s="83">
        <v>6</v>
      </c>
      <c r="H25" s="84"/>
      <c r="I25" s="85" t="str">
        <f t="shared" si="2"/>
        <v/>
      </c>
      <c r="J25" s="84"/>
      <c r="K25" s="85" t="str">
        <f t="shared" si="3"/>
        <v/>
      </c>
      <c r="L25" s="84"/>
      <c r="M25" s="85" t="str">
        <f t="shared" si="4"/>
        <v/>
      </c>
      <c r="N25" s="84"/>
      <c r="O25" s="85" t="str">
        <f t="shared" si="5"/>
        <v/>
      </c>
      <c r="P25" s="84"/>
      <c r="Q25" s="85" t="str">
        <f t="shared" si="6"/>
        <v/>
      </c>
      <c r="R25" s="84"/>
      <c r="S25" s="85" t="str">
        <f t="shared" si="7"/>
        <v/>
      </c>
      <c r="T25" s="84"/>
      <c r="U25" s="85" t="str">
        <f t="shared" si="8"/>
        <v/>
      </c>
      <c r="V25" s="84"/>
      <c r="W25" s="85" t="str">
        <f t="shared" si="9"/>
        <v/>
      </c>
      <c r="X25" s="84"/>
      <c r="Y25" s="85" t="str">
        <f t="shared" si="10"/>
        <v/>
      </c>
      <c r="Z25" s="84"/>
      <c r="AA25" s="85" t="str">
        <f t="shared" si="11"/>
        <v/>
      </c>
      <c r="AB25" s="84"/>
      <c r="AC25" s="85" t="str">
        <f t="shared" si="12"/>
        <v/>
      </c>
    </row>
    <row r="26" spans="1:29" ht="15.9" customHeight="1">
      <c r="A26" s="78">
        <v>23</v>
      </c>
      <c r="B26" s="88" t="s">
        <v>188</v>
      </c>
      <c r="C26" s="3">
        <v>1</v>
      </c>
      <c r="D26" s="80" t="s">
        <v>59</v>
      </c>
      <c r="E26" s="81">
        <f t="shared" si="0"/>
        <v>6</v>
      </c>
      <c r="F26" s="82">
        <f t="shared" si="1"/>
        <v>22</v>
      </c>
      <c r="G26" s="83">
        <v>0</v>
      </c>
      <c r="H26" s="84">
        <v>8</v>
      </c>
      <c r="I26" s="85">
        <f t="shared" si="2"/>
        <v>6</v>
      </c>
      <c r="J26" s="84"/>
      <c r="K26" s="85" t="str">
        <f t="shared" si="3"/>
        <v/>
      </c>
      <c r="L26" s="84"/>
      <c r="M26" s="85" t="str">
        <f t="shared" si="4"/>
        <v/>
      </c>
      <c r="N26" s="84"/>
      <c r="O26" s="85" t="str">
        <f t="shared" si="5"/>
        <v/>
      </c>
      <c r="P26" s="84"/>
      <c r="Q26" s="85" t="str">
        <f t="shared" si="6"/>
        <v/>
      </c>
      <c r="R26" s="84"/>
      <c r="S26" s="85" t="str">
        <f t="shared" si="7"/>
        <v/>
      </c>
      <c r="T26" s="84"/>
      <c r="U26" s="85" t="str">
        <f t="shared" si="8"/>
        <v/>
      </c>
      <c r="V26" s="84"/>
      <c r="W26" s="85" t="str">
        <f t="shared" si="9"/>
        <v/>
      </c>
      <c r="X26" s="84"/>
      <c r="Y26" s="85" t="str">
        <f t="shared" si="10"/>
        <v/>
      </c>
      <c r="Z26" s="84"/>
      <c r="AA26" s="85" t="str">
        <f t="shared" si="11"/>
        <v/>
      </c>
      <c r="AB26" s="84"/>
      <c r="AC26" s="85" t="str">
        <f t="shared" si="12"/>
        <v/>
      </c>
    </row>
    <row r="27" spans="1:29" ht="15.9" hidden="1" customHeight="1">
      <c r="A27" s="87">
        <v>24</v>
      </c>
      <c r="B27" s="88" t="s">
        <v>269</v>
      </c>
      <c r="C27" s="3"/>
      <c r="D27" s="80" t="s">
        <v>270</v>
      </c>
      <c r="E27" s="81">
        <f t="shared" si="0"/>
        <v>6</v>
      </c>
      <c r="F27" s="82">
        <f t="shared" si="1"/>
        <v>22</v>
      </c>
      <c r="G27" s="83">
        <v>0</v>
      </c>
      <c r="H27" s="84"/>
      <c r="I27" s="85" t="str">
        <f t="shared" si="2"/>
        <v/>
      </c>
      <c r="J27" s="84"/>
      <c r="K27" s="85" t="str">
        <f t="shared" si="3"/>
        <v/>
      </c>
      <c r="L27" s="84"/>
      <c r="M27" s="85" t="str">
        <f t="shared" si="4"/>
        <v/>
      </c>
      <c r="N27" s="84"/>
      <c r="O27" s="85" t="str">
        <f t="shared" si="5"/>
        <v/>
      </c>
      <c r="P27" s="84"/>
      <c r="Q27" s="85" t="str">
        <f t="shared" si="6"/>
        <v/>
      </c>
      <c r="R27" s="84">
        <v>1</v>
      </c>
      <c r="S27" s="85">
        <f t="shared" si="7"/>
        <v>6</v>
      </c>
      <c r="T27" s="84"/>
      <c r="U27" s="85" t="str">
        <f t="shared" si="8"/>
        <v/>
      </c>
      <c r="V27" s="84"/>
      <c r="W27" s="85" t="str">
        <f t="shared" si="9"/>
        <v/>
      </c>
      <c r="X27" s="84"/>
      <c r="Y27" s="85" t="str">
        <f t="shared" si="10"/>
        <v/>
      </c>
      <c r="Z27" s="84"/>
      <c r="AA27" s="85" t="str">
        <f t="shared" si="11"/>
        <v/>
      </c>
      <c r="AB27" s="84"/>
      <c r="AC27" s="85" t="str">
        <f t="shared" si="12"/>
        <v/>
      </c>
    </row>
    <row r="28" spans="1:29" ht="15.9" customHeight="1">
      <c r="A28" s="87">
        <v>25</v>
      </c>
      <c r="B28" s="88" t="s">
        <v>271</v>
      </c>
      <c r="C28" s="3">
        <v>2</v>
      </c>
      <c r="D28" s="80" t="s">
        <v>54</v>
      </c>
      <c r="E28" s="81">
        <f t="shared" si="0"/>
        <v>5</v>
      </c>
      <c r="F28" s="82">
        <f t="shared" si="1"/>
        <v>25</v>
      </c>
      <c r="G28" s="83">
        <v>1.5</v>
      </c>
      <c r="H28" s="84">
        <v>32</v>
      </c>
      <c r="I28" s="85">
        <f t="shared" si="2"/>
        <v>1.5</v>
      </c>
      <c r="J28" s="84"/>
      <c r="K28" s="85" t="str">
        <f t="shared" si="3"/>
        <v/>
      </c>
      <c r="L28" s="84"/>
      <c r="M28" s="85" t="str">
        <f t="shared" si="4"/>
        <v/>
      </c>
      <c r="N28" s="84">
        <v>16</v>
      </c>
      <c r="O28" s="85">
        <f t="shared" si="5"/>
        <v>2</v>
      </c>
      <c r="P28" s="84"/>
      <c r="Q28" s="85" t="str">
        <f t="shared" si="6"/>
        <v/>
      </c>
      <c r="R28" s="84"/>
      <c r="S28" s="85" t="str">
        <f t="shared" si="7"/>
        <v/>
      </c>
      <c r="T28" s="84"/>
      <c r="U28" s="85" t="str">
        <f t="shared" si="8"/>
        <v/>
      </c>
      <c r="V28" s="84"/>
      <c r="W28" s="85" t="str">
        <f t="shared" si="9"/>
        <v/>
      </c>
      <c r="X28" s="84"/>
      <c r="Y28" s="85" t="str">
        <f t="shared" si="10"/>
        <v/>
      </c>
      <c r="Z28" s="84"/>
      <c r="AA28" s="85" t="str">
        <f t="shared" si="11"/>
        <v/>
      </c>
      <c r="AB28" s="84"/>
      <c r="AC28" s="85" t="str">
        <f t="shared" si="12"/>
        <v/>
      </c>
    </row>
    <row r="29" spans="1:29" ht="15.9" hidden="1" customHeight="1">
      <c r="A29" s="78">
        <v>26</v>
      </c>
      <c r="B29" s="88" t="s">
        <v>272</v>
      </c>
      <c r="C29" s="3">
        <v>3</v>
      </c>
      <c r="D29" s="80" t="s">
        <v>273</v>
      </c>
      <c r="E29" s="81">
        <f t="shared" si="0"/>
        <v>5</v>
      </c>
      <c r="F29" s="82">
        <f t="shared" si="1"/>
        <v>25</v>
      </c>
      <c r="G29" s="83">
        <v>0</v>
      </c>
      <c r="H29" s="84"/>
      <c r="I29" s="85" t="str">
        <f t="shared" si="2"/>
        <v/>
      </c>
      <c r="J29" s="84"/>
      <c r="K29" s="85" t="str">
        <f t="shared" si="3"/>
        <v/>
      </c>
      <c r="L29" s="84"/>
      <c r="M29" s="85" t="str">
        <f t="shared" si="4"/>
        <v/>
      </c>
      <c r="N29" s="84">
        <v>8</v>
      </c>
      <c r="O29" s="85">
        <f t="shared" si="5"/>
        <v>5</v>
      </c>
      <c r="P29" s="84"/>
      <c r="Q29" s="85" t="str">
        <f t="shared" si="6"/>
        <v/>
      </c>
      <c r="R29" s="84"/>
      <c r="S29" s="85" t="str">
        <f t="shared" si="7"/>
        <v/>
      </c>
      <c r="T29" s="84"/>
      <c r="U29" s="85" t="str">
        <f t="shared" si="8"/>
        <v/>
      </c>
      <c r="V29" s="84"/>
      <c r="W29" s="85" t="str">
        <f t="shared" si="9"/>
        <v/>
      </c>
      <c r="X29" s="84"/>
      <c r="Y29" s="85" t="str">
        <f t="shared" si="10"/>
        <v/>
      </c>
      <c r="Z29" s="84"/>
      <c r="AA29" s="85" t="str">
        <f t="shared" si="11"/>
        <v/>
      </c>
      <c r="AB29" s="84"/>
      <c r="AC29" s="85" t="str">
        <f t="shared" si="12"/>
        <v/>
      </c>
    </row>
    <row r="30" spans="1:29" ht="15.9" hidden="1" customHeight="1">
      <c r="A30" s="87">
        <v>27</v>
      </c>
      <c r="B30" s="79" t="s">
        <v>105</v>
      </c>
      <c r="C30" s="3">
        <v>3</v>
      </c>
      <c r="D30" s="80" t="s">
        <v>48</v>
      </c>
      <c r="E30" s="81">
        <f t="shared" si="0"/>
        <v>4.625</v>
      </c>
      <c r="F30" s="82">
        <f t="shared" si="1"/>
        <v>27</v>
      </c>
      <c r="G30" s="83">
        <v>3.125</v>
      </c>
      <c r="H30" s="84">
        <v>32</v>
      </c>
      <c r="I30" s="85">
        <f t="shared" si="2"/>
        <v>1.5</v>
      </c>
      <c r="J30" s="84"/>
      <c r="K30" s="85" t="str">
        <f t="shared" si="3"/>
        <v/>
      </c>
      <c r="L30" s="84"/>
      <c r="M30" s="85" t="str">
        <f t="shared" si="4"/>
        <v/>
      </c>
      <c r="N30" s="84"/>
      <c r="O30" s="85" t="str">
        <f t="shared" si="5"/>
        <v/>
      </c>
      <c r="P30" s="84"/>
      <c r="Q30" s="85" t="str">
        <f t="shared" si="6"/>
        <v/>
      </c>
      <c r="R30" s="84"/>
      <c r="S30" s="85" t="str">
        <f t="shared" si="7"/>
        <v/>
      </c>
      <c r="T30" s="84"/>
      <c r="U30" s="85" t="str">
        <f t="shared" si="8"/>
        <v/>
      </c>
      <c r="V30" s="84"/>
      <c r="W30" s="85" t="str">
        <f t="shared" si="9"/>
        <v/>
      </c>
      <c r="X30" s="84"/>
      <c r="Y30" s="85" t="str">
        <f t="shared" si="10"/>
        <v/>
      </c>
      <c r="Z30" s="84"/>
      <c r="AA30" s="85" t="str">
        <f t="shared" si="11"/>
        <v/>
      </c>
      <c r="AB30" s="84"/>
      <c r="AC30" s="85" t="str">
        <f t="shared" si="12"/>
        <v/>
      </c>
    </row>
    <row r="31" spans="1:29" ht="15.9" hidden="1" customHeight="1">
      <c r="A31" s="87">
        <v>28</v>
      </c>
      <c r="B31" s="88" t="s">
        <v>274</v>
      </c>
      <c r="C31" s="3">
        <v>3</v>
      </c>
      <c r="D31" s="80" t="s">
        <v>48</v>
      </c>
      <c r="E31" s="81">
        <f t="shared" si="0"/>
        <v>4</v>
      </c>
      <c r="F31" s="82">
        <f t="shared" si="1"/>
        <v>28</v>
      </c>
      <c r="G31" s="83">
        <v>2.5</v>
      </c>
      <c r="H31" s="84">
        <v>32</v>
      </c>
      <c r="I31" s="85">
        <f t="shared" si="2"/>
        <v>1.5</v>
      </c>
      <c r="J31" s="84"/>
      <c r="K31" s="85" t="str">
        <f t="shared" si="3"/>
        <v/>
      </c>
      <c r="L31" s="84"/>
      <c r="M31" s="85" t="str">
        <f t="shared" si="4"/>
        <v/>
      </c>
      <c r="N31" s="84"/>
      <c r="O31" s="85" t="str">
        <f t="shared" si="5"/>
        <v/>
      </c>
      <c r="P31" s="84"/>
      <c r="Q31" s="85" t="str">
        <f t="shared" si="6"/>
        <v/>
      </c>
      <c r="R31" s="84"/>
      <c r="S31" s="85" t="str">
        <f t="shared" si="7"/>
        <v/>
      </c>
      <c r="T31" s="84"/>
      <c r="U31" s="85" t="str">
        <f t="shared" si="8"/>
        <v/>
      </c>
      <c r="V31" s="84"/>
      <c r="W31" s="85" t="str">
        <f t="shared" si="9"/>
        <v/>
      </c>
      <c r="X31" s="84"/>
      <c r="Y31" s="85" t="str">
        <f t="shared" si="10"/>
        <v/>
      </c>
      <c r="Z31" s="84"/>
      <c r="AA31" s="85" t="str">
        <f t="shared" si="11"/>
        <v/>
      </c>
      <c r="AB31" s="84"/>
      <c r="AC31" s="85" t="str">
        <f t="shared" si="12"/>
        <v/>
      </c>
    </row>
    <row r="32" spans="1:29" ht="15.9" customHeight="1">
      <c r="A32" s="78">
        <v>29</v>
      </c>
      <c r="B32" s="88" t="s">
        <v>275</v>
      </c>
      <c r="C32" s="3">
        <v>1</v>
      </c>
      <c r="D32" s="80" t="s">
        <v>46</v>
      </c>
      <c r="E32" s="81">
        <f t="shared" si="0"/>
        <v>4</v>
      </c>
      <c r="F32" s="82">
        <f t="shared" si="1"/>
        <v>28</v>
      </c>
      <c r="G32" s="83">
        <v>0</v>
      </c>
      <c r="H32" s="84"/>
      <c r="I32" s="85" t="str">
        <f t="shared" si="2"/>
        <v/>
      </c>
      <c r="J32" s="84"/>
      <c r="K32" s="85" t="str">
        <f t="shared" si="3"/>
        <v/>
      </c>
      <c r="L32" s="84"/>
      <c r="M32" s="85" t="str">
        <f t="shared" si="4"/>
        <v/>
      </c>
      <c r="N32" s="84"/>
      <c r="O32" s="85" t="str">
        <f t="shared" si="5"/>
        <v/>
      </c>
      <c r="P32" s="84">
        <v>6</v>
      </c>
      <c r="Q32" s="85">
        <f t="shared" si="6"/>
        <v>4</v>
      </c>
      <c r="R32" s="84"/>
      <c r="S32" s="85" t="str">
        <f t="shared" si="7"/>
        <v/>
      </c>
      <c r="T32" s="84"/>
      <c r="U32" s="85" t="str">
        <f t="shared" si="8"/>
        <v/>
      </c>
      <c r="V32" s="84"/>
      <c r="W32" s="85" t="str">
        <f t="shared" si="9"/>
        <v/>
      </c>
      <c r="X32" s="84"/>
      <c r="Y32" s="85" t="str">
        <f t="shared" si="10"/>
        <v/>
      </c>
      <c r="Z32" s="84"/>
      <c r="AA32" s="85" t="str">
        <f t="shared" si="11"/>
        <v/>
      </c>
      <c r="AB32" s="84"/>
      <c r="AC32" s="85" t="str">
        <f t="shared" si="12"/>
        <v/>
      </c>
    </row>
    <row r="33" spans="1:29" ht="15.9" hidden="1" customHeight="1">
      <c r="A33" s="87">
        <v>30</v>
      </c>
      <c r="B33" s="88" t="s">
        <v>276</v>
      </c>
      <c r="C33" s="3"/>
      <c r="D33" s="80" t="s">
        <v>222</v>
      </c>
      <c r="E33" s="81">
        <f t="shared" si="0"/>
        <v>4</v>
      </c>
      <c r="F33" s="82">
        <f t="shared" si="1"/>
        <v>28</v>
      </c>
      <c r="G33" s="83">
        <v>0</v>
      </c>
      <c r="H33" s="84"/>
      <c r="I33" s="85" t="str">
        <f t="shared" si="2"/>
        <v/>
      </c>
      <c r="J33" s="84"/>
      <c r="K33" s="85" t="str">
        <f t="shared" si="3"/>
        <v/>
      </c>
      <c r="L33" s="84"/>
      <c r="M33" s="85" t="str">
        <f t="shared" si="4"/>
        <v/>
      </c>
      <c r="N33" s="84"/>
      <c r="O33" s="85" t="str">
        <f t="shared" si="5"/>
        <v/>
      </c>
      <c r="P33" s="84"/>
      <c r="Q33" s="85" t="str">
        <f t="shared" si="6"/>
        <v/>
      </c>
      <c r="R33" s="84">
        <v>2</v>
      </c>
      <c r="S33" s="85">
        <f t="shared" si="7"/>
        <v>4</v>
      </c>
      <c r="T33" s="84"/>
      <c r="U33" s="85" t="str">
        <f t="shared" si="8"/>
        <v/>
      </c>
      <c r="V33" s="84"/>
      <c r="W33" s="85" t="str">
        <f t="shared" si="9"/>
        <v/>
      </c>
      <c r="X33" s="84"/>
      <c r="Y33" s="85" t="str">
        <f t="shared" si="10"/>
        <v/>
      </c>
      <c r="Z33" s="84"/>
      <c r="AA33" s="85" t="str">
        <f t="shared" si="11"/>
        <v/>
      </c>
      <c r="AB33" s="84"/>
      <c r="AC33" s="85" t="str">
        <f t="shared" si="12"/>
        <v/>
      </c>
    </row>
    <row r="34" spans="1:29" ht="15.9" customHeight="1">
      <c r="A34" s="87">
        <v>31</v>
      </c>
      <c r="B34" s="86" t="s">
        <v>277</v>
      </c>
      <c r="C34" s="3">
        <v>2</v>
      </c>
      <c r="D34" s="80" t="s">
        <v>48</v>
      </c>
      <c r="E34" s="81">
        <f t="shared" si="0"/>
        <v>3.75</v>
      </c>
      <c r="F34" s="82">
        <f t="shared" si="1"/>
        <v>31</v>
      </c>
      <c r="G34" s="83">
        <v>1.75</v>
      </c>
      <c r="H34" s="84"/>
      <c r="I34" s="85" t="str">
        <f t="shared" si="2"/>
        <v/>
      </c>
      <c r="J34" s="84"/>
      <c r="K34" s="85" t="str">
        <f t="shared" si="3"/>
        <v/>
      </c>
      <c r="L34" s="84"/>
      <c r="M34" s="85" t="str">
        <f t="shared" si="4"/>
        <v/>
      </c>
      <c r="N34" s="84"/>
      <c r="O34" s="85" t="str">
        <f t="shared" si="5"/>
        <v/>
      </c>
      <c r="P34" s="84">
        <v>7</v>
      </c>
      <c r="Q34" s="85">
        <f t="shared" si="6"/>
        <v>2</v>
      </c>
      <c r="R34" s="84"/>
      <c r="S34" s="85" t="str">
        <f t="shared" si="7"/>
        <v/>
      </c>
      <c r="T34" s="84"/>
      <c r="U34" s="85" t="str">
        <f t="shared" si="8"/>
        <v/>
      </c>
      <c r="V34" s="84"/>
      <c r="W34" s="85" t="str">
        <f t="shared" si="9"/>
        <v/>
      </c>
      <c r="X34" s="84"/>
      <c r="Y34" s="85" t="str">
        <f t="shared" si="10"/>
        <v/>
      </c>
      <c r="Z34" s="84"/>
      <c r="AA34" s="85" t="str">
        <f t="shared" si="11"/>
        <v/>
      </c>
      <c r="AB34" s="84"/>
      <c r="AC34" s="85" t="str">
        <f t="shared" si="12"/>
        <v/>
      </c>
    </row>
    <row r="35" spans="1:29" ht="15.9" hidden="1" customHeight="1">
      <c r="A35" s="78">
        <v>32</v>
      </c>
      <c r="B35" s="86" t="s">
        <v>278</v>
      </c>
      <c r="C35" s="3">
        <v>3</v>
      </c>
      <c r="D35" s="80" t="s">
        <v>71</v>
      </c>
      <c r="E35" s="81">
        <f t="shared" si="0"/>
        <v>3.25</v>
      </c>
      <c r="F35" s="82">
        <f t="shared" si="1"/>
        <v>32</v>
      </c>
      <c r="G35" s="83">
        <v>1.25</v>
      </c>
      <c r="H35" s="84"/>
      <c r="I35" s="85" t="str">
        <f t="shared" si="2"/>
        <v/>
      </c>
      <c r="J35" s="84"/>
      <c r="K35" s="85" t="str">
        <f t="shared" si="3"/>
        <v/>
      </c>
      <c r="L35" s="84"/>
      <c r="M35" s="85" t="str">
        <f t="shared" si="4"/>
        <v/>
      </c>
      <c r="N35" s="84">
        <v>16</v>
      </c>
      <c r="O35" s="85">
        <f t="shared" si="5"/>
        <v>2</v>
      </c>
      <c r="P35" s="84"/>
      <c r="Q35" s="85" t="str">
        <f t="shared" si="6"/>
        <v/>
      </c>
      <c r="R35" s="84"/>
      <c r="S35" s="85" t="str">
        <f t="shared" si="7"/>
        <v/>
      </c>
      <c r="T35" s="84"/>
      <c r="U35" s="85" t="str">
        <f t="shared" si="8"/>
        <v/>
      </c>
      <c r="V35" s="84"/>
      <c r="W35" s="85" t="str">
        <f t="shared" si="9"/>
        <v/>
      </c>
      <c r="X35" s="84"/>
      <c r="Y35" s="85" t="str">
        <f t="shared" si="10"/>
        <v/>
      </c>
      <c r="Z35" s="84"/>
      <c r="AA35" s="85" t="str">
        <f t="shared" si="11"/>
        <v/>
      </c>
      <c r="AB35" s="84"/>
      <c r="AC35" s="85" t="str">
        <f t="shared" si="12"/>
        <v/>
      </c>
    </row>
    <row r="36" spans="1:29" ht="15.9" hidden="1" customHeight="1">
      <c r="A36" s="87">
        <v>33</v>
      </c>
      <c r="B36" s="88" t="s">
        <v>279</v>
      </c>
      <c r="C36" s="3"/>
      <c r="D36" s="80" t="s">
        <v>88</v>
      </c>
      <c r="E36" s="81">
        <f t="shared" si="0"/>
        <v>3</v>
      </c>
      <c r="F36" s="82">
        <f t="shared" si="1"/>
        <v>33</v>
      </c>
      <c r="G36" s="83">
        <v>1</v>
      </c>
      <c r="H36" s="84"/>
      <c r="I36" s="85" t="str">
        <f t="shared" si="2"/>
        <v/>
      </c>
      <c r="J36" s="84"/>
      <c r="K36" s="85" t="str">
        <f t="shared" si="3"/>
        <v/>
      </c>
      <c r="L36" s="84"/>
      <c r="M36" s="85" t="str">
        <f t="shared" si="4"/>
        <v/>
      </c>
      <c r="N36" s="84">
        <v>16</v>
      </c>
      <c r="O36" s="85">
        <f t="shared" si="5"/>
        <v>2</v>
      </c>
      <c r="P36" s="84"/>
      <c r="Q36" s="85" t="str">
        <f t="shared" si="6"/>
        <v/>
      </c>
      <c r="R36" s="84"/>
      <c r="S36" s="85" t="str">
        <f t="shared" si="7"/>
        <v/>
      </c>
      <c r="T36" s="84"/>
      <c r="U36" s="85" t="str">
        <f t="shared" si="8"/>
        <v/>
      </c>
      <c r="V36" s="84"/>
      <c r="W36" s="85" t="str">
        <f t="shared" si="9"/>
        <v/>
      </c>
      <c r="X36" s="84"/>
      <c r="Y36" s="85" t="str">
        <f t="shared" si="10"/>
        <v/>
      </c>
      <c r="Z36" s="84"/>
      <c r="AA36" s="85" t="str">
        <f t="shared" si="11"/>
        <v/>
      </c>
      <c r="AB36" s="84"/>
      <c r="AC36" s="85" t="str">
        <f t="shared" si="12"/>
        <v/>
      </c>
    </row>
    <row r="37" spans="1:29" ht="15.9" hidden="1" customHeight="1">
      <c r="A37" s="87">
        <v>34</v>
      </c>
      <c r="B37" s="88" t="s">
        <v>280</v>
      </c>
      <c r="C37" s="3" t="s">
        <v>281</v>
      </c>
      <c r="D37" s="80" t="s">
        <v>86</v>
      </c>
      <c r="E37" s="81">
        <f t="shared" si="0"/>
        <v>3</v>
      </c>
      <c r="F37" s="82">
        <f t="shared" si="1"/>
        <v>33</v>
      </c>
      <c r="G37" s="83">
        <v>0</v>
      </c>
      <c r="H37" s="84"/>
      <c r="I37" s="85" t="str">
        <f t="shared" si="2"/>
        <v/>
      </c>
      <c r="J37" s="84"/>
      <c r="K37" s="85" t="str">
        <f t="shared" si="3"/>
        <v/>
      </c>
      <c r="L37" s="84"/>
      <c r="M37" s="85" t="str">
        <f t="shared" si="4"/>
        <v/>
      </c>
      <c r="N37" s="84"/>
      <c r="O37" s="85" t="str">
        <f t="shared" si="5"/>
        <v/>
      </c>
      <c r="P37" s="84"/>
      <c r="Q37" s="85" t="str">
        <f t="shared" si="6"/>
        <v/>
      </c>
      <c r="R37" s="84">
        <v>4</v>
      </c>
      <c r="S37" s="85">
        <f t="shared" si="7"/>
        <v>3</v>
      </c>
      <c r="T37" s="84"/>
      <c r="U37" s="85" t="str">
        <f t="shared" si="8"/>
        <v/>
      </c>
      <c r="V37" s="84"/>
      <c r="W37" s="85" t="str">
        <f t="shared" si="9"/>
        <v/>
      </c>
      <c r="X37" s="84"/>
      <c r="Y37" s="85" t="str">
        <f t="shared" si="10"/>
        <v/>
      </c>
      <c r="Z37" s="84"/>
      <c r="AA37" s="85" t="str">
        <f t="shared" si="11"/>
        <v/>
      </c>
      <c r="AB37" s="84"/>
      <c r="AC37" s="85" t="str">
        <f t="shared" si="12"/>
        <v/>
      </c>
    </row>
    <row r="38" spans="1:29" ht="15.9" hidden="1" customHeight="1">
      <c r="A38" s="78">
        <v>35</v>
      </c>
      <c r="B38" s="88" t="s">
        <v>282</v>
      </c>
      <c r="C38" s="3" t="s">
        <v>283</v>
      </c>
      <c r="D38" s="80" t="s">
        <v>284</v>
      </c>
      <c r="E38" s="81">
        <f t="shared" si="0"/>
        <v>3</v>
      </c>
      <c r="F38" s="82">
        <f t="shared" si="1"/>
        <v>33</v>
      </c>
      <c r="G38" s="83">
        <v>0</v>
      </c>
      <c r="H38" s="84"/>
      <c r="I38" s="85" t="str">
        <f t="shared" si="2"/>
        <v/>
      </c>
      <c r="J38" s="84"/>
      <c r="K38" s="85" t="str">
        <f t="shared" si="3"/>
        <v/>
      </c>
      <c r="L38" s="84"/>
      <c r="M38" s="85" t="str">
        <f t="shared" si="4"/>
        <v/>
      </c>
      <c r="N38" s="84"/>
      <c r="O38" s="85" t="str">
        <f t="shared" si="5"/>
        <v/>
      </c>
      <c r="P38" s="84"/>
      <c r="Q38" s="85" t="str">
        <f t="shared" si="6"/>
        <v/>
      </c>
      <c r="R38" s="84">
        <v>3</v>
      </c>
      <c r="S38" s="85">
        <f t="shared" si="7"/>
        <v>3</v>
      </c>
      <c r="T38" s="84"/>
      <c r="U38" s="85" t="str">
        <f t="shared" si="8"/>
        <v/>
      </c>
      <c r="V38" s="84"/>
      <c r="W38" s="85" t="str">
        <f t="shared" si="9"/>
        <v/>
      </c>
      <c r="X38" s="84"/>
      <c r="Y38" s="85" t="str">
        <f t="shared" si="10"/>
        <v/>
      </c>
      <c r="Z38" s="84"/>
      <c r="AA38" s="85" t="str">
        <f t="shared" si="11"/>
        <v/>
      </c>
      <c r="AB38" s="84"/>
      <c r="AC38" s="85" t="str">
        <f t="shared" si="12"/>
        <v/>
      </c>
    </row>
    <row r="39" spans="1:29" ht="15.9" hidden="1" customHeight="1">
      <c r="A39" s="87">
        <v>36</v>
      </c>
      <c r="B39" s="86" t="s">
        <v>100</v>
      </c>
      <c r="C39" s="3">
        <v>3</v>
      </c>
      <c r="D39" s="80" t="s">
        <v>48</v>
      </c>
      <c r="E39" s="81">
        <f t="shared" si="0"/>
        <v>2.875</v>
      </c>
      <c r="F39" s="82">
        <f t="shared" si="1"/>
        <v>36</v>
      </c>
      <c r="G39" s="83">
        <v>2.875</v>
      </c>
      <c r="H39" s="84"/>
      <c r="I39" s="85" t="str">
        <f t="shared" si="2"/>
        <v/>
      </c>
      <c r="J39" s="84"/>
      <c r="K39" s="85" t="str">
        <f t="shared" si="3"/>
        <v/>
      </c>
      <c r="L39" s="84"/>
      <c r="M39" s="85" t="str">
        <f t="shared" si="4"/>
        <v/>
      </c>
      <c r="N39" s="84"/>
      <c r="O39" s="85" t="str">
        <f t="shared" si="5"/>
        <v/>
      </c>
      <c r="P39" s="84"/>
      <c r="Q39" s="85" t="str">
        <f t="shared" si="6"/>
        <v/>
      </c>
      <c r="R39" s="84"/>
      <c r="S39" s="85" t="str">
        <f t="shared" si="7"/>
        <v/>
      </c>
      <c r="T39" s="84"/>
      <c r="U39" s="85" t="str">
        <f t="shared" si="8"/>
        <v/>
      </c>
      <c r="V39" s="84"/>
      <c r="W39" s="85" t="str">
        <f t="shared" si="9"/>
        <v/>
      </c>
      <c r="X39" s="84"/>
      <c r="Y39" s="85" t="str">
        <f t="shared" si="10"/>
        <v/>
      </c>
      <c r="Z39" s="84"/>
      <c r="AA39" s="85" t="str">
        <f t="shared" si="11"/>
        <v/>
      </c>
      <c r="AB39" s="84"/>
      <c r="AC39" s="85" t="str">
        <f t="shared" si="12"/>
        <v/>
      </c>
    </row>
    <row r="40" spans="1:29" ht="15.9" customHeight="1">
      <c r="A40" s="87">
        <v>37</v>
      </c>
      <c r="B40" s="88" t="s">
        <v>285</v>
      </c>
      <c r="C40" s="3">
        <v>2</v>
      </c>
      <c r="D40" s="80" t="s">
        <v>57</v>
      </c>
      <c r="E40" s="81">
        <f t="shared" si="0"/>
        <v>2.75</v>
      </c>
      <c r="F40" s="82">
        <f t="shared" si="1"/>
        <v>37</v>
      </c>
      <c r="G40" s="83">
        <v>1.25</v>
      </c>
      <c r="H40" s="84">
        <v>32</v>
      </c>
      <c r="I40" s="85">
        <f t="shared" si="2"/>
        <v>1.5</v>
      </c>
      <c r="J40" s="84"/>
      <c r="K40" s="85" t="str">
        <f t="shared" si="3"/>
        <v/>
      </c>
      <c r="L40" s="84"/>
      <c r="M40" s="85" t="str">
        <f t="shared" si="4"/>
        <v/>
      </c>
      <c r="N40" s="84"/>
      <c r="O40" s="85" t="str">
        <f t="shared" si="5"/>
        <v/>
      </c>
      <c r="P40" s="84"/>
      <c r="Q40" s="85" t="str">
        <f t="shared" si="6"/>
        <v/>
      </c>
      <c r="R40" s="84"/>
      <c r="S40" s="85" t="str">
        <f t="shared" si="7"/>
        <v/>
      </c>
      <c r="T40" s="84"/>
      <c r="U40" s="85" t="str">
        <f t="shared" si="8"/>
        <v/>
      </c>
      <c r="V40" s="84"/>
      <c r="W40" s="85" t="str">
        <f t="shared" si="9"/>
        <v/>
      </c>
      <c r="X40" s="84"/>
      <c r="Y40" s="85" t="str">
        <f t="shared" si="10"/>
        <v/>
      </c>
      <c r="Z40" s="84"/>
      <c r="AA40" s="85" t="str">
        <f t="shared" si="11"/>
        <v/>
      </c>
      <c r="AB40" s="84"/>
      <c r="AC40" s="85" t="str">
        <f t="shared" si="12"/>
        <v/>
      </c>
    </row>
    <row r="41" spans="1:29" ht="15.9" hidden="1" customHeight="1">
      <c r="A41" s="78">
        <v>38</v>
      </c>
      <c r="B41" s="88" t="s">
        <v>286</v>
      </c>
      <c r="C41" s="3">
        <v>3</v>
      </c>
      <c r="D41" s="80" t="s">
        <v>67</v>
      </c>
      <c r="E41" s="81">
        <f t="shared" si="0"/>
        <v>2.75</v>
      </c>
      <c r="F41" s="82">
        <f t="shared" si="1"/>
        <v>37</v>
      </c>
      <c r="G41" s="83">
        <v>1.25</v>
      </c>
      <c r="H41" s="84">
        <v>32</v>
      </c>
      <c r="I41" s="85">
        <f t="shared" si="2"/>
        <v>1.5</v>
      </c>
      <c r="J41" s="84"/>
      <c r="K41" s="85" t="str">
        <f t="shared" si="3"/>
        <v/>
      </c>
      <c r="L41" s="84"/>
      <c r="M41" s="85" t="str">
        <f t="shared" si="4"/>
        <v/>
      </c>
      <c r="N41" s="84"/>
      <c r="O41" s="85" t="str">
        <f t="shared" si="5"/>
        <v/>
      </c>
      <c r="P41" s="84"/>
      <c r="Q41" s="85" t="str">
        <f t="shared" si="6"/>
        <v/>
      </c>
      <c r="R41" s="84"/>
      <c r="S41" s="85" t="str">
        <f t="shared" si="7"/>
        <v/>
      </c>
      <c r="T41" s="84"/>
      <c r="U41" s="85" t="str">
        <f t="shared" si="8"/>
        <v/>
      </c>
      <c r="V41" s="84"/>
      <c r="W41" s="85" t="str">
        <f t="shared" si="9"/>
        <v/>
      </c>
      <c r="X41" s="84"/>
      <c r="Y41" s="85" t="str">
        <f t="shared" si="10"/>
        <v/>
      </c>
      <c r="Z41" s="84"/>
      <c r="AA41" s="85" t="str">
        <f t="shared" si="11"/>
        <v/>
      </c>
      <c r="AB41" s="84"/>
      <c r="AC41" s="85" t="str">
        <f t="shared" si="12"/>
        <v/>
      </c>
    </row>
    <row r="42" spans="1:29" ht="15.9" hidden="1" customHeight="1">
      <c r="A42" s="87">
        <v>39</v>
      </c>
      <c r="B42" s="88" t="s">
        <v>287</v>
      </c>
      <c r="C42" s="3">
        <v>3</v>
      </c>
      <c r="D42" s="80" t="s">
        <v>46</v>
      </c>
      <c r="E42" s="81">
        <f t="shared" si="0"/>
        <v>2.75</v>
      </c>
      <c r="F42" s="82">
        <f t="shared" si="1"/>
        <v>37</v>
      </c>
      <c r="G42" s="83">
        <v>0.75</v>
      </c>
      <c r="H42" s="84"/>
      <c r="I42" s="85" t="str">
        <f t="shared" si="2"/>
        <v/>
      </c>
      <c r="J42" s="84"/>
      <c r="K42" s="85" t="str">
        <f t="shared" si="3"/>
        <v/>
      </c>
      <c r="L42" s="84"/>
      <c r="M42" s="85" t="str">
        <f t="shared" si="4"/>
        <v/>
      </c>
      <c r="N42" s="84">
        <v>16</v>
      </c>
      <c r="O42" s="85">
        <f t="shared" si="5"/>
        <v>2</v>
      </c>
      <c r="P42" s="84"/>
      <c r="Q42" s="85" t="str">
        <f t="shared" si="6"/>
        <v/>
      </c>
      <c r="R42" s="84"/>
      <c r="S42" s="85" t="str">
        <f t="shared" si="7"/>
        <v/>
      </c>
      <c r="T42" s="84"/>
      <c r="U42" s="85" t="str">
        <f t="shared" si="8"/>
        <v/>
      </c>
      <c r="V42" s="84"/>
      <c r="W42" s="85" t="str">
        <f t="shared" si="9"/>
        <v/>
      </c>
      <c r="X42" s="84"/>
      <c r="Y42" s="85" t="str">
        <f t="shared" si="10"/>
        <v/>
      </c>
      <c r="Z42" s="84"/>
      <c r="AA42" s="85" t="str">
        <f t="shared" si="11"/>
        <v/>
      </c>
      <c r="AB42" s="84"/>
      <c r="AC42" s="85" t="str">
        <f t="shared" si="12"/>
        <v/>
      </c>
    </row>
    <row r="43" spans="1:29" ht="15.9" hidden="1" customHeight="1">
      <c r="A43" s="87">
        <v>40</v>
      </c>
      <c r="B43" s="88" t="s">
        <v>288</v>
      </c>
      <c r="C43" s="3">
        <v>3</v>
      </c>
      <c r="D43" s="80" t="s">
        <v>57</v>
      </c>
      <c r="E43" s="81">
        <f t="shared" si="0"/>
        <v>2.25</v>
      </c>
      <c r="F43" s="82">
        <f t="shared" si="1"/>
        <v>40</v>
      </c>
      <c r="G43" s="83">
        <v>0.75</v>
      </c>
      <c r="H43" s="84">
        <v>32</v>
      </c>
      <c r="I43" s="85">
        <f t="shared" si="2"/>
        <v>1.5</v>
      </c>
      <c r="J43" s="84"/>
      <c r="K43" s="85" t="str">
        <f t="shared" si="3"/>
        <v/>
      </c>
      <c r="L43" s="84"/>
      <c r="M43" s="85" t="str">
        <f t="shared" si="4"/>
        <v/>
      </c>
      <c r="N43" s="84"/>
      <c r="O43" s="85" t="str">
        <f t="shared" si="5"/>
        <v/>
      </c>
      <c r="P43" s="84"/>
      <c r="Q43" s="85" t="str">
        <f t="shared" si="6"/>
        <v/>
      </c>
      <c r="R43" s="84"/>
      <c r="S43" s="85" t="str">
        <f t="shared" si="7"/>
        <v/>
      </c>
      <c r="T43" s="84"/>
      <c r="U43" s="85" t="str">
        <f t="shared" si="8"/>
        <v/>
      </c>
      <c r="V43" s="84"/>
      <c r="W43" s="85" t="str">
        <f t="shared" si="9"/>
        <v/>
      </c>
      <c r="X43" s="84"/>
      <c r="Y43" s="85" t="str">
        <f t="shared" si="10"/>
        <v/>
      </c>
      <c r="Z43" s="84"/>
      <c r="AA43" s="85" t="str">
        <f t="shared" si="11"/>
        <v/>
      </c>
      <c r="AB43" s="84"/>
      <c r="AC43" s="85" t="str">
        <f t="shared" si="12"/>
        <v/>
      </c>
    </row>
    <row r="44" spans="1:29" ht="15.9" customHeight="1">
      <c r="A44" s="78">
        <v>41</v>
      </c>
      <c r="B44" s="88" t="s">
        <v>185</v>
      </c>
      <c r="C44" s="3">
        <v>1</v>
      </c>
      <c r="D44" s="80" t="s">
        <v>57</v>
      </c>
      <c r="E44" s="81">
        <f t="shared" si="0"/>
        <v>2</v>
      </c>
      <c r="F44" s="82">
        <f t="shared" si="1"/>
        <v>41</v>
      </c>
      <c r="G44" s="83">
        <v>2</v>
      </c>
      <c r="H44" s="84"/>
      <c r="I44" s="85" t="str">
        <f t="shared" si="2"/>
        <v/>
      </c>
      <c r="J44" s="84"/>
      <c r="K44" s="85" t="str">
        <f t="shared" si="3"/>
        <v/>
      </c>
      <c r="L44" s="84"/>
      <c r="M44" s="85" t="str">
        <f t="shared" si="4"/>
        <v/>
      </c>
      <c r="N44" s="84"/>
      <c r="O44" s="85" t="str">
        <f t="shared" si="5"/>
        <v/>
      </c>
      <c r="P44" s="84"/>
      <c r="Q44" s="85" t="str">
        <f t="shared" si="6"/>
        <v/>
      </c>
      <c r="R44" s="84"/>
      <c r="S44" s="85" t="str">
        <f t="shared" si="7"/>
        <v/>
      </c>
      <c r="T44" s="84"/>
      <c r="U44" s="85" t="str">
        <f t="shared" si="8"/>
        <v/>
      </c>
      <c r="V44" s="84"/>
      <c r="W44" s="85" t="str">
        <f t="shared" si="9"/>
        <v/>
      </c>
      <c r="X44" s="84"/>
      <c r="Y44" s="85" t="str">
        <f t="shared" si="10"/>
        <v/>
      </c>
      <c r="Z44" s="84"/>
      <c r="AA44" s="85" t="str">
        <f t="shared" si="11"/>
        <v/>
      </c>
      <c r="AB44" s="84"/>
      <c r="AC44" s="85" t="str">
        <f t="shared" si="12"/>
        <v/>
      </c>
    </row>
    <row r="45" spans="1:29" ht="15.9" hidden="1" customHeight="1">
      <c r="A45" s="87">
        <v>42</v>
      </c>
      <c r="B45" s="86" t="s">
        <v>289</v>
      </c>
      <c r="C45" s="3">
        <v>3</v>
      </c>
      <c r="D45" s="80" t="s">
        <v>57</v>
      </c>
      <c r="E45" s="81">
        <f t="shared" si="0"/>
        <v>2</v>
      </c>
      <c r="F45" s="82">
        <f t="shared" si="1"/>
        <v>41</v>
      </c>
      <c r="G45" s="83">
        <v>2</v>
      </c>
      <c r="H45" s="84"/>
      <c r="I45" s="85" t="str">
        <f t="shared" si="2"/>
        <v/>
      </c>
      <c r="J45" s="84"/>
      <c r="K45" s="85" t="str">
        <f t="shared" si="3"/>
        <v/>
      </c>
      <c r="L45" s="84"/>
      <c r="M45" s="85" t="str">
        <f t="shared" si="4"/>
        <v/>
      </c>
      <c r="N45" s="84"/>
      <c r="O45" s="85" t="str">
        <f t="shared" si="5"/>
        <v/>
      </c>
      <c r="P45" s="84"/>
      <c r="Q45" s="85" t="str">
        <f t="shared" si="6"/>
        <v/>
      </c>
      <c r="R45" s="84"/>
      <c r="S45" s="85" t="str">
        <f t="shared" si="7"/>
        <v/>
      </c>
      <c r="T45" s="84"/>
      <c r="U45" s="85" t="str">
        <f t="shared" si="8"/>
        <v/>
      </c>
      <c r="V45" s="84"/>
      <c r="W45" s="85" t="str">
        <f t="shared" si="9"/>
        <v/>
      </c>
      <c r="X45" s="84"/>
      <c r="Y45" s="85" t="str">
        <f t="shared" si="10"/>
        <v/>
      </c>
      <c r="Z45" s="84"/>
      <c r="AA45" s="85" t="str">
        <f t="shared" si="11"/>
        <v/>
      </c>
      <c r="AB45" s="84"/>
      <c r="AC45" s="85" t="str">
        <f t="shared" si="12"/>
        <v/>
      </c>
    </row>
    <row r="46" spans="1:29" ht="15.9" customHeight="1">
      <c r="A46" s="87">
        <v>43</v>
      </c>
      <c r="B46" s="79" t="s">
        <v>290</v>
      </c>
      <c r="C46" s="3">
        <v>1</v>
      </c>
      <c r="D46" s="80" t="s">
        <v>57</v>
      </c>
      <c r="E46" s="81">
        <f t="shared" si="0"/>
        <v>2</v>
      </c>
      <c r="F46" s="82">
        <f t="shared" si="1"/>
        <v>41</v>
      </c>
      <c r="G46" s="83" cm="1">
        <f t="array" ref="G46">_xlfn.IFS(C46=3,2/2,C46=2,2/2,C46=1,2,TRUE,0)</f>
        <v>2</v>
      </c>
      <c r="H46" s="84"/>
      <c r="I46" s="85" t="str">
        <f t="shared" si="2"/>
        <v/>
      </c>
      <c r="J46" s="84"/>
      <c r="K46" s="85" t="str">
        <f t="shared" si="3"/>
        <v/>
      </c>
      <c r="L46" s="84"/>
      <c r="M46" s="85" t="str">
        <f t="shared" si="4"/>
        <v/>
      </c>
      <c r="N46" s="84"/>
      <c r="O46" s="85" t="str">
        <f t="shared" si="5"/>
        <v/>
      </c>
      <c r="P46" s="84"/>
      <c r="Q46" s="85" t="str">
        <f t="shared" si="6"/>
        <v/>
      </c>
      <c r="R46" s="84"/>
      <c r="S46" s="85" t="str">
        <f t="shared" si="7"/>
        <v/>
      </c>
      <c r="T46" s="84"/>
      <c r="U46" s="85" t="str">
        <f t="shared" si="8"/>
        <v/>
      </c>
      <c r="V46" s="84"/>
      <c r="W46" s="85" t="str">
        <f t="shared" si="9"/>
        <v/>
      </c>
      <c r="X46" s="84"/>
      <c r="Y46" s="85" t="str">
        <f t="shared" si="10"/>
        <v/>
      </c>
      <c r="Z46" s="84"/>
      <c r="AA46" s="85" t="str">
        <f t="shared" si="11"/>
        <v/>
      </c>
      <c r="AB46" s="84"/>
      <c r="AC46" s="85" t="str">
        <f t="shared" si="12"/>
        <v/>
      </c>
    </row>
    <row r="47" spans="1:29" ht="15.9" hidden="1" customHeight="1">
      <c r="A47" s="78">
        <v>44</v>
      </c>
      <c r="B47" s="88" t="s">
        <v>291</v>
      </c>
      <c r="C47" s="3">
        <v>3</v>
      </c>
      <c r="D47" s="80" t="s">
        <v>273</v>
      </c>
      <c r="E47" s="81">
        <f t="shared" si="0"/>
        <v>2</v>
      </c>
      <c r="F47" s="82">
        <f t="shared" si="1"/>
        <v>41</v>
      </c>
      <c r="G47" s="83">
        <v>0</v>
      </c>
      <c r="H47" s="84"/>
      <c r="I47" s="85" t="str">
        <f t="shared" si="2"/>
        <v/>
      </c>
      <c r="J47" s="84"/>
      <c r="K47" s="85" t="str">
        <f t="shared" si="3"/>
        <v/>
      </c>
      <c r="L47" s="84"/>
      <c r="M47" s="85" t="str">
        <f t="shared" si="4"/>
        <v/>
      </c>
      <c r="N47" s="84">
        <v>16</v>
      </c>
      <c r="O47" s="85">
        <f t="shared" si="5"/>
        <v>2</v>
      </c>
      <c r="P47" s="84"/>
      <c r="Q47" s="85" t="str">
        <f t="shared" si="6"/>
        <v/>
      </c>
      <c r="R47" s="84"/>
      <c r="S47" s="85" t="str">
        <f t="shared" si="7"/>
        <v/>
      </c>
      <c r="T47" s="84"/>
      <c r="U47" s="85" t="str">
        <f t="shared" si="8"/>
        <v/>
      </c>
      <c r="V47" s="84"/>
      <c r="W47" s="85" t="str">
        <f t="shared" si="9"/>
        <v/>
      </c>
      <c r="X47" s="84"/>
      <c r="Y47" s="85" t="str">
        <f t="shared" si="10"/>
        <v/>
      </c>
      <c r="Z47" s="84"/>
      <c r="AA47" s="85" t="str">
        <f t="shared" si="11"/>
        <v/>
      </c>
      <c r="AB47" s="84"/>
      <c r="AC47" s="85" t="str">
        <f t="shared" si="12"/>
        <v/>
      </c>
    </row>
    <row r="48" spans="1:29" ht="15.9" customHeight="1">
      <c r="A48" s="87">
        <v>45</v>
      </c>
      <c r="B48" s="98" t="s">
        <v>292</v>
      </c>
      <c r="C48" s="91">
        <v>2</v>
      </c>
      <c r="D48" s="92" t="s">
        <v>293</v>
      </c>
      <c r="E48" s="93">
        <f t="shared" si="0"/>
        <v>2</v>
      </c>
      <c r="F48" s="94">
        <f t="shared" si="1"/>
        <v>41</v>
      </c>
      <c r="G48" s="95">
        <v>0</v>
      </c>
      <c r="H48" s="96"/>
      <c r="I48" s="97" t="str">
        <f t="shared" si="2"/>
        <v/>
      </c>
      <c r="J48" s="96"/>
      <c r="K48" s="97" t="str">
        <f t="shared" si="3"/>
        <v/>
      </c>
      <c r="L48" s="96"/>
      <c r="M48" s="97" t="str">
        <f t="shared" si="4"/>
        <v/>
      </c>
      <c r="N48" s="96">
        <v>16</v>
      </c>
      <c r="O48" s="97">
        <f t="shared" si="5"/>
        <v>2</v>
      </c>
      <c r="P48" s="96"/>
      <c r="Q48" s="97" t="str">
        <f t="shared" si="6"/>
        <v/>
      </c>
      <c r="R48" s="96"/>
      <c r="S48" s="97" t="str">
        <f t="shared" si="7"/>
        <v/>
      </c>
      <c r="T48" s="96"/>
      <c r="U48" s="97" t="str">
        <f t="shared" si="8"/>
        <v/>
      </c>
      <c r="V48" s="96"/>
      <c r="W48" s="97" t="str">
        <f t="shared" si="9"/>
        <v/>
      </c>
      <c r="X48" s="96"/>
      <c r="Y48" s="97" t="str">
        <f t="shared" si="10"/>
        <v/>
      </c>
      <c r="Z48" s="96"/>
      <c r="AA48" s="97" t="str">
        <f t="shared" si="11"/>
        <v/>
      </c>
      <c r="AB48" s="96"/>
      <c r="AC48" s="97" t="str">
        <f t="shared" si="12"/>
        <v/>
      </c>
    </row>
    <row r="49" spans="1:29" ht="15.9" hidden="1" customHeight="1">
      <c r="A49" s="87">
        <v>46</v>
      </c>
      <c r="B49" s="88" t="s">
        <v>294</v>
      </c>
      <c r="C49" s="3"/>
      <c r="D49" s="80" t="s">
        <v>270</v>
      </c>
      <c r="E49" s="81">
        <f t="shared" si="0"/>
        <v>2</v>
      </c>
      <c r="F49" s="82">
        <f t="shared" si="1"/>
        <v>41</v>
      </c>
      <c r="G49" s="83">
        <v>0</v>
      </c>
      <c r="H49" s="84"/>
      <c r="I49" s="85" t="str">
        <f t="shared" si="2"/>
        <v/>
      </c>
      <c r="J49" s="84"/>
      <c r="K49" s="85" t="str">
        <f t="shared" si="3"/>
        <v/>
      </c>
      <c r="L49" s="84"/>
      <c r="M49" s="85" t="str">
        <f t="shared" si="4"/>
        <v/>
      </c>
      <c r="N49" s="84"/>
      <c r="O49" s="85" t="str">
        <f t="shared" si="5"/>
        <v/>
      </c>
      <c r="P49" s="84"/>
      <c r="Q49" s="85" t="str">
        <f t="shared" si="6"/>
        <v/>
      </c>
      <c r="R49" s="84">
        <v>5</v>
      </c>
      <c r="S49" s="85">
        <f t="shared" si="7"/>
        <v>2</v>
      </c>
      <c r="T49" s="84"/>
      <c r="U49" s="85" t="str">
        <f t="shared" si="8"/>
        <v/>
      </c>
      <c r="V49" s="84"/>
      <c r="W49" s="85" t="str">
        <f t="shared" si="9"/>
        <v/>
      </c>
      <c r="X49" s="84"/>
      <c r="Y49" s="85" t="str">
        <f t="shared" si="10"/>
        <v/>
      </c>
      <c r="Z49" s="84"/>
      <c r="AA49" s="85" t="str">
        <f t="shared" si="11"/>
        <v/>
      </c>
      <c r="AB49" s="84"/>
      <c r="AC49" s="85" t="str">
        <f t="shared" si="12"/>
        <v/>
      </c>
    </row>
    <row r="50" spans="1:29" ht="15.9" hidden="1" customHeight="1">
      <c r="A50" s="78">
        <v>47</v>
      </c>
      <c r="B50" s="88" t="s">
        <v>295</v>
      </c>
      <c r="C50" s="3"/>
      <c r="D50" s="80" t="s">
        <v>86</v>
      </c>
      <c r="E50" s="81">
        <f t="shared" si="0"/>
        <v>2</v>
      </c>
      <c r="F50" s="82">
        <f t="shared" si="1"/>
        <v>41</v>
      </c>
      <c r="G50" s="83">
        <v>0</v>
      </c>
      <c r="H50" s="84"/>
      <c r="I50" s="85" t="str">
        <f t="shared" si="2"/>
        <v/>
      </c>
      <c r="J50" s="84"/>
      <c r="K50" s="85" t="str">
        <f t="shared" si="3"/>
        <v/>
      </c>
      <c r="L50" s="84"/>
      <c r="M50" s="85" t="str">
        <f t="shared" si="4"/>
        <v/>
      </c>
      <c r="N50" s="84"/>
      <c r="O50" s="85" t="str">
        <f t="shared" si="5"/>
        <v/>
      </c>
      <c r="P50" s="84"/>
      <c r="Q50" s="85" t="str">
        <f t="shared" si="6"/>
        <v/>
      </c>
      <c r="R50" s="84">
        <v>6</v>
      </c>
      <c r="S50" s="85">
        <f t="shared" si="7"/>
        <v>2</v>
      </c>
      <c r="T50" s="84"/>
      <c r="U50" s="85" t="str">
        <f t="shared" si="8"/>
        <v/>
      </c>
      <c r="V50" s="84"/>
      <c r="W50" s="85" t="str">
        <f t="shared" si="9"/>
        <v/>
      </c>
      <c r="X50" s="84"/>
      <c r="Y50" s="85" t="str">
        <f t="shared" si="10"/>
        <v/>
      </c>
      <c r="Z50" s="84"/>
      <c r="AA50" s="85" t="str">
        <f t="shared" si="11"/>
        <v/>
      </c>
      <c r="AB50" s="84"/>
      <c r="AC50" s="85" t="str">
        <f t="shared" si="12"/>
        <v/>
      </c>
    </row>
    <row r="51" spans="1:29" ht="15.9" hidden="1" customHeight="1">
      <c r="A51" s="87">
        <v>48</v>
      </c>
      <c r="B51" s="88" t="s">
        <v>107</v>
      </c>
      <c r="C51" s="3">
        <v>3</v>
      </c>
      <c r="D51" s="80" t="s">
        <v>108</v>
      </c>
      <c r="E51" s="81">
        <f t="shared" si="0"/>
        <v>1.5</v>
      </c>
      <c r="F51" s="82">
        <f t="shared" si="1"/>
        <v>48</v>
      </c>
      <c r="G51" s="83">
        <v>1.5</v>
      </c>
      <c r="H51" s="84"/>
      <c r="I51" s="85" t="str">
        <f t="shared" si="2"/>
        <v/>
      </c>
      <c r="J51" s="84"/>
      <c r="K51" s="85" t="str">
        <f t="shared" si="3"/>
        <v/>
      </c>
      <c r="L51" s="84"/>
      <c r="M51" s="85" t="str">
        <f t="shared" si="4"/>
        <v/>
      </c>
      <c r="N51" s="84"/>
      <c r="O51" s="85" t="str">
        <f t="shared" si="5"/>
        <v/>
      </c>
      <c r="P51" s="84"/>
      <c r="Q51" s="85" t="str">
        <f t="shared" si="6"/>
        <v/>
      </c>
      <c r="R51" s="84"/>
      <c r="S51" s="85" t="str">
        <f t="shared" si="7"/>
        <v/>
      </c>
      <c r="T51" s="84"/>
      <c r="U51" s="85" t="str">
        <f t="shared" si="8"/>
        <v/>
      </c>
      <c r="V51" s="84"/>
      <c r="W51" s="85" t="str">
        <f t="shared" si="9"/>
        <v/>
      </c>
      <c r="X51" s="84"/>
      <c r="Y51" s="85" t="str">
        <f t="shared" si="10"/>
        <v/>
      </c>
      <c r="Z51" s="84"/>
      <c r="AA51" s="85" t="str">
        <f t="shared" si="11"/>
        <v/>
      </c>
      <c r="AB51" s="84"/>
      <c r="AC51" s="85" t="str">
        <f t="shared" si="12"/>
        <v/>
      </c>
    </row>
    <row r="52" spans="1:29" ht="15.9" hidden="1" customHeight="1">
      <c r="A52" s="87">
        <v>49</v>
      </c>
      <c r="B52" s="86" t="s">
        <v>296</v>
      </c>
      <c r="C52" s="3">
        <v>3</v>
      </c>
      <c r="D52" s="80" t="s">
        <v>91</v>
      </c>
      <c r="E52" s="81">
        <f t="shared" si="0"/>
        <v>1.5</v>
      </c>
      <c r="F52" s="82">
        <f t="shared" si="1"/>
        <v>48</v>
      </c>
      <c r="G52" s="83">
        <v>0</v>
      </c>
      <c r="H52" s="84">
        <v>32</v>
      </c>
      <c r="I52" s="85">
        <f t="shared" si="2"/>
        <v>1.5</v>
      </c>
      <c r="J52" s="84"/>
      <c r="K52" s="85" t="str">
        <f t="shared" si="3"/>
        <v/>
      </c>
      <c r="L52" s="84"/>
      <c r="M52" s="85" t="str">
        <f t="shared" si="4"/>
        <v/>
      </c>
      <c r="N52" s="84"/>
      <c r="O52" s="85" t="str">
        <f t="shared" si="5"/>
        <v/>
      </c>
      <c r="P52" s="84"/>
      <c r="Q52" s="85" t="str">
        <f t="shared" si="6"/>
        <v/>
      </c>
      <c r="R52" s="84"/>
      <c r="S52" s="85" t="str">
        <f t="shared" si="7"/>
        <v/>
      </c>
      <c r="T52" s="84"/>
      <c r="U52" s="85" t="str">
        <f t="shared" si="8"/>
        <v/>
      </c>
      <c r="V52" s="84"/>
      <c r="W52" s="85" t="str">
        <f t="shared" si="9"/>
        <v/>
      </c>
      <c r="X52" s="84"/>
      <c r="Y52" s="85" t="str">
        <f t="shared" si="10"/>
        <v/>
      </c>
      <c r="Z52" s="84"/>
      <c r="AA52" s="85" t="str">
        <f t="shared" si="11"/>
        <v/>
      </c>
      <c r="AB52" s="84"/>
      <c r="AC52" s="85" t="str">
        <f t="shared" si="12"/>
        <v/>
      </c>
    </row>
    <row r="53" spans="1:29" ht="15.9" customHeight="1">
      <c r="A53" s="78">
        <v>50</v>
      </c>
      <c r="B53" s="88" t="s">
        <v>297</v>
      </c>
      <c r="C53" s="3">
        <v>2</v>
      </c>
      <c r="D53" s="80" t="s">
        <v>63</v>
      </c>
      <c r="E53" s="81">
        <f t="shared" si="0"/>
        <v>1.5</v>
      </c>
      <c r="F53" s="82">
        <f t="shared" si="1"/>
        <v>48</v>
      </c>
      <c r="G53" s="83">
        <v>0</v>
      </c>
      <c r="H53" s="84">
        <v>32</v>
      </c>
      <c r="I53" s="85">
        <f t="shared" si="2"/>
        <v>1.5</v>
      </c>
      <c r="J53" s="84"/>
      <c r="K53" s="85" t="str">
        <f t="shared" si="3"/>
        <v/>
      </c>
      <c r="L53" s="84"/>
      <c r="M53" s="85" t="str">
        <f t="shared" si="4"/>
        <v/>
      </c>
      <c r="N53" s="84"/>
      <c r="O53" s="85" t="str">
        <f t="shared" si="5"/>
        <v/>
      </c>
      <c r="P53" s="84"/>
      <c r="Q53" s="85" t="str">
        <f t="shared" si="6"/>
        <v/>
      </c>
      <c r="R53" s="84"/>
      <c r="S53" s="85" t="str">
        <f t="shared" si="7"/>
        <v/>
      </c>
      <c r="T53" s="84"/>
      <c r="U53" s="85" t="str">
        <f t="shared" si="8"/>
        <v/>
      </c>
      <c r="V53" s="84"/>
      <c r="W53" s="85" t="str">
        <f t="shared" si="9"/>
        <v/>
      </c>
      <c r="X53" s="84"/>
      <c r="Y53" s="85" t="str">
        <f t="shared" si="10"/>
        <v/>
      </c>
      <c r="Z53" s="84"/>
      <c r="AA53" s="85" t="str">
        <f t="shared" si="11"/>
        <v/>
      </c>
      <c r="AB53" s="84"/>
      <c r="AC53" s="85" t="str">
        <f t="shared" si="12"/>
        <v/>
      </c>
    </row>
    <row r="54" spans="1:29" ht="15.9" customHeight="1">
      <c r="A54" s="87">
        <v>51</v>
      </c>
      <c r="B54" s="88" t="s">
        <v>298</v>
      </c>
      <c r="C54" s="3">
        <v>2</v>
      </c>
      <c r="D54" s="80" t="s">
        <v>91</v>
      </c>
      <c r="E54" s="81">
        <f t="shared" si="0"/>
        <v>1.5</v>
      </c>
      <c r="F54" s="82">
        <f t="shared" si="1"/>
        <v>48</v>
      </c>
      <c r="G54" s="83">
        <v>0</v>
      </c>
      <c r="H54" s="84">
        <v>32</v>
      </c>
      <c r="I54" s="85">
        <f t="shared" si="2"/>
        <v>1.5</v>
      </c>
      <c r="J54" s="84"/>
      <c r="K54" s="85" t="str">
        <f t="shared" si="3"/>
        <v/>
      </c>
      <c r="L54" s="84"/>
      <c r="M54" s="85" t="str">
        <f t="shared" si="4"/>
        <v/>
      </c>
      <c r="N54" s="84"/>
      <c r="O54" s="85" t="str">
        <f t="shared" si="5"/>
        <v/>
      </c>
      <c r="P54" s="84"/>
      <c r="Q54" s="85" t="str">
        <f t="shared" si="6"/>
        <v/>
      </c>
      <c r="R54" s="84"/>
      <c r="S54" s="85" t="str">
        <f t="shared" si="7"/>
        <v/>
      </c>
      <c r="T54" s="84"/>
      <c r="U54" s="85" t="str">
        <f t="shared" si="8"/>
        <v/>
      </c>
      <c r="V54" s="84"/>
      <c r="W54" s="85" t="str">
        <f t="shared" si="9"/>
        <v/>
      </c>
      <c r="X54" s="84"/>
      <c r="Y54" s="85" t="str">
        <f t="shared" si="10"/>
        <v/>
      </c>
      <c r="Z54" s="84"/>
      <c r="AA54" s="85" t="str">
        <f t="shared" si="11"/>
        <v/>
      </c>
      <c r="AB54" s="84"/>
      <c r="AC54" s="85" t="str">
        <f t="shared" si="12"/>
        <v/>
      </c>
    </row>
    <row r="55" spans="1:29" ht="15.9" hidden="1" customHeight="1">
      <c r="A55" s="87">
        <v>52</v>
      </c>
      <c r="B55" s="79" t="s">
        <v>299</v>
      </c>
      <c r="C55" s="3">
        <v>3</v>
      </c>
      <c r="D55" s="80" t="s">
        <v>78</v>
      </c>
      <c r="E55" s="81">
        <f t="shared" si="0"/>
        <v>1.5</v>
      </c>
      <c r="F55" s="82">
        <f t="shared" si="1"/>
        <v>48</v>
      </c>
      <c r="G55" s="83">
        <v>0</v>
      </c>
      <c r="H55" s="84">
        <v>32</v>
      </c>
      <c r="I55" s="85">
        <f t="shared" si="2"/>
        <v>1.5</v>
      </c>
      <c r="J55" s="84"/>
      <c r="K55" s="85" t="str">
        <f t="shared" si="3"/>
        <v/>
      </c>
      <c r="L55" s="84"/>
      <c r="M55" s="85" t="str">
        <f t="shared" si="4"/>
        <v/>
      </c>
      <c r="N55" s="84"/>
      <c r="O55" s="85" t="str">
        <f t="shared" si="5"/>
        <v/>
      </c>
      <c r="P55" s="84"/>
      <c r="Q55" s="85" t="str">
        <f t="shared" si="6"/>
        <v/>
      </c>
      <c r="R55" s="84"/>
      <c r="S55" s="85" t="str">
        <f t="shared" si="7"/>
        <v/>
      </c>
      <c r="T55" s="84"/>
      <c r="U55" s="85" t="str">
        <f t="shared" si="8"/>
        <v/>
      </c>
      <c r="V55" s="84"/>
      <c r="W55" s="85" t="str">
        <f t="shared" si="9"/>
        <v/>
      </c>
      <c r="X55" s="84"/>
      <c r="Y55" s="85" t="str">
        <f t="shared" si="10"/>
        <v/>
      </c>
      <c r="Z55" s="84"/>
      <c r="AA55" s="85" t="str">
        <f t="shared" si="11"/>
        <v/>
      </c>
      <c r="AB55" s="84"/>
      <c r="AC55" s="85" t="str">
        <f t="shared" si="12"/>
        <v/>
      </c>
    </row>
    <row r="56" spans="1:29" ht="15.9" hidden="1" customHeight="1">
      <c r="A56" s="78">
        <v>53</v>
      </c>
      <c r="B56" s="86" t="s">
        <v>300</v>
      </c>
      <c r="C56" s="3"/>
      <c r="D56" s="80" t="s">
        <v>232</v>
      </c>
      <c r="E56" s="81">
        <f t="shared" si="0"/>
        <v>1</v>
      </c>
      <c r="F56" s="82">
        <f t="shared" si="1"/>
        <v>53</v>
      </c>
      <c r="G56" s="83">
        <v>0</v>
      </c>
      <c r="H56" s="84"/>
      <c r="I56" s="85" t="str">
        <f t="shared" si="2"/>
        <v/>
      </c>
      <c r="J56" s="84"/>
      <c r="K56" s="85" t="str">
        <f t="shared" si="3"/>
        <v/>
      </c>
      <c r="L56" s="84"/>
      <c r="M56" s="85" t="str">
        <f t="shared" si="4"/>
        <v/>
      </c>
      <c r="N56" s="84"/>
      <c r="O56" s="85" t="str">
        <f t="shared" si="5"/>
        <v/>
      </c>
      <c r="P56" s="84"/>
      <c r="Q56" s="85" t="str">
        <f t="shared" si="6"/>
        <v/>
      </c>
      <c r="R56" s="84">
        <v>7</v>
      </c>
      <c r="S56" s="85">
        <f t="shared" si="7"/>
        <v>1</v>
      </c>
      <c r="T56" s="84"/>
      <c r="U56" s="85" t="str">
        <f t="shared" si="8"/>
        <v/>
      </c>
      <c r="V56" s="84"/>
      <c r="W56" s="85" t="str">
        <f t="shared" si="9"/>
        <v/>
      </c>
      <c r="X56" s="84"/>
      <c r="Y56" s="85" t="str">
        <f t="shared" si="10"/>
        <v/>
      </c>
      <c r="Z56" s="84"/>
      <c r="AA56" s="85" t="str">
        <f t="shared" si="11"/>
        <v/>
      </c>
      <c r="AB56" s="84"/>
      <c r="AC56" s="85" t="str">
        <f t="shared" si="12"/>
        <v/>
      </c>
    </row>
    <row r="57" spans="1:29" ht="15.9" hidden="1" customHeight="1">
      <c r="A57" s="87">
        <v>54</v>
      </c>
      <c r="B57" s="79" t="s">
        <v>301</v>
      </c>
      <c r="C57" s="3"/>
      <c r="D57" s="80" t="s">
        <v>230</v>
      </c>
      <c r="E57" s="81">
        <f t="shared" si="0"/>
        <v>1</v>
      </c>
      <c r="F57" s="82">
        <f t="shared" si="1"/>
        <v>53</v>
      </c>
      <c r="G57" s="83">
        <v>0</v>
      </c>
      <c r="H57" s="84"/>
      <c r="I57" s="85" t="str">
        <f t="shared" si="2"/>
        <v/>
      </c>
      <c r="J57" s="84"/>
      <c r="K57" s="85" t="str">
        <f t="shared" si="3"/>
        <v/>
      </c>
      <c r="L57" s="84"/>
      <c r="M57" s="85" t="str">
        <f t="shared" si="4"/>
        <v/>
      </c>
      <c r="N57" s="84"/>
      <c r="O57" s="85" t="str">
        <f t="shared" si="5"/>
        <v/>
      </c>
      <c r="P57" s="84"/>
      <c r="Q57" s="85" t="str">
        <f t="shared" si="6"/>
        <v/>
      </c>
      <c r="R57" s="84">
        <v>8</v>
      </c>
      <c r="S57" s="85">
        <f t="shared" si="7"/>
        <v>1</v>
      </c>
      <c r="T57" s="84"/>
      <c r="U57" s="85" t="str">
        <f t="shared" si="8"/>
        <v/>
      </c>
      <c r="V57" s="84"/>
      <c r="W57" s="85" t="str">
        <f t="shared" si="9"/>
        <v/>
      </c>
      <c r="X57" s="84"/>
      <c r="Y57" s="85" t="str">
        <f t="shared" si="10"/>
        <v/>
      </c>
      <c r="Z57" s="84"/>
      <c r="AA57" s="85" t="str">
        <f t="shared" si="11"/>
        <v/>
      </c>
      <c r="AB57" s="84"/>
      <c r="AC57" s="85" t="str">
        <f t="shared" si="12"/>
        <v/>
      </c>
    </row>
    <row r="58" spans="1:29" ht="15.9" hidden="1" customHeight="1">
      <c r="A58" s="87">
        <v>55</v>
      </c>
      <c r="B58" s="88" t="s">
        <v>302</v>
      </c>
      <c r="C58" s="3">
        <v>3</v>
      </c>
      <c r="D58" s="80" t="s">
        <v>42</v>
      </c>
      <c r="E58" s="81">
        <f t="shared" si="0"/>
        <v>0.75</v>
      </c>
      <c r="F58" s="82">
        <f t="shared" si="1"/>
        <v>55</v>
      </c>
      <c r="G58" s="83">
        <v>0.75</v>
      </c>
      <c r="H58" s="84"/>
      <c r="I58" s="85" t="str">
        <f t="shared" si="2"/>
        <v/>
      </c>
      <c r="J58" s="84"/>
      <c r="K58" s="85" t="str">
        <f t="shared" si="3"/>
        <v/>
      </c>
      <c r="L58" s="84"/>
      <c r="M58" s="85" t="str">
        <f t="shared" si="4"/>
        <v/>
      </c>
      <c r="N58" s="84"/>
      <c r="O58" s="85" t="str">
        <f t="shared" si="5"/>
        <v/>
      </c>
      <c r="P58" s="84"/>
      <c r="Q58" s="85" t="str">
        <f t="shared" si="6"/>
        <v/>
      </c>
      <c r="R58" s="84"/>
      <c r="S58" s="85" t="str">
        <f t="shared" si="7"/>
        <v/>
      </c>
      <c r="T58" s="84"/>
      <c r="U58" s="85" t="str">
        <f t="shared" si="8"/>
        <v/>
      </c>
      <c r="V58" s="84"/>
      <c r="W58" s="85" t="str">
        <f t="shared" si="9"/>
        <v/>
      </c>
      <c r="X58" s="84"/>
      <c r="Y58" s="85" t="str">
        <f t="shared" si="10"/>
        <v/>
      </c>
      <c r="Z58" s="84"/>
      <c r="AA58" s="85" t="str">
        <f t="shared" si="11"/>
        <v/>
      </c>
      <c r="AB58" s="84"/>
      <c r="AC58" s="85" t="str">
        <f t="shared" si="12"/>
        <v/>
      </c>
    </row>
    <row r="59" spans="1:29" ht="15.9" hidden="1" customHeight="1">
      <c r="A59" s="78">
        <v>56</v>
      </c>
      <c r="B59" s="88" t="s">
        <v>303</v>
      </c>
      <c r="C59" s="3">
        <v>3</v>
      </c>
      <c r="D59" s="80" t="s">
        <v>67</v>
      </c>
      <c r="E59" s="81">
        <f t="shared" si="0"/>
        <v>0.75</v>
      </c>
      <c r="F59" s="82">
        <f t="shared" si="1"/>
        <v>55</v>
      </c>
      <c r="G59" s="83">
        <v>0.75</v>
      </c>
      <c r="H59" s="84"/>
      <c r="I59" s="85" t="str">
        <f t="shared" si="2"/>
        <v/>
      </c>
      <c r="J59" s="84"/>
      <c r="K59" s="85" t="str">
        <f t="shared" si="3"/>
        <v/>
      </c>
      <c r="L59" s="84"/>
      <c r="M59" s="85" t="str">
        <f t="shared" si="4"/>
        <v/>
      </c>
      <c r="N59" s="84"/>
      <c r="O59" s="85" t="str">
        <f t="shared" si="5"/>
        <v/>
      </c>
      <c r="P59" s="84"/>
      <c r="Q59" s="85" t="str">
        <f t="shared" si="6"/>
        <v/>
      </c>
      <c r="R59" s="84"/>
      <c r="S59" s="85" t="str">
        <f t="shared" si="7"/>
        <v/>
      </c>
      <c r="T59" s="84"/>
      <c r="U59" s="85" t="str">
        <f t="shared" si="8"/>
        <v/>
      </c>
      <c r="V59" s="84"/>
      <c r="W59" s="85" t="str">
        <f t="shared" si="9"/>
        <v/>
      </c>
      <c r="X59" s="84"/>
      <c r="Y59" s="85" t="str">
        <f t="shared" si="10"/>
        <v/>
      </c>
      <c r="Z59" s="84"/>
      <c r="AA59" s="85" t="str">
        <f t="shared" si="11"/>
        <v/>
      </c>
      <c r="AB59" s="84"/>
      <c r="AC59" s="85" t="str">
        <f t="shared" si="12"/>
        <v/>
      </c>
    </row>
    <row r="60" spans="1:29" ht="15.9" hidden="1" customHeight="1">
      <c r="A60" s="87">
        <v>57</v>
      </c>
      <c r="B60" s="86" t="s">
        <v>304</v>
      </c>
      <c r="C60" s="3">
        <v>3</v>
      </c>
      <c r="D60" s="80" t="s">
        <v>98</v>
      </c>
      <c r="E60" s="81">
        <f t="shared" si="0"/>
        <v>0.75</v>
      </c>
      <c r="F60" s="82">
        <f t="shared" si="1"/>
        <v>55</v>
      </c>
      <c r="G60" s="83">
        <v>0.75</v>
      </c>
      <c r="H60" s="84"/>
      <c r="I60" s="85" t="str">
        <f t="shared" si="2"/>
        <v/>
      </c>
      <c r="J60" s="84"/>
      <c r="K60" s="85" t="str">
        <f t="shared" si="3"/>
        <v/>
      </c>
      <c r="L60" s="84"/>
      <c r="M60" s="85" t="str">
        <f t="shared" si="4"/>
        <v/>
      </c>
      <c r="N60" s="84"/>
      <c r="O60" s="85" t="str">
        <f t="shared" si="5"/>
        <v/>
      </c>
      <c r="P60" s="84"/>
      <c r="Q60" s="85" t="str">
        <f t="shared" si="6"/>
        <v/>
      </c>
      <c r="R60" s="84"/>
      <c r="S60" s="85" t="str">
        <f t="shared" si="7"/>
        <v/>
      </c>
      <c r="T60" s="84"/>
      <c r="U60" s="85" t="str">
        <f t="shared" si="8"/>
        <v/>
      </c>
      <c r="V60" s="84"/>
      <c r="W60" s="85" t="str">
        <f t="shared" si="9"/>
        <v/>
      </c>
      <c r="X60" s="84"/>
      <c r="Y60" s="85" t="str">
        <f t="shared" si="10"/>
        <v/>
      </c>
      <c r="Z60" s="84"/>
      <c r="AA60" s="85" t="str">
        <f t="shared" si="11"/>
        <v/>
      </c>
      <c r="AB60" s="84"/>
      <c r="AC60" s="85" t="str">
        <f t="shared" si="12"/>
        <v/>
      </c>
    </row>
    <row r="61" spans="1:29" ht="15.9" customHeight="1">
      <c r="A61" s="87">
        <v>58</v>
      </c>
      <c r="B61" s="86" t="s">
        <v>305</v>
      </c>
      <c r="C61" s="3">
        <v>2</v>
      </c>
      <c r="D61" s="80" t="s">
        <v>247</v>
      </c>
      <c r="E61" s="81">
        <f t="shared" si="0"/>
        <v>0.75</v>
      </c>
      <c r="F61" s="82">
        <f t="shared" si="1"/>
        <v>55</v>
      </c>
      <c r="G61" s="83">
        <v>0.75</v>
      </c>
      <c r="H61" s="84"/>
      <c r="I61" s="85" t="str">
        <f t="shared" si="2"/>
        <v/>
      </c>
      <c r="J61" s="84"/>
      <c r="K61" s="85" t="str">
        <f t="shared" si="3"/>
        <v/>
      </c>
      <c r="L61" s="84"/>
      <c r="M61" s="85" t="str">
        <f t="shared" si="4"/>
        <v/>
      </c>
      <c r="N61" s="84"/>
      <c r="O61" s="85" t="str">
        <f t="shared" si="5"/>
        <v/>
      </c>
      <c r="P61" s="84"/>
      <c r="Q61" s="85" t="str">
        <f t="shared" si="6"/>
        <v/>
      </c>
      <c r="R61" s="84"/>
      <c r="S61" s="85" t="str">
        <f t="shared" si="7"/>
        <v/>
      </c>
      <c r="T61" s="84"/>
      <c r="U61" s="85" t="str">
        <f t="shared" si="8"/>
        <v/>
      </c>
      <c r="V61" s="84"/>
      <c r="W61" s="85" t="str">
        <f t="shared" si="9"/>
        <v/>
      </c>
      <c r="X61" s="84"/>
      <c r="Y61" s="85" t="str">
        <f t="shared" si="10"/>
        <v/>
      </c>
      <c r="Z61" s="84"/>
      <c r="AA61" s="85" t="str">
        <f t="shared" si="11"/>
        <v/>
      </c>
      <c r="AB61" s="84"/>
      <c r="AC61" s="85" t="str">
        <f t="shared" si="12"/>
        <v/>
      </c>
    </row>
    <row r="62" spans="1:29" ht="15.9" hidden="1" customHeight="1">
      <c r="A62" s="78">
        <v>59</v>
      </c>
      <c r="B62" s="86" t="s">
        <v>306</v>
      </c>
      <c r="C62" s="3">
        <v>3</v>
      </c>
      <c r="D62" s="80" t="s">
        <v>307</v>
      </c>
      <c r="E62" s="81">
        <f t="shared" si="0"/>
        <v>0.75</v>
      </c>
      <c r="F62" s="82">
        <f t="shared" si="1"/>
        <v>55</v>
      </c>
      <c r="G62" s="83">
        <v>0.75</v>
      </c>
      <c r="H62" s="84"/>
      <c r="I62" s="85" t="str">
        <f t="shared" si="2"/>
        <v/>
      </c>
      <c r="J62" s="84"/>
      <c r="K62" s="85" t="str">
        <f t="shared" si="3"/>
        <v/>
      </c>
      <c r="L62" s="84"/>
      <c r="M62" s="85" t="str">
        <f t="shared" si="4"/>
        <v/>
      </c>
      <c r="N62" s="84"/>
      <c r="O62" s="85" t="str">
        <f t="shared" si="5"/>
        <v/>
      </c>
      <c r="P62" s="84"/>
      <c r="Q62" s="85" t="str">
        <f t="shared" si="6"/>
        <v/>
      </c>
      <c r="R62" s="84"/>
      <c r="S62" s="85" t="str">
        <f t="shared" si="7"/>
        <v/>
      </c>
      <c r="T62" s="84"/>
      <c r="U62" s="85" t="str">
        <f t="shared" si="8"/>
        <v/>
      </c>
      <c r="V62" s="84"/>
      <c r="W62" s="85" t="str">
        <f t="shared" si="9"/>
        <v/>
      </c>
      <c r="X62" s="84"/>
      <c r="Y62" s="85" t="str">
        <f t="shared" si="10"/>
        <v/>
      </c>
      <c r="Z62" s="84"/>
      <c r="AA62" s="85" t="str">
        <f t="shared" si="11"/>
        <v/>
      </c>
      <c r="AB62" s="84"/>
      <c r="AC62" s="85" t="str">
        <f t="shared" si="12"/>
        <v/>
      </c>
    </row>
    <row r="63" spans="1:29" ht="15.9" customHeight="1">
      <c r="A63" s="87">
        <v>60</v>
      </c>
      <c r="B63" s="88" t="s">
        <v>308</v>
      </c>
      <c r="C63" s="3">
        <v>2</v>
      </c>
      <c r="D63" s="80" t="s">
        <v>95</v>
      </c>
      <c r="E63" s="81">
        <f t="shared" si="0"/>
        <v>0.5</v>
      </c>
      <c r="F63" s="82">
        <f t="shared" si="1"/>
        <v>60</v>
      </c>
      <c r="G63" s="83">
        <v>0.5</v>
      </c>
      <c r="H63" s="84"/>
      <c r="I63" s="85" t="str">
        <f t="shared" si="2"/>
        <v/>
      </c>
      <c r="J63" s="84"/>
      <c r="K63" s="85" t="str">
        <f t="shared" si="3"/>
        <v/>
      </c>
      <c r="L63" s="84"/>
      <c r="M63" s="85" t="str">
        <f t="shared" si="4"/>
        <v/>
      </c>
      <c r="N63" s="84"/>
      <c r="O63" s="85" t="str">
        <f t="shared" si="5"/>
        <v/>
      </c>
      <c r="P63" s="84"/>
      <c r="Q63" s="85" t="str">
        <f t="shared" si="6"/>
        <v/>
      </c>
      <c r="R63" s="84"/>
      <c r="S63" s="85" t="str">
        <f t="shared" si="7"/>
        <v/>
      </c>
      <c r="T63" s="84"/>
      <c r="U63" s="85" t="str">
        <f t="shared" si="8"/>
        <v/>
      </c>
      <c r="V63" s="84"/>
      <c r="W63" s="85" t="str">
        <f t="shared" si="9"/>
        <v/>
      </c>
      <c r="X63" s="84"/>
      <c r="Y63" s="85" t="str">
        <f t="shared" si="10"/>
        <v/>
      </c>
      <c r="Z63" s="84"/>
      <c r="AA63" s="85" t="str">
        <f t="shared" si="11"/>
        <v/>
      </c>
      <c r="AB63" s="84"/>
      <c r="AC63" s="85" t="str">
        <f t="shared" si="12"/>
        <v/>
      </c>
    </row>
    <row r="64" spans="1:29" ht="15.9" hidden="1" customHeight="1" thickBot="1">
      <c r="A64" s="182">
        <v>61</v>
      </c>
      <c r="B64" s="183" t="s">
        <v>309</v>
      </c>
      <c r="C64" s="184"/>
      <c r="D64" s="185" t="s">
        <v>186</v>
      </c>
      <c r="E64" s="186">
        <f t="shared" si="0"/>
        <v>0</v>
      </c>
      <c r="F64" s="187">
        <f t="shared" si="1"/>
        <v>61</v>
      </c>
      <c r="G64" s="188">
        <v>0</v>
      </c>
      <c r="H64" s="189"/>
      <c r="I64" s="190" t="str">
        <f t="shared" si="2"/>
        <v/>
      </c>
      <c r="J64" s="189"/>
      <c r="K64" s="190" t="str">
        <f t="shared" si="3"/>
        <v/>
      </c>
      <c r="L64" s="189"/>
      <c r="M64" s="190" t="str">
        <f t="shared" si="4"/>
        <v/>
      </c>
      <c r="N64" s="189"/>
      <c r="O64" s="190" t="str">
        <f t="shared" si="5"/>
        <v/>
      </c>
      <c r="P64" s="189"/>
      <c r="Q64" s="190" t="str">
        <f t="shared" si="6"/>
        <v/>
      </c>
      <c r="R64" s="189"/>
      <c r="S64" s="190" t="str">
        <f t="shared" si="7"/>
        <v/>
      </c>
      <c r="T64" s="189"/>
      <c r="U64" s="190" t="str">
        <f t="shared" si="8"/>
        <v/>
      </c>
      <c r="V64" s="189"/>
      <c r="W64" s="190" t="str">
        <f t="shared" si="9"/>
        <v/>
      </c>
      <c r="X64" s="189"/>
      <c r="Y64" s="190" t="str">
        <f t="shared" si="10"/>
        <v/>
      </c>
      <c r="Z64" s="189"/>
      <c r="AA64" s="190" t="str">
        <f t="shared" si="11"/>
        <v/>
      </c>
      <c r="AB64" s="189"/>
      <c r="AC64" s="190" t="str">
        <f t="shared" si="12"/>
        <v/>
      </c>
    </row>
    <row r="65" spans="1:29" ht="15.9" hidden="1" customHeight="1">
      <c r="A65" s="180">
        <v>62</v>
      </c>
      <c r="B65" s="98"/>
      <c r="C65" s="91"/>
      <c r="D65" s="92"/>
      <c r="E65" s="93">
        <f t="shared" si="0"/>
        <v>0</v>
      </c>
      <c r="F65" s="94">
        <f t="shared" si="1"/>
        <v>61</v>
      </c>
      <c r="G65" s="95">
        <v>0</v>
      </c>
      <c r="H65" s="96"/>
      <c r="I65" s="97" t="str">
        <f t="shared" si="2"/>
        <v/>
      </c>
      <c r="J65" s="96"/>
      <c r="K65" s="97" t="str">
        <f t="shared" si="3"/>
        <v/>
      </c>
      <c r="L65" s="96"/>
      <c r="M65" s="97" t="str">
        <f t="shared" si="4"/>
        <v/>
      </c>
      <c r="N65" s="96"/>
      <c r="O65" s="97" t="str">
        <f t="shared" si="5"/>
        <v/>
      </c>
      <c r="P65" s="96"/>
      <c r="Q65" s="97" t="str">
        <f t="shared" si="6"/>
        <v/>
      </c>
      <c r="R65" s="96"/>
      <c r="S65" s="97" t="str">
        <f t="shared" si="7"/>
        <v/>
      </c>
      <c r="T65" s="96"/>
      <c r="U65" s="97" t="str">
        <f t="shared" si="8"/>
        <v/>
      </c>
      <c r="V65" s="96"/>
      <c r="W65" s="97" t="str">
        <f t="shared" si="9"/>
        <v/>
      </c>
      <c r="X65" s="96"/>
      <c r="Y65" s="97" t="str">
        <f t="shared" si="10"/>
        <v/>
      </c>
      <c r="Z65" s="96"/>
      <c r="AA65" s="97" t="str">
        <f t="shared" si="11"/>
        <v/>
      </c>
      <c r="AB65" s="96"/>
      <c r="AC65" s="97" t="str">
        <f t="shared" si="12"/>
        <v/>
      </c>
    </row>
    <row r="66" spans="1:29" ht="15.9" hidden="1" customHeight="1">
      <c r="A66" s="180">
        <v>63</v>
      </c>
      <c r="B66" s="79"/>
      <c r="C66" s="3"/>
      <c r="D66" s="80"/>
      <c r="E66" s="81">
        <f t="shared" si="0"/>
        <v>0</v>
      </c>
      <c r="F66" s="82">
        <f t="shared" si="1"/>
        <v>61</v>
      </c>
      <c r="G66" s="83"/>
      <c r="H66" s="84"/>
      <c r="I66" s="85" t="str">
        <f t="shared" si="2"/>
        <v/>
      </c>
      <c r="J66" s="84"/>
      <c r="K66" s="85" t="str">
        <f t="shared" si="3"/>
        <v/>
      </c>
      <c r="L66" s="84"/>
      <c r="M66" s="85" t="str">
        <f t="shared" si="4"/>
        <v/>
      </c>
      <c r="N66" s="84"/>
      <c r="O66" s="85" t="str">
        <f t="shared" si="5"/>
        <v/>
      </c>
      <c r="P66" s="84"/>
      <c r="Q66" s="85" t="str">
        <f t="shared" si="6"/>
        <v/>
      </c>
      <c r="R66" s="84"/>
      <c r="S66" s="85" t="str">
        <f t="shared" si="7"/>
        <v/>
      </c>
      <c r="T66" s="84"/>
      <c r="U66" s="85" t="str">
        <f t="shared" si="8"/>
        <v/>
      </c>
      <c r="V66" s="84"/>
      <c r="W66" s="85" t="str">
        <f t="shared" si="9"/>
        <v/>
      </c>
      <c r="X66" s="84"/>
      <c r="Y66" s="85" t="str">
        <f t="shared" si="10"/>
        <v/>
      </c>
      <c r="Z66" s="84"/>
      <c r="AA66" s="85" t="str">
        <f t="shared" si="11"/>
        <v/>
      </c>
      <c r="AB66" s="84"/>
      <c r="AC66" s="85" t="str">
        <f t="shared" si="12"/>
        <v/>
      </c>
    </row>
    <row r="67" spans="1:29" ht="15.9" hidden="1" customHeight="1">
      <c r="A67" s="180">
        <v>64</v>
      </c>
      <c r="B67" s="86"/>
      <c r="C67" s="3"/>
      <c r="D67" s="80"/>
      <c r="E67" s="81">
        <f t="shared" si="0"/>
        <v>0</v>
      </c>
      <c r="F67" s="82">
        <f t="shared" si="1"/>
        <v>61</v>
      </c>
      <c r="G67" s="83"/>
      <c r="H67" s="84"/>
      <c r="I67" s="85" t="str">
        <f t="shared" si="2"/>
        <v/>
      </c>
      <c r="J67" s="84"/>
      <c r="K67" s="85" t="str">
        <f t="shared" si="3"/>
        <v/>
      </c>
      <c r="L67" s="84"/>
      <c r="M67" s="85" t="str">
        <f t="shared" si="4"/>
        <v/>
      </c>
      <c r="N67" s="84"/>
      <c r="O67" s="85" t="str">
        <f t="shared" si="5"/>
        <v/>
      </c>
      <c r="P67" s="84"/>
      <c r="Q67" s="85" t="str">
        <f t="shared" si="6"/>
        <v/>
      </c>
      <c r="R67" s="84"/>
      <c r="S67" s="85" t="str">
        <f t="shared" si="7"/>
        <v/>
      </c>
      <c r="T67" s="84"/>
      <c r="U67" s="85" t="str">
        <f t="shared" si="8"/>
        <v/>
      </c>
      <c r="V67" s="84"/>
      <c r="W67" s="85" t="str">
        <f t="shared" si="9"/>
        <v/>
      </c>
      <c r="X67" s="84"/>
      <c r="Y67" s="85" t="str">
        <f t="shared" si="10"/>
        <v/>
      </c>
      <c r="Z67" s="84"/>
      <c r="AA67" s="85" t="str">
        <f t="shared" si="11"/>
        <v/>
      </c>
      <c r="AB67" s="84"/>
      <c r="AC67" s="85" t="str">
        <f t="shared" si="12"/>
        <v/>
      </c>
    </row>
    <row r="68" spans="1:29" ht="15.9" hidden="1" customHeight="1">
      <c r="A68" s="181">
        <v>65</v>
      </c>
      <c r="B68" s="88"/>
      <c r="C68" s="3"/>
      <c r="D68" s="80"/>
      <c r="E68" s="81">
        <f t="shared" ref="E68:E109" si="13">SUM(G68,I68,K68,M68,O68,Q68,S68,U68,W68,Y68,AA68,AC68)</f>
        <v>0</v>
      </c>
      <c r="F68" s="82">
        <f t="shared" ref="F68:F109" si="14">RANK(E68,$E$4:$E$109)</f>
        <v>61</v>
      </c>
      <c r="G68" s="83"/>
      <c r="H68" s="84"/>
      <c r="I68" s="85" t="str">
        <f t="shared" ref="I68:I109" si="15">IF(H68="","",VLOOKUP(H68,H$117:I$137,2))</f>
        <v/>
      </c>
      <c r="J68" s="84"/>
      <c r="K68" s="85" t="str">
        <f t="shared" ref="K68:K109" si="16">IF(J68="","",VLOOKUP(J68,J$117:K$137,2))</f>
        <v/>
      </c>
      <c r="L68" s="84"/>
      <c r="M68" s="85" t="str">
        <f t="shared" ref="M68:M109" si="17">IF(L68="","",VLOOKUP(L68,L$117:M$137,2))</f>
        <v/>
      </c>
      <c r="N68" s="84"/>
      <c r="O68" s="85" t="str">
        <f t="shared" ref="O68:O109" si="18">IF(N68="","",VLOOKUP(N68,N$117:O$139,2))</f>
        <v/>
      </c>
      <c r="P68" s="84"/>
      <c r="Q68" s="85" t="str">
        <f t="shared" ref="Q68:Q109" si="19">IF(P68="","",VLOOKUP(P68,P$117:Q$137,2))</f>
        <v/>
      </c>
      <c r="R68" s="84"/>
      <c r="S68" s="85" t="str">
        <f t="shared" ref="S68:S109" si="20">IF(R68="","",VLOOKUP(R68,R$117:S$139,2))</f>
        <v/>
      </c>
      <c r="T68" s="84"/>
      <c r="U68" s="85" t="str">
        <f t="shared" ref="U68:U109" si="21">IF(T68="","",VLOOKUP(T68,T$117:U$137,2))</f>
        <v/>
      </c>
      <c r="V68" s="84"/>
      <c r="W68" s="85" t="str">
        <f t="shared" ref="W68:W109" si="22">IF(V68="","",VLOOKUP(V68,V$117:W$137,2))</f>
        <v/>
      </c>
      <c r="X68" s="84"/>
      <c r="Y68" s="85" t="str">
        <f t="shared" ref="Y68:Y109" si="23">IF(X68="","",VLOOKUP(X68,X$117:Y$139,2))</f>
        <v/>
      </c>
      <c r="Z68" s="84"/>
      <c r="AA68" s="85" t="str">
        <f t="shared" ref="AA68:AA109" si="24">IF(Z68="","",VLOOKUP(Z68,Z$117:AA$137,2))</f>
        <v/>
      </c>
      <c r="AB68" s="84"/>
      <c r="AC68" s="85" t="str">
        <f t="shared" ref="AC68:AC109" si="25">IF(AB68="","",VLOOKUP(AB68,AB$117:AC$137,2))</f>
        <v/>
      </c>
    </row>
    <row r="69" spans="1:29" ht="15.9" hidden="1" customHeight="1">
      <c r="A69" s="180">
        <v>66</v>
      </c>
      <c r="B69" s="79"/>
      <c r="C69" s="3"/>
      <c r="D69" s="80"/>
      <c r="E69" s="81">
        <f t="shared" si="13"/>
        <v>0</v>
      </c>
      <c r="F69" s="82">
        <f t="shared" si="14"/>
        <v>61</v>
      </c>
      <c r="G69" s="83"/>
      <c r="H69" s="84"/>
      <c r="I69" s="85" t="str">
        <f t="shared" si="15"/>
        <v/>
      </c>
      <c r="J69" s="84"/>
      <c r="K69" s="85" t="str">
        <f t="shared" si="16"/>
        <v/>
      </c>
      <c r="L69" s="84"/>
      <c r="M69" s="85" t="str">
        <f t="shared" si="17"/>
        <v/>
      </c>
      <c r="N69" s="84"/>
      <c r="O69" s="85" t="str">
        <f t="shared" si="18"/>
        <v/>
      </c>
      <c r="P69" s="84"/>
      <c r="Q69" s="85" t="str">
        <f t="shared" si="19"/>
        <v/>
      </c>
      <c r="R69" s="84"/>
      <c r="S69" s="85" t="str">
        <f t="shared" si="20"/>
        <v/>
      </c>
      <c r="T69" s="84"/>
      <c r="U69" s="85" t="str">
        <f t="shared" si="21"/>
        <v/>
      </c>
      <c r="V69" s="84"/>
      <c r="W69" s="85" t="str">
        <f t="shared" si="22"/>
        <v/>
      </c>
      <c r="X69" s="84"/>
      <c r="Y69" s="85" t="str">
        <f t="shared" si="23"/>
        <v/>
      </c>
      <c r="Z69" s="84"/>
      <c r="AA69" s="85" t="str">
        <f t="shared" si="24"/>
        <v/>
      </c>
      <c r="AB69" s="84"/>
      <c r="AC69" s="85" t="str">
        <f t="shared" si="25"/>
        <v/>
      </c>
    </row>
    <row r="70" spans="1:29" ht="15.9" hidden="1" customHeight="1">
      <c r="A70" s="180">
        <v>67</v>
      </c>
      <c r="B70" s="79"/>
      <c r="C70" s="3"/>
      <c r="D70" s="80"/>
      <c r="E70" s="81">
        <f t="shared" si="13"/>
        <v>0</v>
      </c>
      <c r="F70" s="82">
        <f t="shared" si="14"/>
        <v>61</v>
      </c>
      <c r="G70" s="83"/>
      <c r="H70" s="84"/>
      <c r="I70" s="85" t="str">
        <f t="shared" si="15"/>
        <v/>
      </c>
      <c r="J70" s="84"/>
      <c r="K70" s="85" t="str">
        <f t="shared" si="16"/>
        <v/>
      </c>
      <c r="L70" s="84"/>
      <c r="M70" s="85" t="str">
        <f t="shared" si="17"/>
        <v/>
      </c>
      <c r="N70" s="84"/>
      <c r="O70" s="85" t="str">
        <f t="shared" si="18"/>
        <v/>
      </c>
      <c r="P70" s="84"/>
      <c r="Q70" s="85" t="str">
        <f t="shared" si="19"/>
        <v/>
      </c>
      <c r="R70" s="84"/>
      <c r="S70" s="85" t="str">
        <f t="shared" si="20"/>
        <v/>
      </c>
      <c r="T70" s="84"/>
      <c r="U70" s="85" t="str">
        <f t="shared" si="21"/>
        <v/>
      </c>
      <c r="V70" s="84"/>
      <c r="W70" s="85" t="str">
        <f t="shared" si="22"/>
        <v/>
      </c>
      <c r="X70" s="84"/>
      <c r="Y70" s="85" t="str">
        <f t="shared" si="23"/>
        <v/>
      </c>
      <c r="Z70" s="84"/>
      <c r="AA70" s="85" t="str">
        <f t="shared" si="24"/>
        <v/>
      </c>
      <c r="AB70" s="84"/>
      <c r="AC70" s="85" t="str">
        <f t="shared" si="25"/>
        <v/>
      </c>
    </row>
    <row r="71" spans="1:29" ht="15.9" hidden="1" customHeight="1">
      <c r="A71" s="181">
        <v>68</v>
      </c>
      <c r="B71" s="79"/>
      <c r="C71" s="3"/>
      <c r="D71" s="80"/>
      <c r="E71" s="81">
        <f t="shared" si="13"/>
        <v>0</v>
      </c>
      <c r="F71" s="82">
        <f t="shared" si="14"/>
        <v>61</v>
      </c>
      <c r="G71" s="83"/>
      <c r="H71" s="84"/>
      <c r="I71" s="85" t="str">
        <f t="shared" si="15"/>
        <v/>
      </c>
      <c r="J71" s="84"/>
      <c r="K71" s="85" t="str">
        <f t="shared" si="16"/>
        <v/>
      </c>
      <c r="L71" s="84"/>
      <c r="M71" s="85" t="str">
        <f t="shared" si="17"/>
        <v/>
      </c>
      <c r="N71" s="84"/>
      <c r="O71" s="85" t="str">
        <f t="shared" si="18"/>
        <v/>
      </c>
      <c r="P71" s="84"/>
      <c r="Q71" s="85" t="str">
        <f t="shared" si="19"/>
        <v/>
      </c>
      <c r="R71" s="84"/>
      <c r="S71" s="85" t="str">
        <f t="shared" si="20"/>
        <v/>
      </c>
      <c r="T71" s="84"/>
      <c r="U71" s="85" t="str">
        <f t="shared" si="21"/>
        <v/>
      </c>
      <c r="V71" s="84"/>
      <c r="W71" s="85" t="str">
        <f t="shared" si="22"/>
        <v/>
      </c>
      <c r="X71" s="84"/>
      <c r="Y71" s="85" t="str">
        <f t="shared" si="23"/>
        <v/>
      </c>
      <c r="Z71" s="84"/>
      <c r="AA71" s="85" t="str">
        <f t="shared" si="24"/>
        <v/>
      </c>
      <c r="AB71" s="84"/>
      <c r="AC71" s="85" t="str">
        <f t="shared" si="25"/>
        <v/>
      </c>
    </row>
    <row r="72" spans="1:29" ht="15.9" hidden="1" customHeight="1">
      <c r="A72" s="180">
        <v>69</v>
      </c>
      <c r="B72" s="79"/>
      <c r="C72" s="3"/>
      <c r="D72" s="80"/>
      <c r="E72" s="81">
        <f t="shared" si="13"/>
        <v>0</v>
      </c>
      <c r="F72" s="82">
        <f t="shared" si="14"/>
        <v>61</v>
      </c>
      <c r="G72" s="83"/>
      <c r="H72" s="84"/>
      <c r="I72" s="85" t="str">
        <f t="shared" si="15"/>
        <v/>
      </c>
      <c r="J72" s="84"/>
      <c r="K72" s="85" t="str">
        <f t="shared" si="16"/>
        <v/>
      </c>
      <c r="L72" s="84"/>
      <c r="M72" s="85" t="str">
        <f t="shared" si="17"/>
        <v/>
      </c>
      <c r="N72" s="84"/>
      <c r="O72" s="85" t="str">
        <f t="shared" si="18"/>
        <v/>
      </c>
      <c r="P72" s="84"/>
      <c r="Q72" s="85" t="str">
        <f t="shared" si="19"/>
        <v/>
      </c>
      <c r="R72" s="84"/>
      <c r="S72" s="85" t="str">
        <f t="shared" si="20"/>
        <v/>
      </c>
      <c r="T72" s="84"/>
      <c r="U72" s="85" t="str">
        <f t="shared" si="21"/>
        <v/>
      </c>
      <c r="V72" s="84"/>
      <c r="W72" s="85" t="str">
        <f t="shared" si="22"/>
        <v/>
      </c>
      <c r="X72" s="84"/>
      <c r="Y72" s="85" t="str">
        <f t="shared" si="23"/>
        <v/>
      </c>
      <c r="Z72" s="84"/>
      <c r="AA72" s="85" t="str">
        <f t="shared" si="24"/>
        <v/>
      </c>
      <c r="AB72" s="84"/>
      <c r="AC72" s="85" t="str">
        <f t="shared" si="25"/>
        <v/>
      </c>
    </row>
    <row r="73" spans="1:29" ht="15.9" hidden="1" customHeight="1">
      <c r="A73" s="180">
        <v>70</v>
      </c>
      <c r="B73" s="88"/>
      <c r="C73" s="3"/>
      <c r="D73" s="80"/>
      <c r="E73" s="81">
        <f t="shared" si="13"/>
        <v>0</v>
      </c>
      <c r="F73" s="82">
        <f t="shared" si="14"/>
        <v>61</v>
      </c>
      <c r="G73" s="83"/>
      <c r="H73" s="84"/>
      <c r="I73" s="85" t="str">
        <f t="shared" si="15"/>
        <v/>
      </c>
      <c r="J73" s="84"/>
      <c r="K73" s="85" t="str">
        <f t="shared" si="16"/>
        <v/>
      </c>
      <c r="L73" s="84"/>
      <c r="M73" s="85" t="str">
        <f t="shared" si="17"/>
        <v/>
      </c>
      <c r="N73" s="84"/>
      <c r="O73" s="85" t="str">
        <f t="shared" si="18"/>
        <v/>
      </c>
      <c r="P73" s="84"/>
      <c r="Q73" s="85" t="str">
        <f t="shared" si="19"/>
        <v/>
      </c>
      <c r="R73" s="84"/>
      <c r="S73" s="85" t="str">
        <f t="shared" si="20"/>
        <v/>
      </c>
      <c r="T73" s="84"/>
      <c r="U73" s="85" t="str">
        <f t="shared" si="21"/>
        <v/>
      </c>
      <c r="V73" s="84"/>
      <c r="W73" s="85" t="str">
        <f t="shared" si="22"/>
        <v/>
      </c>
      <c r="X73" s="84"/>
      <c r="Y73" s="85" t="str">
        <f t="shared" si="23"/>
        <v/>
      </c>
      <c r="Z73" s="84"/>
      <c r="AA73" s="85" t="str">
        <f t="shared" si="24"/>
        <v/>
      </c>
      <c r="AB73" s="84"/>
      <c r="AC73" s="85" t="str">
        <f t="shared" si="25"/>
        <v/>
      </c>
    </row>
    <row r="74" spans="1:29" ht="15.9" hidden="1" customHeight="1">
      <c r="A74" s="181">
        <v>71</v>
      </c>
      <c r="B74" s="98"/>
      <c r="C74" s="91"/>
      <c r="D74" s="92"/>
      <c r="E74" s="93">
        <f t="shared" si="13"/>
        <v>0</v>
      </c>
      <c r="F74" s="94">
        <f t="shared" si="14"/>
        <v>61</v>
      </c>
      <c r="G74" s="95"/>
      <c r="H74" s="96"/>
      <c r="I74" s="97" t="str">
        <f t="shared" si="15"/>
        <v/>
      </c>
      <c r="J74" s="96"/>
      <c r="K74" s="97" t="str">
        <f t="shared" si="16"/>
        <v/>
      </c>
      <c r="L74" s="96"/>
      <c r="M74" s="97" t="str">
        <f t="shared" si="17"/>
        <v/>
      </c>
      <c r="N74" s="96"/>
      <c r="O74" s="97" t="str">
        <f t="shared" si="18"/>
        <v/>
      </c>
      <c r="P74" s="96"/>
      <c r="Q74" s="97" t="str">
        <f t="shared" si="19"/>
        <v/>
      </c>
      <c r="R74" s="96"/>
      <c r="S74" s="97" t="str">
        <f t="shared" si="20"/>
        <v/>
      </c>
      <c r="T74" s="96"/>
      <c r="U74" s="97" t="str">
        <f t="shared" si="21"/>
        <v/>
      </c>
      <c r="V74" s="96"/>
      <c r="W74" s="97" t="str">
        <f t="shared" si="22"/>
        <v/>
      </c>
      <c r="X74" s="96"/>
      <c r="Y74" s="97" t="str">
        <f t="shared" si="23"/>
        <v/>
      </c>
      <c r="Z74" s="96"/>
      <c r="AA74" s="97" t="str">
        <f t="shared" si="24"/>
        <v/>
      </c>
      <c r="AB74" s="96"/>
      <c r="AC74" s="97" t="str">
        <f t="shared" si="25"/>
        <v/>
      </c>
    </row>
    <row r="75" spans="1:29" ht="15.9" hidden="1" customHeight="1">
      <c r="A75" s="180">
        <v>72</v>
      </c>
      <c r="B75" s="88"/>
      <c r="C75" s="3"/>
      <c r="D75" s="80"/>
      <c r="E75" s="81">
        <f t="shared" si="13"/>
        <v>0</v>
      </c>
      <c r="F75" s="82">
        <f t="shared" si="14"/>
        <v>61</v>
      </c>
      <c r="G75" s="83"/>
      <c r="H75" s="84"/>
      <c r="I75" s="85" t="str">
        <f t="shared" si="15"/>
        <v/>
      </c>
      <c r="J75" s="84"/>
      <c r="K75" s="85" t="str">
        <f t="shared" si="16"/>
        <v/>
      </c>
      <c r="L75" s="84"/>
      <c r="M75" s="85" t="str">
        <f t="shared" si="17"/>
        <v/>
      </c>
      <c r="N75" s="84"/>
      <c r="O75" s="85" t="str">
        <f t="shared" si="18"/>
        <v/>
      </c>
      <c r="P75" s="84"/>
      <c r="Q75" s="85" t="str">
        <f t="shared" si="19"/>
        <v/>
      </c>
      <c r="R75" s="84"/>
      <c r="S75" s="85" t="str">
        <f t="shared" si="20"/>
        <v/>
      </c>
      <c r="T75" s="84"/>
      <c r="U75" s="85" t="str">
        <f t="shared" si="21"/>
        <v/>
      </c>
      <c r="V75" s="84"/>
      <c r="W75" s="85" t="str">
        <f t="shared" si="22"/>
        <v/>
      </c>
      <c r="X75" s="84"/>
      <c r="Y75" s="85" t="str">
        <f t="shared" si="23"/>
        <v/>
      </c>
      <c r="Z75" s="84"/>
      <c r="AA75" s="85" t="str">
        <f t="shared" si="24"/>
        <v/>
      </c>
      <c r="AB75" s="84"/>
      <c r="AC75" s="85" t="str">
        <f t="shared" si="25"/>
        <v/>
      </c>
    </row>
    <row r="76" spans="1:29" ht="15.9" hidden="1" customHeight="1">
      <c r="A76" s="180">
        <v>73</v>
      </c>
      <c r="B76" s="88"/>
      <c r="C76" s="3"/>
      <c r="D76" s="80"/>
      <c r="E76" s="81">
        <f t="shared" si="13"/>
        <v>0</v>
      </c>
      <c r="F76" s="82">
        <f t="shared" si="14"/>
        <v>61</v>
      </c>
      <c r="G76" s="83"/>
      <c r="H76" s="84"/>
      <c r="I76" s="85" t="str">
        <f t="shared" si="15"/>
        <v/>
      </c>
      <c r="J76" s="84"/>
      <c r="K76" s="85" t="str">
        <f t="shared" si="16"/>
        <v/>
      </c>
      <c r="L76" s="84"/>
      <c r="M76" s="85" t="str">
        <f t="shared" si="17"/>
        <v/>
      </c>
      <c r="N76" s="84"/>
      <c r="O76" s="85" t="str">
        <f t="shared" si="18"/>
        <v/>
      </c>
      <c r="P76" s="84"/>
      <c r="Q76" s="85" t="str">
        <f t="shared" si="19"/>
        <v/>
      </c>
      <c r="R76" s="84"/>
      <c r="S76" s="85" t="str">
        <f t="shared" si="20"/>
        <v/>
      </c>
      <c r="T76" s="84"/>
      <c r="U76" s="85" t="str">
        <f t="shared" si="21"/>
        <v/>
      </c>
      <c r="V76" s="84"/>
      <c r="W76" s="85" t="str">
        <f t="shared" si="22"/>
        <v/>
      </c>
      <c r="X76" s="84"/>
      <c r="Y76" s="85" t="str">
        <f t="shared" si="23"/>
        <v/>
      </c>
      <c r="Z76" s="84"/>
      <c r="AA76" s="85" t="str">
        <f t="shared" si="24"/>
        <v/>
      </c>
      <c r="AB76" s="84"/>
      <c r="AC76" s="85" t="str">
        <f t="shared" si="25"/>
        <v/>
      </c>
    </row>
    <row r="77" spans="1:29" ht="15.9" hidden="1" customHeight="1">
      <c r="A77" s="181">
        <v>74</v>
      </c>
      <c r="B77" s="79"/>
      <c r="C77" s="89"/>
      <c r="D77" s="80"/>
      <c r="E77" s="81">
        <f t="shared" si="13"/>
        <v>0</v>
      </c>
      <c r="F77" s="82">
        <f t="shared" si="14"/>
        <v>61</v>
      </c>
      <c r="G77" s="83"/>
      <c r="H77" s="84"/>
      <c r="I77" s="85" t="str">
        <f t="shared" si="15"/>
        <v/>
      </c>
      <c r="J77" s="84"/>
      <c r="K77" s="85" t="str">
        <f t="shared" si="16"/>
        <v/>
      </c>
      <c r="L77" s="84"/>
      <c r="M77" s="85" t="str">
        <f t="shared" si="17"/>
        <v/>
      </c>
      <c r="N77" s="84"/>
      <c r="O77" s="85" t="str">
        <f t="shared" si="18"/>
        <v/>
      </c>
      <c r="P77" s="84"/>
      <c r="Q77" s="85" t="str">
        <f t="shared" si="19"/>
        <v/>
      </c>
      <c r="R77" s="84"/>
      <c r="S77" s="85" t="str">
        <f t="shared" si="20"/>
        <v/>
      </c>
      <c r="T77" s="84"/>
      <c r="U77" s="85" t="str">
        <f t="shared" si="21"/>
        <v/>
      </c>
      <c r="V77" s="84"/>
      <c r="W77" s="85" t="str">
        <f t="shared" si="22"/>
        <v/>
      </c>
      <c r="X77" s="84"/>
      <c r="Y77" s="85" t="str">
        <f t="shared" si="23"/>
        <v/>
      </c>
      <c r="Z77" s="84"/>
      <c r="AA77" s="85" t="str">
        <f t="shared" si="24"/>
        <v/>
      </c>
      <c r="AB77" s="84"/>
      <c r="AC77" s="85" t="str">
        <f t="shared" si="25"/>
        <v/>
      </c>
    </row>
    <row r="78" spans="1:29" ht="15.9" hidden="1" customHeight="1">
      <c r="A78" s="180">
        <v>75</v>
      </c>
      <c r="B78" s="88"/>
      <c r="C78" s="3"/>
      <c r="D78" s="92"/>
      <c r="E78" s="81">
        <f t="shared" si="13"/>
        <v>0</v>
      </c>
      <c r="F78" s="82">
        <f t="shared" si="14"/>
        <v>61</v>
      </c>
      <c r="G78" s="83"/>
      <c r="H78" s="84"/>
      <c r="I78" s="85" t="str">
        <f t="shared" si="15"/>
        <v/>
      </c>
      <c r="J78" s="84"/>
      <c r="K78" s="85" t="str">
        <f t="shared" si="16"/>
        <v/>
      </c>
      <c r="L78" s="84"/>
      <c r="M78" s="85" t="str">
        <f t="shared" si="17"/>
        <v/>
      </c>
      <c r="N78" s="84"/>
      <c r="O78" s="85" t="str">
        <f t="shared" si="18"/>
        <v/>
      </c>
      <c r="P78" s="84"/>
      <c r="Q78" s="85" t="str">
        <f t="shared" si="19"/>
        <v/>
      </c>
      <c r="R78" s="84"/>
      <c r="S78" s="85" t="str">
        <f t="shared" si="20"/>
        <v/>
      </c>
      <c r="T78" s="84"/>
      <c r="U78" s="85" t="str">
        <f t="shared" si="21"/>
        <v/>
      </c>
      <c r="V78" s="84"/>
      <c r="W78" s="85" t="str">
        <f t="shared" si="22"/>
        <v/>
      </c>
      <c r="X78" s="84"/>
      <c r="Y78" s="85" t="str">
        <f t="shared" si="23"/>
        <v/>
      </c>
      <c r="Z78" s="84"/>
      <c r="AA78" s="85" t="str">
        <f t="shared" si="24"/>
        <v/>
      </c>
      <c r="AB78" s="84"/>
      <c r="AC78" s="85" t="str">
        <f t="shared" si="25"/>
        <v/>
      </c>
    </row>
    <row r="79" spans="1:29" ht="15.9" hidden="1" customHeight="1">
      <c r="A79" s="180">
        <v>76</v>
      </c>
      <c r="B79" s="98"/>
      <c r="C79" s="99"/>
      <c r="D79" s="100"/>
      <c r="E79" s="93">
        <f t="shared" si="13"/>
        <v>0</v>
      </c>
      <c r="F79" s="94">
        <f t="shared" si="14"/>
        <v>61</v>
      </c>
      <c r="G79" s="95"/>
      <c r="H79" s="96"/>
      <c r="I79" s="97" t="str">
        <f t="shared" si="15"/>
        <v/>
      </c>
      <c r="J79" s="96"/>
      <c r="K79" s="97" t="str">
        <f t="shared" si="16"/>
        <v/>
      </c>
      <c r="L79" s="96"/>
      <c r="M79" s="97" t="str">
        <f t="shared" si="17"/>
        <v/>
      </c>
      <c r="N79" s="96"/>
      <c r="O79" s="97" t="str">
        <f t="shared" si="18"/>
        <v/>
      </c>
      <c r="P79" s="96"/>
      <c r="Q79" s="97" t="str">
        <f t="shared" si="19"/>
        <v/>
      </c>
      <c r="R79" s="96"/>
      <c r="S79" s="97" t="str">
        <f t="shared" si="20"/>
        <v/>
      </c>
      <c r="T79" s="96"/>
      <c r="U79" s="97" t="str">
        <f t="shared" si="21"/>
        <v/>
      </c>
      <c r="V79" s="96"/>
      <c r="W79" s="97" t="str">
        <f t="shared" si="22"/>
        <v/>
      </c>
      <c r="X79" s="96"/>
      <c r="Y79" s="97" t="str">
        <f t="shared" si="23"/>
        <v/>
      </c>
      <c r="Z79" s="96"/>
      <c r="AA79" s="97" t="str">
        <f t="shared" si="24"/>
        <v/>
      </c>
      <c r="AB79" s="96"/>
      <c r="AC79" s="97" t="str">
        <f t="shared" si="25"/>
        <v/>
      </c>
    </row>
    <row r="80" spans="1:29" ht="15.9" hidden="1" customHeight="1">
      <c r="A80" s="181">
        <v>77</v>
      </c>
      <c r="B80" s="79"/>
      <c r="C80" s="3"/>
      <c r="D80" s="80"/>
      <c r="E80" s="81">
        <f t="shared" si="13"/>
        <v>0</v>
      </c>
      <c r="F80" s="82">
        <f t="shared" si="14"/>
        <v>61</v>
      </c>
      <c r="G80" s="83"/>
      <c r="H80" s="84"/>
      <c r="I80" s="85" t="str">
        <f t="shared" si="15"/>
        <v/>
      </c>
      <c r="J80" s="84"/>
      <c r="K80" s="85" t="str">
        <f t="shared" si="16"/>
        <v/>
      </c>
      <c r="L80" s="84"/>
      <c r="M80" s="85" t="str">
        <f t="shared" si="17"/>
        <v/>
      </c>
      <c r="N80" s="84"/>
      <c r="O80" s="85" t="str">
        <f t="shared" si="18"/>
        <v/>
      </c>
      <c r="P80" s="84"/>
      <c r="Q80" s="85" t="str">
        <f t="shared" si="19"/>
        <v/>
      </c>
      <c r="R80" s="84"/>
      <c r="S80" s="85" t="str">
        <f t="shared" si="20"/>
        <v/>
      </c>
      <c r="T80" s="84"/>
      <c r="U80" s="85" t="str">
        <f t="shared" si="21"/>
        <v/>
      </c>
      <c r="V80" s="84"/>
      <c r="W80" s="85" t="str">
        <f t="shared" si="22"/>
        <v/>
      </c>
      <c r="X80" s="84"/>
      <c r="Y80" s="85" t="str">
        <f t="shared" si="23"/>
        <v/>
      </c>
      <c r="Z80" s="84"/>
      <c r="AA80" s="85" t="str">
        <f t="shared" si="24"/>
        <v/>
      </c>
      <c r="AB80" s="84"/>
      <c r="AC80" s="85" t="str">
        <f t="shared" si="25"/>
        <v/>
      </c>
    </row>
    <row r="81" spans="1:29" ht="15.9" hidden="1" customHeight="1">
      <c r="A81" s="180">
        <v>78</v>
      </c>
      <c r="B81" s="79"/>
      <c r="C81" s="3"/>
      <c r="D81" s="80"/>
      <c r="E81" s="81">
        <f t="shared" si="13"/>
        <v>0</v>
      </c>
      <c r="F81" s="82">
        <f t="shared" si="14"/>
        <v>61</v>
      </c>
      <c r="G81" s="83"/>
      <c r="H81" s="84"/>
      <c r="I81" s="85" t="str">
        <f t="shared" si="15"/>
        <v/>
      </c>
      <c r="J81" s="84"/>
      <c r="K81" s="85" t="str">
        <f t="shared" si="16"/>
        <v/>
      </c>
      <c r="L81" s="84"/>
      <c r="M81" s="85" t="str">
        <f t="shared" si="17"/>
        <v/>
      </c>
      <c r="N81" s="84"/>
      <c r="O81" s="85" t="str">
        <f t="shared" si="18"/>
        <v/>
      </c>
      <c r="P81" s="84"/>
      <c r="Q81" s="85" t="str">
        <f t="shared" si="19"/>
        <v/>
      </c>
      <c r="R81" s="84"/>
      <c r="S81" s="85" t="str">
        <f t="shared" si="20"/>
        <v/>
      </c>
      <c r="T81" s="84"/>
      <c r="U81" s="85" t="str">
        <f t="shared" si="21"/>
        <v/>
      </c>
      <c r="V81" s="84"/>
      <c r="W81" s="85" t="str">
        <f t="shared" si="22"/>
        <v/>
      </c>
      <c r="X81" s="84"/>
      <c r="Y81" s="85" t="str">
        <f t="shared" si="23"/>
        <v/>
      </c>
      <c r="Z81" s="84"/>
      <c r="AA81" s="85" t="str">
        <f t="shared" si="24"/>
        <v/>
      </c>
      <c r="AB81" s="84"/>
      <c r="AC81" s="85" t="str">
        <f t="shared" si="25"/>
        <v/>
      </c>
    </row>
    <row r="82" spans="1:29" ht="15.9" hidden="1" customHeight="1">
      <c r="A82" s="180">
        <v>79</v>
      </c>
      <c r="B82" s="79"/>
      <c r="C82" s="3"/>
      <c r="D82" s="80"/>
      <c r="E82" s="81">
        <f t="shared" si="13"/>
        <v>0</v>
      </c>
      <c r="F82" s="82">
        <f t="shared" si="14"/>
        <v>61</v>
      </c>
      <c r="G82" s="83"/>
      <c r="H82" s="84"/>
      <c r="I82" s="85" t="str">
        <f t="shared" si="15"/>
        <v/>
      </c>
      <c r="J82" s="84"/>
      <c r="K82" s="85" t="str">
        <f t="shared" si="16"/>
        <v/>
      </c>
      <c r="L82" s="84"/>
      <c r="M82" s="85" t="str">
        <f t="shared" si="17"/>
        <v/>
      </c>
      <c r="N82" s="84"/>
      <c r="O82" s="85" t="str">
        <f t="shared" si="18"/>
        <v/>
      </c>
      <c r="P82" s="84"/>
      <c r="Q82" s="85" t="str">
        <f t="shared" si="19"/>
        <v/>
      </c>
      <c r="R82" s="84"/>
      <c r="S82" s="85" t="str">
        <f t="shared" si="20"/>
        <v/>
      </c>
      <c r="T82" s="84"/>
      <c r="U82" s="85" t="str">
        <f t="shared" si="21"/>
        <v/>
      </c>
      <c r="V82" s="84"/>
      <c r="W82" s="85" t="str">
        <f t="shared" si="22"/>
        <v/>
      </c>
      <c r="X82" s="84"/>
      <c r="Y82" s="85" t="str">
        <f t="shared" si="23"/>
        <v/>
      </c>
      <c r="Z82" s="84"/>
      <c r="AA82" s="85" t="str">
        <f t="shared" si="24"/>
        <v/>
      </c>
      <c r="AB82" s="84"/>
      <c r="AC82" s="85" t="str">
        <f t="shared" si="25"/>
        <v/>
      </c>
    </row>
    <row r="83" spans="1:29" ht="15.9" hidden="1" customHeight="1">
      <c r="A83" s="181">
        <v>80</v>
      </c>
      <c r="B83" s="79"/>
      <c r="C83" s="3"/>
      <c r="D83" s="80"/>
      <c r="E83" s="81">
        <f t="shared" si="13"/>
        <v>0</v>
      </c>
      <c r="F83" s="82">
        <f t="shared" si="14"/>
        <v>61</v>
      </c>
      <c r="G83" s="83"/>
      <c r="H83" s="84"/>
      <c r="I83" s="85" t="str">
        <f t="shared" si="15"/>
        <v/>
      </c>
      <c r="J83" s="84"/>
      <c r="K83" s="85" t="str">
        <f t="shared" si="16"/>
        <v/>
      </c>
      <c r="L83" s="84"/>
      <c r="M83" s="85" t="str">
        <f t="shared" si="17"/>
        <v/>
      </c>
      <c r="N83" s="84"/>
      <c r="O83" s="85" t="str">
        <f t="shared" si="18"/>
        <v/>
      </c>
      <c r="P83" s="84"/>
      <c r="Q83" s="85" t="str">
        <f t="shared" si="19"/>
        <v/>
      </c>
      <c r="R83" s="84"/>
      <c r="S83" s="85" t="str">
        <f t="shared" si="20"/>
        <v/>
      </c>
      <c r="T83" s="84"/>
      <c r="U83" s="85" t="str">
        <f t="shared" si="21"/>
        <v/>
      </c>
      <c r="V83" s="84"/>
      <c r="W83" s="85" t="str">
        <f t="shared" si="22"/>
        <v/>
      </c>
      <c r="X83" s="84"/>
      <c r="Y83" s="85" t="str">
        <f t="shared" si="23"/>
        <v/>
      </c>
      <c r="Z83" s="84"/>
      <c r="AA83" s="85" t="str">
        <f t="shared" si="24"/>
        <v/>
      </c>
      <c r="AB83" s="84"/>
      <c r="AC83" s="85" t="str">
        <f t="shared" si="25"/>
        <v/>
      </c>
    </row>
    <row r="84" spans="1:29" ht="15.9" hidden="1" customHeight="1">
      <c r="A84" s="180">
        <v>81</v>
      </c>
      <c r="B84" s="79"/>
      <c r="C84" s="3"/>
      <c r="D84" s="80"/>
      <c r="E84" s="81">
        <f t="shared" si="13"/>
        <v>0</v>
      </c>
      <c r="F84" s="82">
        <f t="shared" si="14"/>
        <v>61</v>
      </c>
      <c r="G84" s="83"/>
      <c r="H84" s="84"/>
      <c r="I84" s="85" t="str">
        <f t="shared" si="15"/>
        <v/>
      </c>
      <c r="J84" s="84"/>
      <c r="K84" s="85" t="str">
        <f t="shared" si="16"/>
        <v/>
      </c>
      <c r="L84" s="84"/>
      <c r="M84" s="85" t="str">
        <f t="shared" si="17"/>
        <v/>
      </c>
      <c r="N84" s="84"/>
      <c r="O84" s="85" t="str">
        <f t="shared" si="18"/>
        <v/>
      </c>
      <c r="P84" s="84"/>
      <c r="Q84" s="85" t="str">
        <f t="shared" si="19"/>
        <v/>
      </c>
      <c r="R84" s="84"/>
      <c r="S84" s="85" t="str">
        <f t="shared" si="20"/>
        <v/>
      </c>
      <c r="T84" s="84"/>
      <c r="U84" s="85" t="str">
        <f t="shared" si="21"/>
        <v/>
      </c>
      <c r="V84" s="84"/>
      <c r="W84" s="85" t="str">
        <f t="shared" si="22"/>
        <v/>
      </c>
      <c r="X84" s="84"/>
      <c r="Y84" s="85" t="str">
        <f t="shared" si="23"/>
        <v/>
      </c>
      <c r="Z84" s="84"/>
      <c r="AA84" s="85" t="str">
        <f t="shared" si="24"/>
        <v/>
      </c>
      <c r="AB84" s="84"/>
      <c r="AC84" s="85" t="str">
        <f t="shared" si="25"/>
        <v/>
      </c>
    </row>
    <row r="85" spans="1:29" ht="15.9" hidden="1" customHeight="1">
      <c r="A85" s="180">
        <v>82</v>
      </c>
      <c r="B85" s="79"/>
      <c r="C85" s="3"/>
      <c r="D85" s="80"/>
      <c r="E85" s="81">
        <f t="shared" si="13"/>
        <v>0</v>
      </c>
      <c r="F85" s="82">
        <f t="shared" si="14"/>
        <v>61</v>
      </c>
      <c r="G85" s="83"/>
      <c r="H85" s="84"/>
      <c r="I85" s="85" t="str">
        <f t="shared" si="15"/>
        <v/>
      </c>
      <c r="J85" s="84"/>
      <c r="K85" s="85" t="str">
        <f t="shared" si="16"/>
        <v/>
      </c>
      <c r="L85" s="84"/>
      <c r="M85" s="85" t="str">
        <f t="shared" si="17"/>
        <v/>
      </c>
      <c r="N85" s="84"/>
      <c r="O85" s="85" t="str">
        <f t="shared" si="18"/>
        <v/>
      </c>
      <c r="P85" s="84"/>
      <c r="Q85" s="85" t="str">
        <f t="shared" si="19"/>
        <v/>
      </c>
      <c r="R85" s="84"/>
      <c r="S85" s="85" t="str">
        <f t="shared" si="20"/>
        <v/>
      </c>
      <c r="T85" s="84"/>
      <c r="U85" s="85" t="str">
        <f t="shared" si="21"/>
        <v/>
      </c>
      <c r="V85" s="84"/>
      <c r="W85" s="85" t="str">
        <f t="shared" si="22"/>
        <v/>
      </c>
      <c r="X85" s="84"/>
      <c r="Y85" s="85" t="str">
        <f t="shared" si="23"/>
        <v/>
      </c>
      <c r="Z85" s="84"/>
      <c r="AA85" s="85" t="str">
        <f t="shared" si="24"/>
        <v/>
      </c>
      <c r="AB85" s="84"/>
      <c r="AC85" s="85" t="str">
        <f t="shared" si="25"/>
        <v/>
      </c>
    </row>
    <row r="86" spans="1:29" ht="15.9" hidden="1" customHeight="1">
      <c r="A86" s="181">
        <v>83</v>
      </c>
      <c r="B86" s="79"/>
      <c r="C86" s="3"/>
      <c r="D86" s="80"/>
      <c r="E86" s="81">
        <f t="shared" si="13"/>
        <v>0</v>
      </c>
      <c r="F86" s="82">
        <f t="shared" si="14"/>
        <v>61</v>
      </c>
      <c r="G86" s="83"/>
      <c r="H86" s="84"/>
      <c r="I86" s="85" t="str">
        <f t="shared" si="15"/>
        <v/>
      </c>
      <c r="J86" s="84"/>
      <c r="K86" s="85" t="str">
        <f t="shared" si="16"/>
        <v/>
      </c>
      <c r="L86" s="84"/>
      <c r="M86" s="85" t="str">
        <f t="shared" si="17"/>
        <v/>
      </c>
      <c r="N86" s="84"/>
      <c r="O86" s="85" t="str">
        <f t="shared" si="18"/>
        <v/>
      </c>
      <c r="P86" s="84"/>
      <c r="Q86" s="85" t="str">
        <f t="shared" si="19"/>
        <v/>
      </c>
      <c r="R86" s="84"/>
      <c r="S86" s="85" t="str">
        <f t="shared" si="20"/>
        <v/>
      </c>
      <c r="T86" s="84"/>
      <c r="U86" s="85" t="str">
        <f t="shared" si="21"/>
        <v/>
      </c>
      <c r="V86" s="84"/>
      <c r="W86" s="85" t="str">
        <f t="shared" si="22"/>
        <v/>
      </c>
      <c r="X86" s="84"/>
      <c r="Y86" s="85" t="str">
        <f t="shared" si="23"/>
        <v/>
      </c>
      <c r="Z86" s="84"/>
      <c r="AA86" s="85" t="str">
        <f t="shared" si="24"/>
        <v/>
      </c>
      <c r="AB86" s="84"/>
      <c r="AC86" s="85" t="str">
        <f t="shared" si="25"/>
        <v/>
      </c>
    </row>
    <row r="87" spans="1:29" ht="15.9" hidden="1" customHeight="1">
      <c r="A87" s="180">
        <v>84</v>
      </c>
      <c r="B87" s="79"/>
      <c r="C87" s="3"/>
      <c r="D87" s="80"/>
      <c r="E87" s="81">
        <f t="shared" si="13"/>
        <v>0</v>
      </c>
      <c r="F87" s="82">
        <f t="shared" si="14"/>
        <v>61</v>
      </c>
      <c r="G87" s="83"/>
      <c r="H87" s="84"/>
      <c r="I87" s="85" t="str">
        <f t="shared" si="15"/>
        <v/>
      </c>
      <c r="J87" s="84"/>
      <c r="K87" s="85" t="str">
        <f t="shared" si="16"/>
        <v/>
      </c>
      <c r="L87" s="84"/>
      <c r="M87" s="85" t="str">
        <f t="shared" si="17"/>
        <v/>
      </c>
      <c r="N87" s="84"/>
      <c r="O87" s="85" t="str">
        <f t="shared" si="18"/>
        <v/>
      </c>
      <c r="P87" s="84"/>
      <c r="Q87" s="85" t="str">
        <f t="shared" si="19"/>
        <v/>
      </c>
      <c r="R87" s="84"/>
      <c r="S87" s="85" t="str">
        <f t="shared" si="20"/>
        <v/>
      </c>
      <c r="T87" s="84"/>
      <c r="U87" s="85" t="str">
        <f t="shared" si="21"/>
        <v/>
      </c>
      <c r="V87" s="84"/>
      <c r="W87" s="85" t="str">
        <f t="shared" si="22"/>
        <v/>
      </c>
      <c r="X87" s="84"/>
      <c r="Y87" s="85" t="str">
        <f t="shared" si="23"/>
        <v/>
      </c>
      <c r="Z87" s="84"/>
      <c r="AA87" s="85" t="str">
        <f t="shared" si="24"/>
        <v/>
      </c>
      <c r="AB87" s="84"/>
      <c r="AC87" s="85" t="str">
        <f t="shared" si="25"/>
        <v/>
      </c>
    </row>
    <row r="88" spans="1:29" ht="15.9" hidden="1" customHeight="1">
      <c r="A88" s="180">
        <v>85</v>
      </c>
      <c r="B88" s="79"/>
      <c r="C88" s="3"/>
      <c r="D88" s="80"/>
      <c r="E88" s="81">
        <f t="shared" si="13"/>
        <v>0</v>
      </c>
      <c r="F88" s="82">
        <f t="shared" si="14"/>
        <v>61</v>
      </c>
      <c r="G88" s="83"/>
      <c r="H88" s="84"/>
      <c r="I88" s="85" t="str">
        <f t="shared" si="15"/>
        <v/>
      </c>
      <c r="J88" s="84"/>
      <c r="K88" s="85" t="str">
        <f t="shared" si="16"/>
        <v/>
      </c>
      <c r="L88" s="84"/>
      <c r="M88" s="85" t="str">
        <f t="shared" si="17"/>
        <v/>
      </c>
      <c r="N88" s="84"/>
      <c r="O88" s="85" t="str">
        <f t="shared" si="18"/>
        <v/>
      </c>
      <c r="P88" s="84"/>
      <c r="Q88" s="85" t="str">
        <f t="shared" si="19"/>
        <v/>
      </c>
      <c r="R88" s="84"/>
      <c r="S88" s="85" t="str">
        <f t="shared" si="20"/>
        <v/>
      </c>
      <c r="T88" s="84"/>
      <c r="U88" s="85" t="str">
        <f t="shared" si="21"/>
        <v/>
      </c>
      <c r="V88" s="84"/>
      <c r="W88" s="85" t="str">
        <f t="shared" si="22"/>
        <v/>
      </c>
      <c r="X88" s="84"/>
      <c r="Y88" s="85" t="str">
        <f t="shared" si="23"/>
        <v/>
      </c>
      <c r="Z88" s="84"/>
      <c r="AA88" s="85" t="str">
        <f t="shared" si="24"/>
        <v/>
      </c>
      <c r="AB88" s="84"/>
      <c r="AC88" s="85" t="str">
        <f t="shared" si="25"/>
        <v/>
      </c>
    </row>
    <row r="89" spans="1:29" ht="15.9" hidden="1" customHeight="1">
      <c r="A89" s="181">
        <v>86</v>
      </c>
      <c r="B89" s="79"/>
      <c r="C89" s="3"/>
      <c r="D89" s="80"/>
      <c r="E89" s="81">
        <f t="shared" si="13"/>
        <v>0</v>
      </c>
      <c r="F89" s="82">
        <f t="shared" si="14"/>
        <v>61</v>
      </c>
      <c r="G89" s="83"/>
      <c r="H89" s="84"/>
      <c r="I89" s="85" t="str">
        <f t="shared" si="15"/>
        <v/>
      </c>
      <c r="J89" s="84"/>
      <c r="K89" s="85" t="str">
        <f t="shared" si="16"/>
        <v/>
      </c>
      <c r="L89" s="84"/>
      <c r="M89" s="85" t="str">
        <f t="shared" si="17"/>
        <v/>
      </c>
      <c r="N89" s="84"/>
      <c r="O89" s="85" t="str">
        <f t="shared" si="18"/>
        <v/>
      </c>
      <c r="P89" s="84"/>
      <c r="Q89" s="85" t="str">
        <f t="shared" si="19"/>
        <v/>
      </c>
      <c r="R89" s="84"/>
      <c r="S89" s="85" t="str">
        <f t="shared" si="20"/>
        <v/>
      </c>
      <c r="T89" s="84"/>
      <c r="U89" s="85" t="str">
        <f t="shared" si="21"/>
        <v/>
      </c>
      <c r="V89" s="84"/>
      <c r="W89" s="85" t="str">
        <f t="shared" si="22"/>
        <v/>
      </c>
      <c r="X89" s="84"/>
      <c r="Y89" s="85" t="str">
        <f t="shared" si="23"/>
        <v/>
      </c>
      <c r="Z89" s="84"/>
      <c r="AA89" s="85" t="str">
        <f t="shared" si="24"/>
        <v/>
      </c>
      <c r="AB89" s="84"/>
      <c r="AC89" s="85" t="str">
        <f t="shared" si="25"/>
        <v/>
      </c>
    </row>
    <row r="90" spans="1:29" ht="15.9" hidden="1" customHeight="1">
      <c r="A90" s="180">
        <v>87</v>
      </c>
      <c r="B90" s="79"/>
      <c r="C90" s="89"/>
      <c r="D90" s="101"/>
      <c r="E90" s="81">
        <f t="shared" si="13"/>
        <v>0</v>
      </c>
      <c r="F90" s="82">
        <f t="shared" si="14"/>
        <v>61</v>
      </c>
      <c r="G90" s="83"/>
      <c r="H90" s="84"/>
      <c r="I90" s="85" t="str">
        <f t="shared" si="15"/>
        <v/>
      </c>
      <c r="J90" s="84"/>
      <c r="K90" s="85" t="str">
        <f t="shared" si="16"/>
        <v/>
      </c>
      <c r="L90" s="84"/>
      <c r="M90" s="85" t="str">
        <f t="shared" si="17"/>
        <v/>
      </c>
      <c r="N90" s="84"/>
      <c r="O90" s="85" t="str">
        <f t="shared" si="18"/>
        <v/>
      </c>
      <c r="P90" s="84"/>
      <c r="Q90" s="85" t="str">
        <f t="shared" si="19"/>
        <v/>
      </c>
      <c r="R90" s="84"/>
      <c r="S90" s="85" t="str">
        <f t="shared" si="20"/>
        <v/>
      </c>
      <c r="T90" s="84"/>
      <c r="U90" s="85" t="str">
        <f t="shared" si="21"/>
        <v/>
      </c>
      <c r="V90" s="84"/>
      <c r="W90" s="85" t="str">
        <f t="shared" si="22"/>
        <v/>
      </c>
      <c r="X90" s="84"/>
      <c r="Y90" s="85" t="str">
        <f t="shared" si="23"/>
        <v/>
      </c>
      <c r="Z90" s="84"/>
      <c r="AA90" s="85" t="str">
        <f t="shared" si="24"/>
        <v/>
      </c>
      <c r="AB90" s="84"/>
      <c r="AC90" s="85" t="str">
        <f t="shared" si="25"/>
        <v/>
      </c>
    </row>
    <row r="91" spans="1:29" ht="15.9" hidden="1" customHeight="1">
      <c r="A91" s="180">
        <v>88</v>
      </c>
      <c r="B91" s="79"/>
      <c r="C91" s="3"/>
      <c r="D91" s="80"/>
      <c r="E91" s="81">
        <f t="shared" si="13"/>
        <v>0</v>
      </c>
      <c r="F91" s="82">
        <f t="shared" si="14"/>
        <v>61</v>
      </c>
      <c r="G91" s="83"/>
      <c r="H91" s="84"/>
      <c r="I91" s="85" t="str">
        <f t="shared" si="15"/>
        <v/>
      </c>
      <c r="J91" s="84"/>
      <c r="K91" s="85" t="str">
        <f t="shared" si="16"/>
        <v/>
      </c>
      <c r="L91" s="84"/>
      <c r="M91" s="85" t="str">
        <f t="shared" si="17"/>
        <v/>
      </c>
      <c r="N91" s="84"/>
      <c r="O91" s="85" t="str">
        <f t="shared" si="18"/>
        <v/>
      </c>
      <c r="P91" s="84"/>
      <c r="Q91" s="85" t="str">
        <f t="shared" si="19"/>
        <v/>
      </c>
      <c r="R91" s="84"/>
      <c r="S91" s="85" t="str">
        <f t="shared" si="20"/>
        <v/>
      </c>
      <c r="T91" s="84"/>
      <c r="U91" s="85" t="str">
        <f t="shared" si="21"/>
        <v/>
      </c>
      <c r="V91" s="84"/>
      <c r="W91" s="85" t="str">
        <f t="shared" si="22"/>
        <v/>
      </c>
      <c r="X91" s="84"/>
      <c r="Y91" s="85" t="str">
        <f t="shared" si="23"/>
        <v/>
      </c>
      <c r="Z91" s="84"/>
      <c r="AA91" s="85" t="str">
        <f t="shared" si="24"/>
        <v/>
      </c>
      <c r="AB91" s="84"/>
      <c r="AC91" s="85" t="str">
        <f t="shared" si="25"/>
        <v/>
      </c>
    </row>
    <row r="92" spans="1:29" ht="15.9" hidden="1" customHeight="1">
      <c r="A92" s="181">
        <v>89</v>
      </c>
      <c r="B92" s="79"/>
      <c r="C92" s="3"/>
      <c r="D92" s="80"/>
      <c r="E92" s="81">
        <f t="shared" si="13"/>
        <v>0</v>
      </c>
      <c r="F92" s="82">
        <f t="shared" si="14"/>
        <v>61</v>
      </c>
      <c r="G92" s="83"/>
      <c r="H92" s="84"/>
      <c r="I92" s="85" t="str">
        <f t="shared" si="15"/>
        <v/>
      </c>
      <c r="J92" s="84"/>
      <c r="K92" s="85" t="str">
        <f t="shared" si="16"/>
        <v/>
      </c>
      <c r="L92" s="84"/>
      <c r="M92" s="85" t="str">
        <f t="shared" si="17"/>
        <v/>
      </c>
      <c r="N92" s="84"/>
      <c r="O92" s="85" t="str">
        <f t="shared" si="18"/>
        <v/>
      </c>
      <c r="P92" s="84"/>
      <c r="Q92" s="85" t="str">
        <f t="shared" si="19"/>
        <v/>
      </c>
      <c r="R92" s="84"/>
      <c r="S92" s="85" t="str">
        <f t="shared" si="20"/>
        <v/>
      </c>
      <c r="T92" s="84"/>
      <c r="U92" s="85" t="str">
        <f t="shared" si="21"/>
        <v/>
      </c>
      <c r="V92" s="84"/>
      <c r="W92" s="85" t="str">
        <f t="shared" si="22"/>
        <v/>
      </c>
      <c r="X92" s="84"/>
      <c r="Y92" s="85" t="str">
        <f t="shared" si="23"/>
        <v/>
      </c>
      <c r="Z92" s="84"/>
      <c r="AA92" s="85" t="str">
        <f t="shared" si="24"/>
        <v/>
      </c>
      <c r="AB92" s="84"/>
      <c r="AC92" s="85" t="str">
        <f t="shared" si="25"/>
        <v/>
      </c>
    </row>
    <row r="93" spans="1:29" ht="15.9" hidden="1" customHeight="1">
      <c r="A93" s="180">
        <v>90</v>
      </c>
      <c r="B93" s="79"/>
      <c r="C93" s="3"/>
      <c r="D93" s="80"/>
      <c r="E93" s="81">
        <f t="shared" si="13"/>
        <v>0</v>
      </c>
      <c r="F93" s="82">
        <f t="shared" si="14"/>
        <v>61</v>
      </c>
      <c r="G93" s="83"/>
      <c r="H93" s="84"/>
      <c r="I93" s="85" t="str">
        <f t="shared" si="15"/>
        <v/>
      </c>
      <c r="J93" s="84"/>
      <c r="K93" s="85" t="str">
        <f t="shared" si="16"/>
        <v/>
      </c>
      <c r="L93" s="84"/>
      <c r="M93" s="85" t="str">
        <f t="shared" si="17"/>
        <v/>
      </c>
      <c r="N93" s="84"/>
      <c r="O93" s="85" t="str">
        <f t="shared" si="18"/>
        <v/>
      </c>
      <c r="P93" s="84"/>
      <c r="Q93" s="85" t="str">
        <f t="shared" si="19"/>
        <v/>
      </c>
      <c r="R93" s="84"/>
      <c r="S93" s="85" t="str">
        <f t="shared" si="20"/>
        <v/>
      </c>
      <c r="T93" s="84"/>
      <c r="U93" s="85" t="str">
        <f t="shared" si="21"/>
        <v/>
      </c>
      <c r="V93" s="84"/>
      <c r="W93" s="85" t="str">
        <f t="shared" si="22"/>
        <v/>
      </c>
      <c r="X93" s="84"/>
      <c r="Y93" s="85" t="str">
        <f t="shared" si="23"/>
        <v/>
      </c>
      <c r="Z93" s="84"/>
      <c r="AA93" s="85" t="str">
        <f t="shared" si="24"/>
        <v/>
      </c>
      <c r="AB93" s="84"/>
      <c r="AC93" s="85" t="str">
        <f t="shared" si="25"/>
        <v/>
      </c>
    </row>
    <row r="94" spans="1:29" ht="15.9" hidden="1" customHeight="1">
      <c r="A94" s="180">
        <v>91</v>
      </c>
      <c r="B94" s="79"/>
      <c r="C94" s="3"/>
      <c r="D94" s="80"/>
      <c r="E94" s="81">
        <f t="shared" si="13"/>
        <v>0</v>
      </c>
      <c r="F94" s="82">
        <f t="shared" si="14"/>
        <v>61</v>
      </c>
      <c r="G94" s="83"/>
      <c r="H94" s="84"/>
      <c r="I94" s="85" t="str">
        <f t="shared" si="15"/>
        <v/>
      </c>
      <c r="J94" s="84"/>
      <c r="K94" s="85" t="str">
        <f t="shared" si="16"/>
        <v/>
      </c>
      <c r="L94" s="84"/>
      <c r="M94" s="85" t="str">
        <f t="shared" si="17"/>
        <v/>
      </c>
      <c r="N94" s="84"/>
      <c r="O94" s="85" t="str">
        <f t="shared" si="18"/>
        <v/>
      </c>
      <c r="P94" s="84"/>
      <c r="Q94" s="85" t="str">
        <f t="shared" si="19"/>
        <v/>
      </c>
      <c r="R94" s="84"/>
      <c r="S94" s="85" t="str">
        <f t="shared" si="20"/>
        <v/>
      </c>
      <c r="T94" s="84"/>
      <c r="U94" s="85" t="str">
        <f t="shared" si="21"/>
        <v/>
      </c>
      <c r="V94" s="84"/>
      <c r="W94" s="85" t="str">
        <f t="shared" si="22"/>
        <v/>
      </c>
      <c r="X94" s="84"/>
      <c r="Y94" s="85" t="str">
        <f t="shared" si="23"/>
        <v/>
      </c>
      <c r="Z94" s="84"/>
      <c r="AA94" s="85" t="str">
        <f t="shared" si="24"/>
        <v/>
      </c>
      <c r="AB94" s="84"/>
      <c r="AC94" s="85" t="str">
        <f t="shared" si="25"/>
        <v/>
      </c>
    </row>
    <row r="95" spans="1:29" ht="15.9" hidden="1" customHeight="1">
      <c r="A95" s="181">
        <v>92</v>
      </c>
      <c r="B95" s="88"/>
      <c r="C95" s="3"/>
      <c r="D95" s="80"/>
      <c r="E95" s="81">
        <f t="shared" si="13"/>
        <v>0</v>
      </c>
      <c r="F95" s="82">
        <f t="shared" si="14"/>
        <v>61</v>
      </c>
      <c r="G95" s="83"/>
      <c r="H95" s="84"/>
      <c r="I95" s="85" t="str">
        <f t="shared" si="15"/>
        <v/>
      </c>
      <c r="J95" s="84"/>
      <c r="K95" s="85" t="str">
        <f t="shared" si="16"/>
        <v/>
      </c>
      <c r="L95" s="84"/>
      <c r="M95" s="85" t="str">
        <f t="shared" si="17"/>
        <v/>
      </c>
      <c r="N95" s="84"/>
      <c r="O95" s="85" t="str">
        <f t="shared" si="18"/>
        <v/>
      </c>
      <c r="P95" s="84"/>
      <c r="Q95" s="85" t="str">
        <f t="shared" si="19"/>
        <v/>
      </c>
      <c r="R95" s="84"/>
      <c r="S95" s="85" t="str">
        <f t="shared" si="20"/>
        <v/>
      </c>
      <c r="T95" s="84"/>
      <c r="U95" s="85" t="str">
        <f t="shared" si="21"/>
        <v/>
      </c>
      <c r="V95" s="84"/>
      <c r="W95" s="85" t="str">
        <f t="shared" si="22"/>
        <v/>
      </c>
      <c r="X95" s="84"/>
      <c r="Y95" s="85" t="str">
        <f t="shared" si="23"/>
        <v/>
      </c>
      <c r="Z95" s="84"/>
      <c r="AA95" s="85" t="str">
        <f t="shared" si="24"/>
        <v/>
      </c>
      <c r="AB95" s="84"/>
      <c r="AC95" s="85" t="str">
        <f t="shared" si="25"/>
        <v/>
      </c>
    </row>
    <row r="96" spans="1:29" ht="15.9" hidden="1" customHeight="1">
      <c r="A96" s="180">
        <v>93</v>
      </c>
      <c r="B96" s="88"/>
      <c r="C96" s="3"/>
      <c r="D96" s="80"/>
      <c r="E96" s="81">
        <f t="shared" si="13"/>
        <v>0</v>
      </c>
      <c r="F96" s="82">
        <f t="shared" si="14"/>
        <v>61</v>
      </c>
      <c r="G96" s="83"/>
      <c r="H96" s="84"/>
      <c r="I96" s="85" t="str">
        <f t="shared" si="15"/>
        <v/>
      </c>
      <c r="J96" s="84"/>
      <c r="K96" s="85" t="str">
        <f t="shared" si="16"/>
        <v/>
      </c>
      <c r="L96" s="84"/>
      <c r="M96" s="85" t="str">
        <f t="shared" si="17"/>
        <v/>
      </c>
      <c r="N96" s="84"/>
      <c r="O96" s="85" t="str">
        <f t="shared" si="18"/>
        <v/>
      </c>
      <c r="P96" s="84"/>
      <c r="Q96" s="85" t="str">
        <f t="shared" si="19"/>
        <v/>
      </c>
      <c r="R96" s="84"/>
      <c r="S96" s="85" t="str">
        <f t="shared" si="20"/>
        <v/>
      </c>
      <c r="T96" s="84"/>
      <c r="U96" s="85" t="str">
        <f t="shared" si="21"/>
        <v/>
      </c>
      <c r="V96" s="84"/>
      <c r="W96" s="85" t="str">
        <f t="shared" si="22"/>
        <v/>
      </c>
      <c r="X96" s="84"/>
      <c r="Y96" s="85" t="str">
        <f t="shared" si="23"/>
        <v/>
      </c>
      <c r="Z96" s="84"/>
      <c r="AA96" s="85" t="str">
        <f t="shared" si="24"/>
        <v/>
      </c>
      <c r="AB96" s="84"/>
      <c r="AC96" s="85" t="str">
        <f t="shared" si="25"/>
        <v/>
      </c>
    </row>
    <row r="97" spans="1:29" ht="15.9" hidden="1" customHeight="1">
      <c r="A97" s="180">
        <v>94</v>
      </c>
      <c r="B97" s="88"/>
      <c r="C97" s="3"/>
      <c r="D97" s="80"/>
      <c r="E97" s="81">
        <f t="shared" si="13"/>
        <v>0</v>
      </c>
      <c r="F97" s="82">
        <f t="shared" si="14"/>
        <v>61</v>
      </c>
      <c r="G97" s="83"/>
      <c r="H97" s="84"/>
      <c r="I97" s="85" t="str">
        <f t="shared" si="15"/>
        <v/>
      </c>
      <c r="J97" s="84"/>
      <c r="K97" s="85" t="str">
        <f t="shared" si="16"/>
        <v/>
      </c>
      <c r="L97" s="84"/>
      <c r="M97" s="85" t="str">
        <f t="shared" si="17"/>
        <v/>
      </c>
      <c r="N97" s="84"/>
      <c r="O97" s="85" t="str">
        <f t="shared" si="18"/>
        <v/>
      </c>
      <c r="P97" s="84"/>
      <c r="Q97" s="85" t="str">
        <f t="shared" si="19"/>
        <v/>
      </c>
      <c r="R97" s="84"/>
      <c r="S97" s="85" t="str">
        <f t="shared" si="20"/>
        <v/>
      </c>
      <c r="T97" s="84"/>
      <c r="U97" s="85" t="str">
        <f t="shared" si="21"/>
        <v/>
      </c>
      <c r="V97" s="84"/>
      <c r="W97" s="85" t="str">
        <f t="shared" si="22"/>
        <v/>
      </c>
      <c r="X97" s="84"/>
      <c r="Y97" s="85" t="str">
        <f t="shared" si="23"/>
        <v/>
      </c>
      <c r="Z97" s="84"/>
      <c r="AA97" s="85" t="str">
        <f t="shared" si="24"/>
        <v/>
      </c>
      <c r="AB97" s="84"/>
      <c r="AC97" s="85" t="str">
        <f t="shared" si="25"/>
        <v/>
      </c>
    </row>
    <row r="98" spans="1:29" ht="15.9" hidden="1" customHeight="1">
      <c r="A98" s="181">
        <v>95</v>
      </c>
      <c r="B98" s="88"/>
      <c r="C98" s="3"/>
      <c r="D98" s="80"/>
      <c r="E98" s="81">
        <f t="shared" si="13"/>
        <v>0</v>
      </c>
      <c r="F98" s="82">
        <f t="shared" si="14"/>
        <v>61</v>
      </c>
      <c r="G98" s="83"/>
      <c r="H98" s="84"/>
      <c r="I98" s="85" t="str">
        <f t="shared" si="15"/>
        <v/>
      </c>
      <c r="J98" s="84"/>
      <c r="K98" s="85" t="str">
        <f t="shared" si="16"/>
        <v/>
      </c>
      <c r="L98" s="84"/>
      <c r="M98" s="85" t="str">
        <f t="shared" si="17"/>
        <v/>
      </c>
      <c r="N98" s="84"/>
      <c r="O98" s="85" t="str">
        <f t="shared" si="18"/>
        <v/>
      </c>
      <c r="P98" s="84"/>
      <c r="Q98" s="85" t="str">
        <f t="shared" si="19"/>
        <v/>
      </c>
      <c r="R98" s="84"/>
      <c r="S98" s="85" t="str">
        <f t="shared" si="20"/>
        <v/>
      </c>
      <c r="T98" s="84"/>
      <c r="U98" s="85" t="str">
        <f t="shared" si="21"/>
        <v/>
      </c>
      <c r="V98" s="84"/>
      <c r="W98" s="85" t="str">
        <f t="shared" si="22"/>
        <v/>
      </c>
      <c r="X98" s="84"/>
      <c r="Y98" s="85" t="str">
        <f t="shared" si="23"/>
        <v/>
      </c>
      <c r="Z98" s="84"/>
      <c r="AA98" s="85" t="str">
        <f t="shared" si="24"/>
        <v/>
      </c>
      <c r="AB98" s="84"/>
      <c r="AC98" s="85" t="str">
        <f t="shared" si="25"/>
        <v/>
      </c>
    </row>
    <row r="99" spans="1:29" ht="15.9" hidden="1" customHeight="1">
      <c r="A99" s="180">
        <v>96</v>
      </c>
      <c r="B99" s="86"/>
      <c r="C99" s="3"/>
      <c r="D99" s="80"/>
      <c r="E99" s="81">
        <f t="shared" si="13"/>
        <v>0</v>
      </c>
      <c r="F99" s="82">
        <f t="shared" si="14"/>
        <v>61</v>
      </c>
      <c r="G99" s="83"/>
      <c r="H99" s="84"/>
      <c r="I99" s="85" t="str">
        <f t="shared" si="15"/>
        <v/>
      </c>
      <c r="J99" s="84"/>
      <c r="K99" s="85" t="str">
        <f t="shared" si="16"/>
        <v/>
      </c>
      <c r="L99" s="84"/>
      <c r="M99" s="85" t="str">
        <f t="shared" si="17"/>
        <v/>
      </c>
      <c r="N99" s="84"/>
      <c r="O99" s="85" t="str">
        <f t="shared" si="18"/>
        <v/>
      </c>
      <c r="P99" s="84"/>
      <c r="Q99" s="85" t="str">
        <f t="shared" si="19"/>
        <v/>
      </c>
      <c r="R99" s="84"/>
      <c r="S99" s="85" t="str">
        <f t="shared" si="20"/>
        <v/>
      </c>
      <c r="T99" s="84"/>
      <c r="U99" s="85" t="str">
        <f t="shared" si="21"/>
        <v/>
      </c>
      <c r="V99" s="84"/>
      <c r="W99" s="85" t="str">
        <f t="shared" si="22"/>
        <v/>
      </c>
      <c r="X99" s="84"/>
      <c r="Y99" s="85" t="str">
        <f t="shared" si="23"/>
        <v/>
      </c>
      <c r="Z99" s="84"/>
      <c r="AA99" s="85" t="str">
        <f t="shared" si="24"/>
        <v/>
      </c>
      <c r="AB99" s="84"/>
      <c r="AC99" s="85" t="str">
        <f t="shared" si="25"/>
        <v/>
      </c>
    </row>
    <row r="100" spans="1:29" ht="15.9" hidden="1" customHeight="1">
      <c r="A100" s="180">
        <v>97</v>
      </c>
      <c r="B100" s="88"/>
      <c r="C100" s="3"/>
      <c r="D100" s="80"/>
      <c r="E100" s="81">
        <f t="shared" si="13"/>
        <v>0</v>
      </c>
      <c r="F100" s="82">
        <f t="shared" si="14"/>
        <v>61</v>
      </c>
      <c r="G100" s="83"/>
      <c r="H100" s="84"/>
      <c r="I100" s="85" t="str">
        <f t="shared" si="15"/>
        <v/>
      </c>
      <c r="J100" s="84"/>
      <c r="K100" s="85" t="str">
        <f t="shared" si="16"/>
        <v/>
      </c>
      <c r="L100" s="84"/>
      <c r="M100" s="85" t="str">
        <f t="shared" si="17"/>
        <v/>
      </c>
      <c r="N100" s="84"/>
      <c r="O100" s="85" t="str">
        <f t="shared" si="18"/>
        <v/>
      </c>
      <c r="P100" s="84"/>
      <c r="Q100" s="85" t="str">
        <f t="shared" si="19"/>
        <v/>
      </c>
      <c r="R100" s="84"/>
      <c r="S100" s="85" t="str">
        <f t="shared" si="20"/>
        <v/>
      </c>
      <c r="T100" s="84"/>
      <c r="U100" s="85" t="str">
        <f t="shared" si="21"/>
        <v/>
      </c>
      <c r="V100" s="84"/>
      <c r="W100" s="85" t="str">
        <f t="shared" si="22"/>
        <v/>
      </c>
      <c r="X100" s="84"/>
      <c r="Y100" s="85" t="str">
        <f t="shared" si="23"/>
        <v/>
      </c>
      <c r="Z100" s="84"/>
      <c r="AA100" s="85" t="str">
        <f t="shared" si="24"/>
        <v/>
      </c>
      <c r="AB100" s="84"/>
      <c r="AC100" s="85" t="str">
        <f t="shared" si="25"/>
        <v/>
      </c>
    </row>
    <row r="101" spans="1:29" ht="15.9" hidden="1" customHeight="1">
      <c r="A101" s="181">
        <v>98</v>
      </c>
      <c r="B101" s="88"/>
      <c r="C101" s="3"/>
      <c r="D101" s="80"/>
      <c r="E101" s="81">
        <f t="shared" si="13"/>
        <v>0</v>
      </c>
      <c r="F101" s="82">
        <f t="shared" si="14"/>
        <v>61</v>
      </c>
      <c r="G101" s="83"/>
      <c r="H101" s="84"/>
      <c r="I101" s="85" t="str">
        <f t="shared" si="15"/>
        <v/>
      </c>
      <c r="J101" s="84"/>
      <c r="K101" s="85" t="str">
        <f t="shared" si="16"/>
        <v/>
      </c>
      <c r="L101" s="84"/>
      <c r="M101" s="85" t="str">
        <f t="shared" si="17"/>
        <v/>
      </c>
      <c r="N101" s="84"/>
      <c r="O101" s="85" t="str">
        <f t="shared" si="18"/>
        <v/>
      </c>
      <c r="P101" s="84"/>
      <c r="Q101" s="85" t="str">
        <f t="shared" si="19"/>
        <v/>
      </c>
      <c r="R101" s="84"/>
      <c r="S101" s="85" t="str">
        <f t="shared" si="20"/>
        <v/>
      </c>
      <c r="T101" s="84"/>
      <c r="U101" s="85" t="str">
        <f t="shared" si="21"/>
        <v/>
      </c>
      <c r="V101" s="84"/>
      <c r="W101" s="85" t="str">
        <f t="shared" si="22"/>
        <v/>
      </c>
      <c r="X101" s="84"/>
      <c r="Y101" s="85" t="str">
        <f t="shared" si="23"/>
        <v/>
      </c>
      <c r="Z101" s="84"/>
      <c r="AA101" s="85" t="str">
        <f t="shared" si="24"/>
        <v/>
      </c>
      <c r="AB101" s="84"/>
      <c r="AC101" s="85" t="str">
        <f t="shared" si="25"/>
        <v/>
      </c>
    </row>
    <row r="102" spans="1:29" ht="15.9" hidden="1" customHeight="1">
      <c r="A102" s="180">
        <v>99</v>
      </c>
      <c r="B102" s="88"/>
      <c r="C102" s="3"/>
      <c r="D102" s="80"/>
      <c r="E102" s="81">
        <f t="shared" si="13"/>
        <v>0</v>
      </c>
      <c r="F102" s="82">
        <f t="shared" si="14"/>
        <v>61</v>
      </c>
      <c r="G102" s="83"/>
      <c r="H102" s="84"/>
      <c r="I102" s="85" t="str">
        <f t="shared" si="15"/>
        <v/>
      </c>
      <c r="J102" s="84"/>
      <c r="K102" s="85" t="str">
        <f t="shared" si="16"/>
        <v/>
      </c>
      <c r="L102" s="84"/>
      <c r="M102" s="85" t="str">
        <f t="shared" si="17"/>
        <v/>
      </c>
      <c r="N102" s="84"/>
      <c r="O102" s="85" t="str">
        <f t="shared" si="18"/>
        <v/>
      </c>
      <c r="P102" s="84"/>
      <c r="Q102" s="85" t="str">
        <f t="shared" si="19"/>
        <v/>
      </c>
      <c r="R102" s="84"/>
      <c r="S102" s="85" t="str">
        <f t="shared" si="20"/>
        <v/>
      </c>
      <c r="T102" s="84"/>
      <c r="U102" s="85" t="str">
        <f t="shared" si="21"/>
        <v/>
      </c>
      <c r="V102" s="84"/>
      <c r="W102" s="85" t="str">
        <f t="shared" si="22"/>
        <v/>
      </c>
      <c r="X102" s="84"/>
      <c r="Y102" s="85" t="str">
        <f t="shared" si="23"/>
        <v/>
      </c>
      <c r="Z102" s="84"/>
      <c r="AA102" s="85" t="str">
        <f t="shared" si="24"/>
        <v/>
      </c>
      <c r="AB102" s="84"/>
      <c r="AC102" s="85" t="str">
        <f t="shared" si="25"/>
        <v/>
      </c>
    </row>
    <row r="103" spans="1:29" ht="15.9" hidden="1" customHeight="1">
      <c r="A103" s="180">
        <v>100</v>
      </c>
      <c r="B103" s="88"/>
      <c r="C103" s="3"/>
      <c r="D103" s="80"/>
      <c r="E103" s="81">
        <f t="shared" si="13"/>
        <v>0</v>
      </c>
      <c r="F103" s="82">
        <f t="shared" si="14"/>
        <v>61</v>
      </c>
      <c r="G103" s="83"/>
      <c r="H103" s="84"/>
      <c r="I103" s="85" t="str">
        <f t="shared" si="15"/>
        <v/>
      </c>
      <c r="J103" s="84"/>
      <c r="K103" s="85" t="str">
        <f t="shared" si="16"/>
        <v/>
      </c>
      <c r="L103" s="84"/>
      <c r="M103" s="85" t="str">
        <f t="shared" si="17"/>
        <v/>
      </c>
      <c r="N103" s="84"/>
      <c r="O103" s="85" t="str">
        <f t="shared" si="18"/>
        <v/>
      </c>
      <c r="P103" s="84"/>
      <c r="Q103" s="85" t="str">
        <f t="shared" si="19"/>
        <v/>
      </c>
      <c r="R103" s="84"/>
      <c r="S103" s="85" t="str">
        <f t="shared" si="20"/>
        <v/>
      </c>
      <c r="T103" s="84"/>
      <c r="U103" s="85" t="str">
        <f t="shared" si="21"/>
        <v/>
      </c>
      <c r="V103" s="84"/>
      <c r="W103" s="85" t="str">
        <f t="shared" si="22"/>
        <v/>
      </c>
      <c r="X103" s="84"/>
      <c r="Y103" s="85" t="str">
        <f t="shared" si="23"/>
        <v/>
      </c>
      <c r="Z103" s="84"/>
      <c r="AA103" s="85" t="str">
        <f t="shared" si="24"/>
        <v/>
      </c>
      <c r="AB103" s="84"/>
      <c r="AC103" s="85" t="str">
        <f t="shared" si="25"/>
        <v/>
      </c>
    </row>
    <row r="104" spans="1:29" ht="15.9" hidden="1" customHeight="1">
      <c r="A104" s="181">
        <v>101</v>
      </c>
      <c r="B104" s="88"/>
      <c r="C104" s="3"/>
      <c r="D104" s="80"/>
      <c r="E104" s="81">
        <f t="shared" si="13"/>
        <v>0</v>
      </c>
      <c r="F104" s="82">
        <f t="shared" si="14"/>
        <v>61</v>
      </c>
      <c r="G104" s="83"/>
      <c r="H104" s="84"/>
      <c r="I104" s="85" t="str">
        <f t="shared" si="15"/>
        <v/>
      </c>
      <c r="J104" s="84"/>
      <c r="K104" s="85" t="str">
        <f t="shared" si="16"/>
        <v/>
      </c>
      <c r="L104" s="84"/>
      <c r="M104" s="85" t="str">
        <f t="shared" si="17"/>
        <v/>
      </c>
      <c r="N104" s="84"/>
      <c r="O104" s="85" t="str">
        <f t="shared" si="18"/>
        <v/>
      </c>
      <c r="P104" s="84"/>
      <c r="Q104" s="85" t="str">
        <f t="shared" si="19"/>
        <v/>
      </c>
      <c r="R104" s="84"/>
      <c r="S104" s="85" t="str">
        <f t="shared" si="20"/>
        <v/>
      </c>
      <c r="T104" s="84"/>
      <c r="U104" s="85" t="str">
        <f t="shared" si="21"/>
        <v/>
      </c>
      <c r="V104" s="84"/>
      <c r="W104" s="85" t="str">
        <f t="shared" si="22"/>
        <v/>
      </c>
      <c r="X104" s="84"/>
      <c r="Y104" s="85" t="str">
        <f t="shared" si="23"/>
        <v/>
      </c>
      <c r="Z104" s="84"/>
      <c r="AA104" s="85" t="str">
        <f t="shared" si="24"/>
        <v/>
      </c>
      <c r="AB104" s="84"/>
      <c r="AC104" s="85" t="str">
        <f t="shared" si="25"/>
        <v/>
      </c>
    </row>
    <row r="105" spans="1:29" ht="15.9" hidden="1" customHeight="1">
      <c r="A105" s="180">
        <v>102</v>
      </c>
      <c r="B105" s="88"/>
      <c r="C105" s="3"/>
      <c r="D105" s="80"/>
      <c r="E105" s="81">
        <f t="shared" si="13"/>
        <v>0</v>
      </c>
      <c r="F105" s="82">
        <f t="shared" si="14"/>
        <v>61</v>
      </c>
      <c r="G105" s="83"/>
      <c r="H105" s="84"/>
      <c r="I105" s="85" t="str">
        <f t="shared" si="15"/>
        <v/>
      </c>
      <c r="J105" s="84"/>
      <c r="K105" s="85" t="str">
        <f t="shared" si="16"/>
        <v/>
      </c>
      <c r="L105" s="84"/>
      <c r="M105" s="85" t="str">
        <f t="shared" si="17"/>
        <v/>
      </c>
      <c r="N105" s="84"/>
      <c r="O105" s="85" t="str">
        <f t="shared" si="18"/>
        <v/>
      </c>
      <c r="P105" s="84"/>
      <c r="Q105" s="85" t="str">
        <f t="shared" si="19"/>
        <v/>
      </c>
      <c r="R105" s="84"/>
      <c r="S105" s="85" t="str">
        <f t="shared" si="20"/>
        <v/>
      </c>
      <c r="T105" s="84"/>
      <c r="U105" s="85" t="str">
        <f t="shared" si="21"/>
        <v/>
      </c>
      <c r="V105" s="84"/>
      <c r="W105" s="85" t="str">
        <f t="shared" si="22"/>
        <v/>
      </c>
      <c r="X105" s="84"/>
      <c r="Y105" s="85" t="str">
        <f t="shared" si="23"/>
        <v/>
      </c>
      <c r="Z105" s="84"/>
      <c r="AA105" s="85" t="str">
        <f t="shared" si="24"/>
        <v/>
      </c>
      <c r="AB105" s="84"/>
      <c r="AC105" s="85" t="str">
        <f t="shared" si="25"/>
        <v/>
      </c>
    </row>
    <row r="106" spans="1:29" ht="15.9" hidden="1" customHeight="1">
      <c r="A106" s="180">
        <v>103</v>
      </c>
      <c r="B106" s="88"/>
      <c r="C106" s="3"/>
      <c r="D106" s="80"/>
      <c r="E106" s="81">
        <f t="shared" si="13"/>
        <v>0</v>
      </c>
      <c r="F106" s="82">
        <f t="shared" si="14"/>
        <v>61</v>
      </c>
      <c r="G106" s="83"/>
      <c r="H106" s="84"/>
      <c r="I106" s="85" t="str">
        <f t="shared" si="15"/>
        <v/>
      </c>
      <c r="J106" s="84"/>
      <c r="K106" s="85" t="str">
        <f t="shared" si="16"/>
        <v/>
      </c>
      <c r="L106" s="84"/>
      <c r="M106" s="85" t="str">
        <f t="shared" si="17"/>
        <v/>
      </c>
      <c r="N106" s="84"/>
      <c r="O106" s="85" t="str">
        <f t="shared" si="18"/>
        <v/>
      </c>
      <c r="P106" s="84"/>
      <c r="Q106" s="85" t="str">
        <f t="shared" si="19"/>
        <v/>
      </c>
      <c r="R106" s="84"/>
      <c r="S106" s="85" t="str">
        <f t="shared" si="20"/>
        <v/>
      </c>
      <c r="T106" s="84"/>
      <c r="U106" s="85" t="str">
        <f t="shared" si="21"/>
        <v/>
      </c>
      <c r="V106" s="84"/>
      <c r="W106" s="85" t="str">
        <f t="shared" si="22"/>
        <v/>
      </c>
      <c r="X106" s="84"/>
      <c r="Y106" s="85" t="str">
        <f t="shared" si="23"/>
        <v/>
      </c>
      <c r="Z106" s="84"/>
      <c r="AA106" s="85" t="str">
        <f t="shared" si="24"/>
        <v/>
      </c>
      <c r="AB106" s="84"/>
      <c r="AC106" s="85" t="str">
        <f t="shared" si="25"/>
        <v/>
      </c>
    </row>
    <row r="107" spans="1:29" ht="15.9" hidden="1" customHeight="1">
      <c r="A107" s="181">
        <v>104</v>
      </c>
      <c r="B107" s="79"/>
      <c r="C107" s="3"/>
      <c r="D107" s="80"/>
      <c r="E107" s="81">
        <f t="shared" si="13"/>
        <v>0</v>
      </c>
      <c r="F107" s="82">
        <f t="shared" si="14"/>
        <v>61</v>
      </c>
      <c r="G107" s="83"/>
      <c r="H107" s="84"/>
      <c r="I107" s="85" t="str">
        <f t="shared" si="15"/>
        <v/>
      </c>
      <c r="J107" s="84"/>
      <c r="K107" s="85" t="str">
        <f t="shared" si="16"/>
        <v/>
      </c>
      <c r="L107" s="84"/>
      <c r="M107" s="85" t="str">
        <f t="shared" si="17"/>
        <v/>
      </c>
      <c r="N107" s="84"/>
      <c r="O107" s="85" t="str">
        <f t="shared" si="18"/>
        <v/>
      </c>
      <c r="P107" s="84"/>
      <c r="Q107" s="85" t="str">
        <f t="shared" si="19"/>
        <v/>
      </c>
      <c r="R107" s="84"/>
      <c r="S107" s="85" t="str">
        <f t="shared" si="20"/>
        <v/>
      </c>
      <c r="T107" s="84"/>
      <c r="U107" s="85" t="str">
        <f t="shared" si="21"/>
        <v/>
      </c>
      <c r="V107" s="84"/>
      <c r="W107" s="85" t="str">
        <f t="shared" si="22"/>
        <v/>
      </c>
      <c r="X107" s="84"/>
      <c r="Y107" s="85" t="str">
        <f t="shared" si="23"/>
        <v/>
      </c>
      <c r="Z107" s="84"/>
      <c r="AA107" s="85" t="str">
        <f t="shared" si="24"/>
        <v/>
      </c>
      <c r="AB107" s="84"/>
      <c r="AC107" s="85" t="str">
        <f t="shared" si="25"/>
        <v/>
      </c>
    </row>
    <row r="108" spans="1:29" ht="15.9" hidden="1" customHeight="1">
      <c r="A108" s="180">
        <v>105</v>
      </c>
      <c r="B108" s="79"/>
      <c r="C108" s="3"/>
      <c r="D108" s="80"/>
      <c r="E108" s="81">
        <f t="shared" si="13"/>
        <v>0</v>
      </c>
      <c r="F108" s="82">
        <f t="shared" si="14"/>
        <v>61</v>
      </c>
      <c r="G108" s="83"/>
      <c r="H108" s="84"/>
      <c r="I108" s="85" t="str">
        <f t="shared" si="15"/>
        <v/>
      </c>
      <c r="J108" s="84"/>
      <c r="K108" s="85" t="str">
        <f t="shared" si="16"/>
        <v/>
      </c>
      <c r="L108" s="84"/>
      <c r="M108" s="85" t="str">
        <f t="shared" si="17"/>
        <v/>
      </c>
      <c r="N108" s="84"/>
      <c r="O108" s="85" t="str">
        <f t="shared" si="18"/>
        <v/>
      </c>
      <c r="P108" s="84"/>
      <c r="Q108" s="85" t="str">
        <f t="shared" si="19"/>
        <v/>
      </c>
      <c r="R108" s="84"/>
      <c r="S108" s="85" t="str">
        <f t="shared" si="20"/>
        <v/>
      </c>
      <c r="T108" s="84"/>
      <c r="U108" s="85" t="str">
        <f t="shared" si="21"/>
        <v/>
      </c>
      <c r="V108" s="84"/>
      <c r="W108" s="85" t="str">
        <f t="shared" si="22"/>
        <v/>
      </c>
      <c r="X108" s="84"/>
      <c r="Y108" s="85" t="str">
        <f t="shared" si="23"/>
        <v/>
      </c>
      <c r="Z108" s="84"/>
      <c r="AA108" s="85" t="str">
        <f t="shared" si="24"/>
        <v/>
      </c>
      <c r="AB108" s="84"/>
      <c r="AC108" s="85" t="str">
        <f t="shared" si="25"/>
        <v/>
      </c>
    </row>
    <row r="109" spans="1:29" ht="15.9" hidden="1" customHeight="1">
      <c r="A109" s="180">
        <v>106</v>
      </c>
      <c r="B109" s="79"/>
      <c r="C109" s="3"/>
      <c r="D109" s="80"/>
      <c r="E109" s="81">
        <f t="shared" si="13"/>
        <v>0</v>
      </c>
      <c r="F109" s="82">
        <f t="shared" si="14"/>
        <v>61</v>
      </c>
      <c r="G109" s="83"/>
      <c r="H109" s="84"/>
      <c r="I109" s="85" t="str">
        <f t="shared" si="15"/>
        <v/>
      </c>
      <c r="J109" s="84"/>
      <c r="K109" s="85" t="str">
        <f t="shared" si="16"/>
        <v/>
      </c>
      <c r="L109" s="84"/>
      <c r="M109" s="85" t="str">
        <f t="shared" si="17"/>
        <v/>
      </c>
      <c r="N109" s="84"/>
      <c r="O109" s="85" t="str">
        <f t="shared" si="18"/>
        <v/>
      </c>
      <c r="P109" s="84"/>
      <c r="Q109" s="85" t="str">
        <f t="shared" si="19"/>
        <v/>
      </c>
      <c r="R109" s="84"/>
      <c r="S109" s="85" t="str">
        <f t="shared" si="20"/>
        <v/>
      </c>
      <c r="T109" s="84"/>
      <c r="U109" s="85" t="str">
        <f t="shared" si="21"/>
        <v/>
      </c>
      <c r="V109" s="84"/>
      <c r="W109" s="85" t="str">
        <f t="shared" si="22"/>
        <v/>
      </c>
      <c r="X109" s="84"/>
      <c r="Y109" s="85" t="str">
        <f t="shared" si="23"/>
        <v/>
      </c>
      <c r="Z109" s="84"/>
      <c r="AA109" s="85" t="str">
        <f t="shared" si="24"/>
        <v/>
      </c>
      <c r="AB109" s="84"/>
      <c r="AC109" s="85" t="str">
        <f t="shared" si="25"/>
        <v/>
      </c>
    </row>
    <row r="110" spans="1:29" ht="15.9" customHeight="1">
      <c r="A110" s="102"/>
      <c r="B110" s="103"/>
      <c r="C110" s="2"/>
      <c r="D110" s="104"/>
      <c r="E110" s="105"/>
      <c r="F110" s="106"/>
      <c r="G110" s="107"/>
      <c r="H110" s="108"/>
      <c r="I110" s="109"/>
      <c r="J110" s="108"/>
      <c r="K110" s="109"/>
      <c r="L110" s="108"/>
      <c r="M110" s="109"/>
      <c r="N110" s="108"/>
      <c r="O110" s="109"/>
      <c r="P110" s="108"/>
      <c r="Q110" s="109"/>
      <c r="R110" s="108"/>
      <c r="S110" s="109"/>
      <c r="T110" s="108"/>
      <c r="U110" s="109"/>
      <c r="V110" s="108"/>
      <c r="W110" s="109"/>
      <c r="X110" s="108"/>
      <c r="Y110" s="109"/>
      <c r="Z110" s="108"/>
      <c r="AA110" s="109"/>
      <c r="AB110" s="108"/>
      <c r="AC110" s="109"/>
    </row>
    <row r="111" spans="1:29" ht="15.9" customHeight="1">
      <c r="A111" s="102"/>
      <c r="B111" s="103"/>
      <c r="C111" s="2"/>
      <c r="D111" s="104"/>
      <c r="E111" s="105"/>
      <c r="F111" s="106"/>
      <c r="G111" s="107"/>
      <c r="H111" s="108"/>
      <c r="I111" s="109"/>
      <c r="J111" s="108"/>
      <c r="K111" s="109"/>
      <c r="L111" s="108"/>
      <c r="M111" s="109"/>
      <c r="N111" s="108"/>
      <c r="O111" s="109"/>
      <c r="P111" s="108"/>
      <c r="Q111" s="109"/>
      <c r="R111" s="108"/>
      <c r="S111" s="109"/>
      <c r="T111" s="108"/>
      <c r="U111" s="109"/>
      <c r="V111" s="108"/>
      <c r="W111" s="109"/>
      <c r="X111" s="108"/>
      <c r="Y111" s="109"/>
      <c r="Z111" s="108"/>
      <c r="AA111" s="109"/>
      <c r="AB111" s="108"/>
      <c r="AC111" s="109"/>
    </row>
    <row r="112" spans="1:29">
      <c r="A112" s="102"/>
      <c r="C112" s="2"/>
      <c r="D112" s="104"/>
      <c r="E112" s="107"/>
      <c r="F112" s="110"/>
      <c r="G112" s="111"/>
      <c r="H112" s="108"/>
      <c r="I112" s="112"/>
      <c r="J112" s="108"/>
      <c r="K112" s="112"/>
      <c r="L112" s="113"/>
      <c r="M112" s="112"/>
      <c r="N112" s="108"/>
      <c r="O112" s="112"/>
      <c r="P112" s="108"/>
      <c r="Q112" s="112"/>
      <c r="R112" s="108"/>
      <c r="S112" s="112"/>
      <c r="T112" s="108"/>
      <c r="U112" s="112"/>
      <c r="V112" s="108"/>
      <c r="W112" s="112"/>
      <c r="X112" s="114"/>
      <c r="Y112" s="112"/>
      <c r="Z112" s="114"/>
      <c r="AA112" s="112"/>
      <c r="AB112" s="114"/>
      <c r="AC112" s="112"/>
    </row>
    <row r="113" spans="1:29">
      <c r="A113" s="102"/>
      <c r="C113" s="2"/>
      <c r="D113" s="104"/>
      <c r="E113" s="107"/>
      <c r="F113" s="110"/>
      <c r="G113" s="111"/>
      <c r="H113" s="108"/>
      <c r="I113" s="112"/>
      <c r="J113" s="108"/>
      <c r="K113" s="112"/>
      <c r="L113" s="113"/>
      <c r="M113" s="112"/>
      <c r="N113" s="108"/>
      <c r="O113" s="112"/>
      <c r="P113" s="108"/>
      <c r="Q113" s="112"/>
      <c r="R113" s="108"/>
      <c r="S113" s="112"/>
      <c r="T113" s="108"/>
      <c r="U113" s="112"/>
      <c r="V113" s="108"/>
      <c r="W113" s="112"/>
      <c r="X113" s="114"/>
      <c r="Y113" s="112"/>
      <c r="Z113" s="114"/>
      <c r="AA113" s="112"/>
      <c r="AB113" s="114"/>
      <c r="AC113" s="112"/>
    </row>
    <row r="114" spans="1:29">
      <c r="A114" s="102"/>
      <c r="C114" s="2"/>
      <c r="D114" s="104"/>
      <c r="E114" s="107"/>
      <c r="F114" s="110"/>
      <c r="G114" s="111"/>
      <c r="H114" s="108"/>
      <c r="I114" s="112"/>
      <c r="J114" s="108"/>
      <c r="K114" s="112"/>
      <c r="L114" s="113"/>
      <c r="M114" s="112"/>
      <c r="N114" s="108"/>
      <c r="O114" s="112"/>
      <c r="P114" s="108"/>
      <c r="Q114" s="112"/>
      <c r="R114" s="108"/>
      <c r="S114" s="112"/>
      <c r="T114" s="108"/>
      <c r="U114" s="112"/>
      <c r="V114" s="108"/>
      <c r="W114" s="112"/>
      <c r="X114" s="114"/>
      <c r="Y114" s="112"/>
      <c r="Z114" s="114"/>
      <c r="AA114" s="112"/>
      <c r="AB114" s="114"/>
      <c r="AC114" s="112"/>
    </row>
    <row r="115" spans="1:29" ht="13.8" thickBot="1"/>
    <row r="116" spans="1:29" ht="173.4" thickBot="1">
      <c r="H116" s="115" t="str">
        <f>H3</f>
        <v>令和７年度ＩＨ予選</v>
      </c>
      <c r="I116" s="116" t="s">
        <v>264</v>
      </c>
      <c r="J116" s="115" t="str">
        <f>J3</f>
        <v>令和７年度強化練習会</v>
      </c>
      <c r="K116" s="116" t="s">
        <v>264</v>
      </c>
      <c r="L116" s="115" t="str">
        <f>L3</f>
        <v>令和７年度新人大会</v>
      </c>
      <c r="M116" s="116" t="s">
        <v>264</v>
      </c>
      <c r="N116" s="115" t="str">
        <f>N3</f>
        <v>令和７年度全日本JrU18</v>
      </c>
      <c r="O116" s="116" t="s">
        <v>264</v>
      </c>
      <c r="P116" s="115" t="str">
        <f>P3</f>
        <v>令和７年度全日本JrU16</v>
      </c>
      <c r="Q116" s="116" t="s">
        <v>264</v>
      </c>
      <c r="R116" s="115" t="str">
        <f>R3</f>
        <v>令和７年度全日本JrU14</v>
      </c>
      <c r="S116" s="116" t="s">
        <v>264</v>
      </c>
      <c r="T116" s="117" t="str">
        <f>T3</f>
        <v>令和７年度岐阜県中学</v>
      </c>
      <c r="U116" s="116" t="s">
        <v>264</v>
      </c>
      <c r="V116" s="117" t="str">
        <f>V3</f>
        <v>令和７年度選抜室内Ｊ</v>
      </c>
      <c r="W116" s="116" t="s">
        <v>264</v>
      </c>
      <c r="X116" s="117" t="str">
        <f>X3</f>
        <v>令和７年度東海毎日U18</v>
      </c>
      <c r="Y116" s="116" t="s">
        <v>264</v>
      </c>
      <c r="Z116" s="117" t="str">
        <f>Z3</f>
        <v>令和７年度東海毎日U16</v>
      </c>
      <c r="AA116" s="116" t="s">
        <v>264</v>
      </c>
      <c r="AB116" s="117" t="str">
        <f>AB3</f>
        <v>令和７年度MUFGJU16</v>
      </c>
      <c r="AC116" s="116" t="s">
        <v>264</v>
      </c>
    </row>
    <row r="117" spans="1:29">
      <c r="H117" s="118">
        <v>1</v>
      </c>
      <c r="I117" s="119">
        <v>33</v>
      </c>
      <c r="J117" s="118"/>
      <c r="K117" s="119">
        <v>33</v>
      </c>
      <c r="L117" s="120">
        <v>1</v>
      </c>
      <c r="M117" s="121">
        <v>33</v>
      </c>
      <c r="N117" s="118"/>
      <c r="O117" s="119">
        <v>33</v>
      </c>
      <c r="P117" s="118"/>
      <c r="Q117" s="119">
        <v>33</v>
      </c>
      <c r="R117" s="122"/>
      <c r="S117" s="119">
        <v>33</v>
      </c>
      <c r="T117" s="122"/>
      <c r="U117" s="119">
        <v>33</v>
      </c>
      <c r="V117" s="118"/>
      <c r="W117" s="119">
        <v>33</v>
      </c>
      <c r="X117" s="118"/>
      <c r="Y117" s="119">
        <v>33</v>
      </c>
      <c r="Z117" s="123"/>
      <c r="AA117" s="121">
        <v>33</v>
      </c>
      <c r="AB117" s="118"/>
      <c r="AC117" s="119">
        <v>33</v>
      </c>
    </row>
    <row r="118" spans="1:29">
      <c r="H118" s="24"/>
      <c r="I118" s="124">
        <v>22</v>
      </c>
      <c r="J118" s="24">
        <v>1</v>
      </c>
      <c r="K118" s="124">
        <v>22</v>
      </c>
      <c r="L118" s="125"/>
      <c r="M118" s="126">
        <v>22</v>
      </c>
      <c r="N118" s="24">
        <v>1</v>
      </c>
      <c r="O118" s="124">
        <v>22</v>
      </c>
      <c r="P118" s="24"/>
      <c r="Q118" s="124">
        <v>22</v>
      </c>
      <c r="R118" s="127"/>
      <c r="S118" s="128">
        <v>22</v>
      </c>
      <c r="T118" s="127"/>
      <c r="U118" s="128">
        <v>22</v>
      </c>
      <c r="V118" s="24">
        <v>1</v>
      </c>
      <c r="W118" s="124">
        <v>22</v>
      </c>
      <c r="X118" s="24">
        <v>1</v>
      </c>
      <c r="Y118" s="124">
        <v>22</v>
      </c>
      <c r="Z118" s="129"/>
      <c r="AA118" s="126">
        <v>22</v>
      </c>
      <c r="AB118" s="24"/>
      <c r="AC118" s="124">
        <v>22</v>
      </c>
    </row>
    <row r="119" spans="1:29">
      <c r="H119" s="24">
        <v>2</v>
      </c>
      <c r="I119" s="124">
        <v>21</v>
      </c>
      <c r="J119" s="24"/>
      <c r="K119" s="124">
        <v>21</v>
      </c>
      <c r="L119" s="125">
        <v>2</v>
      </c>
      <c r="M119" s="126">
        <v>21</v>
      </c>
      <c r="N119" s="24"/>
      <c r="O119" s="124">
        <v>21</v>
      </c>
      <c r="P119" s="24"/>
      <c r="Q119" s="124">
        <v>21</v>
      </c>
      <c r="R119" s="127"/>
      <c r="S119" s="128">
        <v>21</v>
      </c>
      <c r="T119" s="127"/>
      <c r="U119" s="128">
        <v>21</v>
      </c>
      <c r="V119" s="24"/>
      <c r="W119" s="124">
        <v>21</v>
      </c>
      <c r="X119" s="24"/>
      <c r="Y119" s="124">
        <v>21</v>
      </c>
      <c r="Z119" s="129"/>
      <c r="AA119" s="126">
        <v>21</v>
      </c>
      <c r="AB119" s="24"/>
      <c r="AC119" s="124">
        <v>21</v>
      </c>
    </row>
    <row r="120" spans="1:29">
      <c r="H120" s="24">
        <v>3</v>
      </c>
      <c r="I120" s="124">
        <v>16</v>
      </c>
      <c r="J120" s="24"/>
      <c r="K120" s="124">
        <v>16</v>
      </c>
      <c r="L120" s="125">
        <v>3</v>
      </c>
      <c r="M120" s="126">
        <v>16</v>
      </c>
      <c r="N120" s="24"/>
      <c r="O120" s="124">
        <v>16</v>
      </c>
      <c r="P120" s="24"/>
      <c r="Q120" s="124">
        <v>16</v>
      </c>
      <c r="R120" s="127"/>
      <c r="S120" s="128">
        <v>16</v>
      </c>
      <c r="T120" s="127"/>
      <c r="U120" s="128">
        <v>16</v>
      </c>
      <c r="V120" s="24"/>
      <c r="W120" s="124">
        <v>16</v>
      </c>
      <c r="X120" s="24"/>
      <c r="Y120" s="124">
        <v>16</v>
      </c>
      <c r="Z120" s="129"/>
      <c r="AA120" s="126">
        <v>16</v>
      </c>
      <c r="AB120" s="24"/>
      <c r="AC120" s="124">
        <v>16</v>
      </c>
    </row>
    <row r="121" spans="1:29">
      <c r="H121" s="24"/>
      <c r="I121" s="124">
        <v>14</v>
      </c>
      <c r="J121" s="24">
        <v>2</v>
      </c>
      <c r="K121" s="124">
        <v>14</v>
      </c>
      <c r="L121" s="125"/>
      <c r="M121" s="126">
        <v>14</v>
      </c>
      <c r="N121" s="24">
        <v>2</v>
      </c>
      <c r="O121" s="124">
        <v>14</v>
      </c>
      <c r="P121" s="24"/>
      <c r="Q121" s="124">
        <v>14</v>
      </c>
      <c r="R121" s="127"/>
      <c r="S121" s="128">
        <v>14</v>
      </c>
      <c r="T121" s="127"/>
      <c r="U121" s="128">
        <v>14</v>
      </c>
      <c r="V121" s="24">
        <v>2</v>
      </c>
      <c r="W121" s="124">
        <v>14</v>
      </c>
      <c r="X121" s="24">
        <v>2</v>
      </c>
      <c r="Y121" s="124">
        <v>14</v>
      </c>
      <c r="Z121" s="129"/>
      <c r="AA121" s="126">
        <v>14</v>
      </c>
      <c r="AB121" s="24"/>
      <c r="AC121" s="124">
        <v>14</v>
      </c>
    </row>
    <row r="122" spans="1:29">
      <c r="H122" s="24">
        <v>4</v>
      </c>
      <c r="I122" s="124">
        <v>12</v>
      </c>
      <c r="J122" s="24"/>
      <c r="K122" s="124">
        <v>12</v>
      </c>
      <c r="L122" s="125">
        <v>4</v>
      </c>
      <c r="M122" s="126">
        <v>12</v>
      </c>
      <c r="N122" s="24"/>
      <c r="O122" s="124">
        <v>12</v>
      </c>
      <c r="P122" s="24"/>
      <c r="Q122" s="124">
        <v>12</v>
      </c>
      <c r="R122" s="127"/>
      <c r="S122" s="128">
        <v>12</v>
      </c>
      <c r="T122" s="127"/>
      <c r="U122" s="128">
        <v>12</v>
      </c>
      <c r="V122" s="24"/>
      <c r="W122" s="124">
        <v>12</v>
      </c>
      <c r="X122" s="24"/>
      <c r="Y122" s="124">
        <v>12</v>
      </c>
      <c r="Z122" s="129"/>
      <c r="AA122" s="126">
        <v>12</v>
      </c>
      <c r="AB122" s="24"/>
      <c r="AC122" s="124">
        <v>12</v>
      </c>
    </row>
    <row r="123" spans="1:29">
      <c r="H123" s="24"/>
      <c r="I123" s="124">
        <v>11</v>
      </c>
      <c r="J123" s="24">
        <v>3</v>
      </c>
      <c r="K123" s="124">
        <v>11</v>
      </c>
      <c r="L123" s="125"/>
      <c r="M123" s="126">
        <v>11</v>
      </c>
      <c r="N123" s="24"/>
      <c r="O123" s="124">
        <v>11</v>
      </c>
      <c r="P123" s="24">
        <v>1</v>
      </c>
      <c r="Q123" s="124">
        <v>11</v>
      </c>
      <c r="R123" s="127"/>
      <c r="S123" s="128">
        <v>11</v>
      </c>
      <c r="T123" s="127"/>
      <c r="U123" s="128">
        <v>11</v>
      </c>
      <c r="V123" s="24"/>
      <c r="W123" s="124">
        <v>11</v>
      </c>
      <c r="X123" s="24"/>
      <c r="Y123" s="124">
        <v>11</v>
      </c>
      <c r="Z123" s="24">
        <v>1</v>
      </c>
      <c r="AA123" s="124">
        <v>11</v>
      </c>
      <c r="AB123" s="24"/>
      <c r="AC123" s="124">
        <v>11</v>
      </c>
    </row>
    <row r="124" spans="1:29">
      <c r="H124" s="24">
        <v>5</v>
      </c>
      <c r="I124" s="124">
        <v>10</v>
      </c>
      <c r="J124" s="24"/>
      <c r="K124" s="124">
        <v>10</v>
      </c>
      <c r="L124" s="125">
        <v>5</v>
      </c>
      <c r="M124" s="126">
        <v>10</v>
      </c>
      <c r="N124" s="24">
        <v>3</v>
      </c>
      <c r="O124" s="124">
        <v>10</v>
      </c>
      <c r="P124" s="24"/>
      <c r="Q124" s="124">
        <v>10</v>
      </c>
      <c r="R124" s="127"/>
      <c r="S124" s="128">
        <v>10</v>
      </c>
      <c r="T124" s="122"/>
      <c r="U124" s="130">
        <v>10</v>
      </c>
      <c r="V124" s="24">
        <v>3</v>
      </c>
      <c r="W124" s="124">
        <v>10</v>
      </c>
      <c r="X124" s="24">
        <v>3</v>
      </c>
      <c r="Y124" s="124">
        <v>10</v>
      </c>
      <c r="Z124" s="118"/>
      <c r="AA124" s="131">
        <v>10</v>
      </c>
      <c r="AB124" s="129"/>
      <c r="AC124" s="124">
        <v>10</v>
      </c>
    </row>
    <row r="125" spans="1:29">
      <c r="H125" s="24">
        <v>6</v>
      </c>
      <c r="I125" s="124">
        <v>9</v>
      </c>
      <c r="J125" s="24"/>
      <c r="K125" s="124">
        <v>9</v>
      </c>
      <c r="L125" s="125">
        <v>6</v>
      </c>
      <c r="M125" s="126">
        <v>9</v>
      </c>
      <c r="N125" s="24">
        <v>4</v>
      </c>
      <c r="O125" s="132">
        <v>10</v>
      </c>
      <c r="P125" s="24"/>
      <c r="Q125" s="124">
        <v>9</v>
      </c>
      <c r="R125" s="127"/>
      <c r="S125" s="133">
        <v>10</v>
      </c>
      <c r="T125" s="127"/>
      <c r="U125" s="128">
        <v>9</v>
      </c>
      <c r="V125" s="24">
        <v>4</v>
      </c>
      <c r="W125" s="124">
        <v>10</v>
      </c>
      <c r="X125" s="24">
        <v>4</v>
      </c>
      <c r="Y125" s="132">
        <v>10</v>
      </c>
      <c r="Z125" s="24"/>
      <c r="AA125" s="124">
        <v>9</v>
      </c>
      <c r="AB125" s="129"/>
      <c r="AC125" s="124">
        <v>9</v>
      </c>
    </row>
    <row r="126" spans="1:29">
      <c r="H126" s="24">
        <v>7</v>
      </c>
      <c r="I126" s="124">
        <v>8</v>
      </c>
      <c r="J126" s="24">
        <v>4</v>
      </c>
      <c r="K126" s="124">
        <v>8</v>
      </c>
      <c r="L126" s="125">
        <v>7</v>
      </c>
      <c r="M126" s="126">
        <v>8</v>
      </c>
      <c r="N126" s="24"/>
      <c r="O126" s="124">
        <v>9</v>
      </c>
      <c r="P126" s="24"/>
      <c r="Q126" s="124">
        <v>8</v>
      </c>
      <c r="R126" s="127"/>
      <c r="S126" s="128">
        <v>9</v>
      </c>
      <c r="T126" s="127"/>
      <c r="U126" s="128">
        <v>8</v>
      </c>
      <c r="V126" s="24"/>
      <c r="W126" s="124">
        <v>9</v>
      </c>
      <c r="X126" s="24"/>
      <c r="Y126" s="124">
        <v>9</v>
      </c>
      <c r="Z126" s="24"/>
      <c r="AA126" s="124">
        <v>8</v>
      </c>
      <c r="AB126" s="129"/>
      <c r="AC126" s="124">
        <v>8</v>
      </c>
    </row>
    <row r="127" spans="1:29">
      <c r="H127" s="24"/>
      <c r="I127" s="124">
        <v>7</v>
      </c>
      <c r="J127" s="24">
        <v>5</v>
      </c>
      <c r="K127" s="124">
        <v>7</v>
      </c>
      <c r="L127" s="125"/>
      <c r="M127" s="126">
        <v>7</v>
      </c>
      <c r="N127" s="24"/>
      <c r="O127" s="124">
        <v>8</v>
      </c>
      <c r="P127" s="24">
        <v>2</v>
      </c>
      <c r="Q127" s="124">
        <v>7</v>
      </c>
      <c r="R127" s="127"/>
      <c r="S127" s="128">
        <v>8</v>
      </c>
      <c r="T127" s="127"/>
      <c r="U127" s="128">
        <v>7</v>
      </c>
      <c r="V127" s="24">
        <v>5</v>
      </c>
      <c r="W127" s="124">
        <v>6</v>
      </c>
      <c r="X127" s="24"/>
      <c r="Y127" s="124">
        <v>8</v>
      </c>
      <c r="Z127" s="24">
        <v>2</v>
      </c>
      <c r="AA127" s="124">
        <v>7</v>
      </c>
      <c r="AB127" s="129"/>
      <c r="AC127" s="124">
        <v>7</v>
      </c>
    </row>
    <row r="128" spans="1:29">
      <c r="H128" s="24">
        <v>8</v>
      </c>
      <c r="I128" s="124">
        <v>6</v>
      </c>
      <c r="J128" s="24">
        <v>6</v>
      </c>
      <c r="K128" s="124">
        <v>6</v>
      </c>
      <c r="L128" s="125">
        <v>8</v>
      </c>
      <c r="M128" s="126">
        <v>6</v>
      </c>
      <c r="N128" s="24">
        <v>5</v>
      </c>
      <c r="O128" s="124">
        <v>7</v>
      </c>
      <c r="P128" s="24">
        <v>3</v>
      </c>
      <c r="Q128" s="124">
        <v>5</v>
      </c>
      <c r="R128" s="127"/>
      <c r="S128" s="128">
        <v>7</v>
      </c>
      <c r="T128" s="127">
        <v>1</v>
      </c>
      <c r="U128" s="128">
        <v>6</v>
      </c>
      <c r="V128" s="24">
        <v>6</v>
      </c>
      <c r="W128" s="124">
        <v>6</v>
      </c>
      <c r="X128" s="24">
        <v>5</v>
      </c>
      <c r="Y128" s="124">
        <v>7</v>
      </c>
      <c r="Z128" s="24"/>
      <c r="AA128" s="124">
        <v>6</v>
      </c>
      <c r="AB128" s="129">
        <v>1</v>
      </c>
      <c r="AC128" s="124">
        <v>6</v>
      </c>
    </row>
    <row r="129" spans="8:29">
      <c r="H129" s="24"/>
      <c r="I129" s="124">
        <v>5</v>
      </c>
      <c r="J129" s="24">
        <v>7</v>
      </c>
      <c r="K129" s="124">
        <v>5</v>
      </c>
      <c r="L129" s="125"/>
      <c r="M129" s="126">
        <v>5</v>
      </c>
      <c r="N129" s="24">
        <v>6</v>
      </c>
      <c r="O129" s="124">
        <v>7</v>
      </c>
      <c r="P129" s="24">
        <v>4</v>
      </c>
      <c r="Q129" s="124">
        <v>5</v>
      </c>
      <c r="R129" s="127"/>
      <c r="S129" s="128">
        <v>7</v>
      </c>
      <c r="T129" s="127"/>
      <c r="U129" s="128">
        <v>5</v>
      </c>
      <c r="V129" s="24">
        <v>7</v>
      </c>
      <c r="W129" s="124">
        <v>6</v>
      </c>
      <c r="X129" s="24">
        <v>6</v>
      </c>
      <c r="Y129" s="124">
        <v>7</v>
      </c>
      <c r="Z129" s="24">
        <v>3</v>
      </c>
      <c r="AA129" s="124">
        <v>5</v>
      </c>
      <c r="AB129" s="129"/>
      <c r="AC129" s="124">
        <v>5</v>
      </c>
    </row>
    <row r="130" spans="8:29">
      <c r="H130" s="24"/>
      <c r="I130" s="124">
        <v>4</v>
      </c>
      <c r="J130" s="24">
        <v>8</v>
      </c>
      <c r="K130" s="124">
        <v>4</v>
      </c>
      <c r="L130" s="125"/>
      <c r="M130" s="126">
        <v>4</v>
      </c>
      <c r="N130" s="24"/>
      <c r="O130" s="124">
        <v>6</v>
      </c>
      <c r="P130" s="24">
        <v>5</v>
      </c>
      <c r="Q130" s="124">
        <v>4</v>
      </c>
      <c r="R130" s="127">
        <v>1</v>
      </c>
      <c r="S130" s="128">
        <v>6</v>
      </c>
      <c r="T130" s="127">
        <v>2</v>
      </c>
      <c r="U130" s="128">
        <v>4</v>
      </c>
      <c r="V130" s="24">
        <v>8</v>
      </c>
      <c r="W130" s="124">
        <v>6</v>
      </c>
      <c r="X130" s="24"/>
      <c r="Y130" s="124">
        <v>6</v>
      </c>
      <c r="Z130" s="24">
        <v>4</v>
      </c>
      <c r="AA130" s="124">
        <v>5</v>
      </c>
      <c r="AB130" s="129">
        <v>2</v>
      </c>
      <c r="AC130" s="124">
        <v>4</v>
      </c>
    </row>
    <row r="131" spans="8:29">
      <c r="H131" s="24">
        <v>16</v>
      </c>
      <c r="I131" s="124">
        <v>3</v>
      </c>
      <c r="J131" s="24"/>
      <c r="K131" s="124">
        <v>3</v>
      </c>
      <c r="L131" s="125">
        <v>16</v>
      </c>
      <c r="M131" s="126">
        <v>3</v>
      </c>
      <c r="N131" s="24">
        <v>7</v>
      </c>
      <c r="O131" s="124">
        <v>5</v>
      </c>
      <c r="P131" s="24">
        <v>6</v>
      </c>
      <c r="Q131" s="124">
        <v>4</v>
      </c>
      <c r="R131" s="127"/>
      <c r="S131" s="128">
        <v>5</v>
      </c>
      <c r="T131" s="127">
        <v>3</v>
      </c>
      <c r="U131" s="128">
        <v>3</v>
      </c>
      <c r="V131" s="24"/>
      <c r="W131" s="124">
        <v>7</v>
      </c>
      <c r="X131" s="24">
        <v>7</v>
      </c>
      <c r="Y131" s="124">
        <v>5</v>
      </c>
      <c r="Z131" s="24">
        <v>5</v>
      </c>
      <c r="AA131" s="124">
        <v>4</v>
      </c>
      <c r="AB131" s="129">
        <v>3</v>
      </c>
      <c r="AC131" s="124">
        <v>3</v>
      </c>
    </row>
    <row r="132" spans="8:29">
      <c r="H132" s="24"/>
      <c r="I132" s="124">
        <v>2.5</v>
      </c>
      <c r="J132" s="24">
        <v>16</v>
      </c>
      <c r="K132" s="124">
        <v>2</v>
      </c>
      <c r="L132" s="125"/>
      <c r="M132" s="126">
        <v>2.5</v>
      </c>
      <c r="N132" s="24">
        <v>8</v>
      </c>
      <c r="O132" s="124">
        <v>5</v>
      </c>
      <c r="P132" s="24">
        <v>7</v>
      </c>
      <c r="Q132" s="124">
        <v>2</v>
      </c>
      <c r="R132" s="127"/>
      <c r="S132" s="128">
        <v>5</v>
      </c>
      <c r="T132" s="127"/>
      <c r="U132" s="128">
        <v>2.5</v>
      </c>
      <c r="V132" s="24"/>
      <c r="W132" s="124">
        <v>6</v>
      </c>
      <c r="X132" s="24">
        <v>8</v>
      </c>
      <c r="Y132" s="124">
        <v>5</v>
      </c>
      <c r="Z132" s="24">
        <v>6</v>
      </c>
      <c r="AA132" s="124">
        <v>4</v>
      </c>
      <c r="AB132" s="129"/>
      <c r="AC132" s="124">
        <v>2.5</v>
      </c>
    </row>
    <row r="133" spans="8:29">
      <c r="H133" s="24"/>
      <c r="I133" s="124">
        <v>2</v>
      </c>
      <c r="J133" s="24"/>
      <c r="K133" s="124">
        <v>2</v>
      </c>
      <c r="L133" s="125"/>
      <c r="M133" s="126">
        <v>2</v>
      </c>
      <c r="N133" s="24">
        <v>9</v>
      </c>
      <c r="O133" s="124">
        <v>2</v>
      </c>
      <c r="P133" s="24">
        <v>8</v>
      </c>
      <c r="Q133" s="124">
        <v>2</v>
      </c>
      <c r="R133" s="127">
        <v>2</v>
      </c>
      <c r="S133" s="128">
        <v>4</v>
      </c>
      <c r="T133" s="127">
        <v>4</v>
      </c>
      <c r="U133" s="128">
        <v>2</v>
      </c>
      <c r="V133" s="24"/>
      <c r="W133" s="124">
        <v>5</v>
      </c>
      <c r="X133" s="24"/>
      <c r="Y133" s="124">
        <v>4</v>
      </c>
      <c r="Z133" s="24">
        <v>7</v>
      </c>
      <c r="AA133" s="124">
        <v>2</v>
      </c>
      <c r="AB133" s="129">
        <v>4</v>
      </c>
      <c r="AC133" s="124">
        <v>2</v>
      </c>
    </row>
    <row r="134" spans="8:29">
      <c r="H134" s="24">
        <v>32</v>
      </c>
      <c r="I134" s="124">
        <v>1.5</v>
      </c>
      <c r="J134" s="24"/>
      <c r="K134" s="124">
        <v>1.5</v>
      </c>
      <c r="L134" s="125">
        <v>32</v>
      </c>
      <c r="M134" s="126">
        <v>1.5</v>
      </c>
      <c r="N134" s="24">
        <v>10</v>
      </c>
      <c r="O134" s="124">
        <v>2</v>
      </c>
      <c r="P134" s="24">
        <v>16</v>
      </c>
      <c r="Q134" s="124">
        <v>1</v>
      </c>
      <c r="R134" s="127">
        <v>3</v>
      </c>
      <c r="S134" s="128">
        <v>3</v>
      </c>
      <c r="T134" s="127">
        <v>5</v>
      </c>
      <c r="U134" s="128">
        <v>1</v>
      </c>
      <c r="V134" s="24"/>
      <c r="W134" s="124">
        <v>4</v>
      </c>
      <c r="X134" s="24"/>
      <c r="Y134" s="124">
        <v>3</v>
      </c>
      <c r="Z134" s="24">
        <v>8</v>
      </c>
      <c r="AA134" s="124">
        <v>2</v>
      </c>
      <c r="AB134" s="129"/>
      <c r="AC134" s="124">
        <v>1.5</v>
      </c>
    </row>
    <row r="135" spans="8:29">
      <c r="H135" s="24"/>
      <c r="I135" s="134">
        <v>1.25</v>
      </c>
      <c r="J135" s="24"/>
      <c r="K135" s="134">
        <v>1.25</v>
      </c>
      <c r="L135" s="125"/>
      <c r="M135" s="135">
        <v>1.25</v>
      </c>
      <c r="N135" s="136">
        <v>12</v>
      </c>
      <c r="O135" s="137">
        <v>2</v>
      </c>
      <c r="P135" s="24"/>
      <c r="Q135" s="124">
        <v>1</v>
      </c>
      <c r="R135" s="138">
        <v>4</v>
      </c>
      <c r="S135" s="139">
        <v>3</v>
      </c>
      <c r="T135" s="127">
        <v>6</v>
      </c>
      <c r="U135" s="128">
        <v>1</v>
      </c>
      <c r="V135" s="24"/>
      <c r="W135" s="124">
        <v>3</v>
      </c>
      <c r="X135" s="136"/>
      <c r="Y135" s="137">
        <v>2.5</v>
      </c>
      <c r="Z135" s="24">
        <v>9</v>
      </c>
      <c r="AA135" s="124">
        <v>1</v>
      </c>
      <c r="AB135" s="129"/>
      <c r="AC135" s="134">
        <v>1.25</v>
      </c>
    </row>
    <row r="136" spans="8:29" ht="13.8" thickBot="1">
      <c r="H136" s="140"/>
      <c r="I136" s="141">
        <v>1</v>
      </c>
      <c r="J136" s="140">
        <v>32</v>
      </c>
      <c r="K136" s="141">
        <v>1</v>
      </c>
      <c r="L136" s="142"/>
      <c r="M136" s="143">
        <v>1</v>
      </c>
      <c r="N136" s="24">
        <v>16</v>
      </c>
      <c r="O136" s="124">
        <v>2</v>
      </c>
      <c r="P136" s="140"/>
      <c r="Q136" s="141">
        <v>1</v>
      </c>
      <c r="R136" s="127">
        <v>5</v>
      </c>
      <c r="S136" s="128">
        <v>2</v>
      </c>
      <c r="T136" s="127">
        <v>7</v>
      </c>
      <c r="U136" s="128">
        <v>1</v>
      </c>
      <c r="V136" s="24"/>
      <c r="W136" s="124">
        <v>2.5</v>
      </c>
      <c r="X136" s="24">
        <v>16</v>
      </c>
      <c r="Y136" s="124">
        <v>2</v>
      </c>
      <c r="Z136" s="24">
        <v>10</v>
      </c>
      <c r="AA136" s="124">
        <v>1</v>
      </c>
      <c r="AB136" s="144"/>
      <c r="AC136" s="141">
        <v>1</v>
      </c>
    </row>
    <row r="137" spans="8:29" ht="13.8" thickBot="1">
      <c r="N137" s="24"/>
      <c r="O137" s="124">
        <v>1.5</v>
      </c>
      <c r="R137" s="127">
        <v>6</v>
      </c>
      <c r="S137" s="128">
        <v>2</v>
      </c>
      <c r="T137" s="145">
        <v>8</v>
      </c>
      <c r="U137" s="146">
        <v>1</v>
      </c>
      <c r="V137" s="24">
        <v>16</v>
      </c>
      <c r="W137" s="124">
        <v>2</v>
      </c>
      <c r="X137" s="24"/>
      <c r="Y137" s="124">
        <v>1.5</v>
      </c>
      <c r="Z137" s="147">
        <v>16</v>
      </c>
      <c r="AA137" s="148">
        <v>1</v>
      </c>
    </row>
    <row r="138" spans="8:29">
      <c r="N138" s="24"/>
      <c r="O138" s="134">
        <v>1.25</v>
      </c>
      <c r="R138" s="127">
        <v>7</v>
      </c>
      <c r="S138" s="128">
        <v>1</v>
      </c>
      <c r="T138" s="56"/>
      <c r="U138" s="56"/>
      <c r="V138" s="24"/>
      <c r="W138" s="124">
        <v>1.5</v>
      </c>
      <c r="X138" s="24"/>
      <c r="Y138" s="134">
        <v>1.25</v>
      </c>
    </row>
    <row r="139" spans="8:29" ht="13.8" thickBot="1">
      <c r="N139" s="140">
        <v>32</v>
      </c>
      <c r="O139" s="141">
        <v>1</v>
      </c>
      <c r="R139" s="149">
        <v>8</v>
      </c>
      <c r="S139" s="150">
        <v>1</v>
      </c>
      <c r="T139" s="56"/>
      <c r="U139" s="56"/>
      <c r="V139" s="24"/>
      <c r="W139" s="134">
        <v>1.25</v>
      </c>
      <c r="X139" s="140">
        <v>32</v>
      </c>
      <c r="Y139" s="141">
        <v>1</v>
      </c>
    </row>
    <row r="140" spans="8:29" ht="13.8" thickBot="1">
      <c r="V140" s="140"/>
      <c r="W140" s="141">
        <v>1</v>
      </c>
      <c r="X140" s="151"/>
      <c r="Y140" s="152"/>
      <c r="Z140" s="151"/>
      <c r="AA140" s="152"/>
    </row>
  </sheetData>
  <autoFilter ref="A3:AC109" xr:uid="{00000000-0001-0000-0400-000000000000}">
    <filterColumn colId="2">
      <filters>
        <filter val="1"/>
        <filter val="2"/>
      </filters>
    </filterColumn>
  </autoFilter>
  <mergeCells count="3">
    <mergeCell ref="A1:AC1"/>
    <mergeCell ref="H2:M2"/>
    <mergeCell ref="N2:AC2"/>
  </mergeCells>
  <phoneticPr fontId="3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2E5F219226CE4D9A873BAB8126A549" ma:contentTypeVersion="13" ma:contentTypeDescription="新しいドキュメントを作成します。" ma:contentTypeScope="" ma:versionID="d9018ad24a59c4a19dd5a9334569c8f7">
  <xsd:schema xmlns:xsd="http://www.w3.org/2001/XMLSchema" xmlns:xs="http://www.w3.org/2001/XMLSchema" xmlns:p="http://schemas.microsoft.com/office/2006/metadata/properties" xmlns:ns2="35ec735c-2d6d-4bda-becd-61428e5b711f" xmlns:ns3="6f3d1264-7080-4852-b624-8f80c3ab38e0" targetNamespace="http://schemas.microsoft.com/office/2006/metadata/properties" ma:root="true" ma:fieldsID="ca99da424398cdf445ad526ec277a5f8" ns2:_="" ns3:_="">
    <xsd:import namespace="35ec735c-2d6d-4bda-becd-61428e5b711f"/>
    <xsd:import namespace="6f3d1264-7080-4852-b624-8f80c3ab3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c735c-2d6d-4bda-becd-61428e5b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6a490010-08be-453b-b627-3f949b991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d1264-7080-4852-b624-8f80c3ab38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416664b-f1e9-48a0-b916-1dcdc3ce132c}" ma:internalName="TaxCatchAll" ma:showField="CatchAllData" ma:web="6f3d1264-7080-4852-b624-8f80c3ab3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3d1264-7080-4852-b624-8f80c3ab38e0" xsi:nil="true"/>
    <lcf76f155ced4ddcb4097134ff3c332f xmlns="35ec735c-2d6d-4bda-becd-61428e5b71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C14396-08B8-4B14-B1C9-8DF24608246A}"/>
</file>

<file path=customXml/itemProps2.xml><?xml version="1.0" encoding="utf-8"?>
<ds:datastoreItem xmlns:ds="http://schemas.openxmlformats.org/officeDocument/2006/customXml" ds:itemID="{67041049-FD70-452E-AE1D-AF0644F8EE99}"/>
</file>

<file path=customXml/itemProps3.xml><?xml version="1.0" encoding="utf-8"?>
<ds:datastoreItem xmlns:ds="http://schemas.openxmlformats.org/officeDocument/2006/customXml" ds:itemID="{B7206BA3-8E72-4E73-A00E-53DB2BCFC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</vt:lpstr>
      <vt:lpstr>男子</vt:lpstr>
      <vt:lpstr>女子</vt:lpstr>
      <vt:lpstr>学校一覧</vt:lpstr>
      <vt:lpstr>rank男子S</vt:lpstr>
      <vt:lpstr>rank女子S</vt:lpstr>
      <vt:lpstr>copy</vt:lpstr>
      <vt:lpstr>copy女</vt:lpstr>
      <vt:lpstr>copy男</vt:lpstr>
      <vt:lpstr>女子!Print_Area</vt:lpstr>
      <vt:lpstr>男子!Print_Area</vt:lpstr>
      <vt:lpstr>入力!Print_Area</vt:lpstr>
      <vt:lpstr>RMS</vt:lpstr>
      <vt:lpstr>RWS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五十川　貢</dc:creator>
  <cp:lastModifiedBy>田中 諭志</cp:lastModifiedBy>
  <cp:lastPrinted>2024-05-27T12:14:26Z</cp:lastPrinted>
  <dcterms:created xsi:type="dcterms:W3CDTF">2003-08-06T05:31:35Z</dcterms:created>
  <dcterms:modified xsi:type="dcterms:W3CDTF">2025-06-07T06:39:44Z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2024-05-24T06:28:59Z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3fea53ad-fb77-4ea2-8d27-7197bff444c1</vt:lpwstr>
  </property>
  <property fmtid="{D5CDD505-2E9C-101B-9397-08002B2CF9AE}" pid="8" name="MSIP_Label_624c30c7-6183-4bbf-8f5a-0619846ff2e2_ContentBits">
    <vt:lpwstr>0</vt:lpwstr>
  </property>
  <property fmtid="{D5CDD505-2E9C-101B-9397-08002B2CF9AE}" pid="9" name="ContentTypeId">
    <vt:lpwstr>0x010100CE2E5F219226CE4D9A873BAB8126A549</vt:lpwstr>
  </property>
</Properties>
</file>